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efaultThemeVersion="124226"/>
  <mc:AlternateContent xmlns:mc="http://schemas.openxmlformats.org/markup-compatibility/2006">
    <mc:Choice Requires="x15">
      <x15ac:absPath xmlns:x15ac="http://schemas.microsoft.com/office/spreadsheetml/2010/11/ac" url="https://aciccat-my.sharepoint.com/personal/carlos_mayor_iccat_int/Documents/2023/PublicacionDatos/"/>
    </mc:Choice>
  </mc:AlternateContent>
  <xr:revisionPtr revIDLastSave="454" documentId="13_ncr:1_{74D8ECE4-D023-489B-9FEC-B99DA6B0D7F1}" xr6:coauthVersionLast="47" xr6:coauthVersionMax="47" xr10:uidLastSave="{431E0129-8B80-4A15-959A-9164145A883A}"/>
  <bookViews>
    <workbookView xWindow="-120" yWindow="-120" windowWidth="29040" windowHeight="15840" tabRatio="898" xr2:uid="{00000000-000D-0000-FFFF-FFFF00000000}"/>
  </bookViews>
  <sheets>
    <sheet name="header" sheetId="33" r:id="rId1"/>
    <sheet name="ALB-N" sheetId="1" r:id="rId2"/>
    <sheet name="ALB-S" sheetId="2" r:id="rId3"/>
    <sheet name="ALB-M" sheetId="3" r:id="rId4"/>
    <sheet name="BFT-E" sheetId="35" r:id="rId5"/>
    <sheet name="BFT-M" sheetId="37" r:id="rId6"/>
    <sheet name="BFT-W" sheetId="36" r:id="rId7"/>
    <sheet name="BET-A" sheetId="12" r:id="rId8"/>
    <sheet name="YFT-E" sheetId="4" r:id="rId9"/>
    <sheet name="YFT-W" sheetId="5" r:id="rId10"/>
    <sheet name="SKJ-E" sheetId="6" r:id="rId11"/>
    <sheet name="SKJ-W" sheetId="8" r:id="rId12"/>
    <sheet name="SWO-N" sheetId="9" r:id="rId13"/>
    <sheet name="SWO-S" sheetId="10" r:id="rId14"/>
    <sheet name="SWO-M" sheetId="11" r:id="rId15"/>
    <sheet name="BUM-A" sheetId="16" r:id="rId16"/>
    <sheet name="WHM-A" sheetId="18" r:id="rId17"/>
    <sheet name="SAI-E" sheetId="20" r:id="rId18"/>
    <sheet name="SAI-W" sheetId="21" r:id="rId19"/>
    <sheet name="SPF-E" sheetId="22" r:id="rId20"/>
    <sheet name="SPF-W" sheetId="23" r:id="rId21"/>
    <sheet name="BSH-AN" sheetId="24" r:id="rId22"/>
    <sheet name="BSH-AS" sheetId="25" r:id="rId23"/>
    <sheet name="POR-ANE" sheetId="27" r:id="rId24"/>
    <sheet name="POR-ANW" sheetId="38" r:id="rId25"/>
    <sheet name="POR-ASE" sheetId="39" r:id="rId26"/>
    <sheet name="POR-ASW" sheetId="28" r:id="rId27"/>
    <sheet name="SMA-AN" sheetId="30" r:id="rId28"/>
    <sheet name="SMA-AS" sheetId="31" r:id="rId29"/>
    <sheet name="CHECK" sheetId="13" state="hidden" r:id="rId30"/>
  </sheets>
  <definedNames>
    <definedName name="_xlnm._FilterDatabase" localSheetId="3" hidden="1">'ALB-M'!$A$4:$AK$136</definedName>
    <definedName name="_xlnm._FilterDatabase" localSheetId="1" hidden="1">'ALB-N'!$A$4:$AK$216</definedName>
    <definedName name="_xlnm._FilterDatabase" localSheetId="2" hidden="1">'ALB-S'!$A$4:$AK$118</definedName>
    <definedName name="_xlnm._FilterDatabase" localSheetId="7" hidden="1">'BET-A'!$A$4:$AK$324</definedName>
    <definedName name="_xlnm._FilterDatabase" localSheetId="4" hidden="1">'BFT-E'!$A$4:$AK$148</definedName>
    <definedName name="_xlnm._FilterDatabase" localSheetId="5" hidden="1">'BFT-M'!$A$4:$AK$186</definedName>
    <definedName name="_xlnm._FilterDatabase" localSheetId="6" hidden="1">'BFT-W'!$A$4:$AK$84</definedName>
    <definedName name="_xlnm._FilterDatabase" localSheetId="21" hidden="1">'BSH-AN'!$A$4:$AK$156</definedName>
    <definedName name="_xlnm._FilterDatabase" localSheetId="22" hidden="1">'BSH-AS'!$A$4:$AK$86</definedName>
    <definedName name="_xlnm._FilterDatabase" localSheetId="15" hidden="1">'BUM-A'!$A$4:$AK$222</definedName>
    <definedName name="_xlnm._FilterDatabase" localSheetId="23" hidden="1">'POR-ANE'!$A$4:$AK$102</definedName>
    <definedName name="_xlnm._FilterDatabase" localSheetId="24" hidden="1">'POR-ANW'!$A$4:$AK$48</definedName>
    <definedName name="_xlnm._FilterDatabase" localSheetId="25" hidden="1">'POR-ASE'!$A$4:$AK$30</definedName>
    <definedName name="_xlnm._FilterDatabase" localSheetId="26" hidden="1">'POR-ASW'!$A$4:$AK$46</definedName>
    <definedName name="_xlnm._FilterDatabase" localSheetId="17" hidden="1">'SAI-E'!$A$4:$AK$106</definedName>
    <definedName name="_xlnm._FilterDatabase" localSheetId="18" hidden="1">'SAI-W'!$A$4:$AK$110</definedName>
    <definedName name="_xlnm._FilterDatabase" localSheetId="10" hidden="1">'SKJ-E'!$A$4:$AK$252</definedName>
    <definedName name="_xlnm._FilterDatabase" localSheetId="11" hidden="1">'SKJ-W'!$A$4:$AK$166</definedName>
    <definedName name="_xlnm._FilterDatabase" localSheetId="27" hidden="1">'SMA-AN'!$A$4:$AK$154</definedName>
    <definedName name="_xlnm._FilterDatabase" localSheetId="28" hidden="1">'SMA-AS'!$A$4:$AK$76</definedName>
    <definedName name="_xlnm._FilterDatabase" localSheetId="19" hidden="1">'SPF-E'!$A$4:$AK$36</definedName>
    <definedName name="_xlnm._FilterDatabase" localSheetId="20" hidden="1">'SPF-W'!$A$4:$AK$52</definedName>
    <definedName name="_xlnm._FilterDatabase" localSheetId="14" hidden="1">'SWO-M'!$A$4:$AK$126</definedName>
    <definedName name="_xlnm._FilterDatabase" localSheetId="12" hidden="1">'SWO-N'!$A$4:$AK$218</definedName>
    <definedName name="_xlnm._FilterDatabase" localSheetId="13" hidden="1">'SWO-S'!$A$4:$AK$120</definedName>
    <definedName name="_xlnm._FilterDatabase" localSheetId="16" hidden="1">'WHM-A'!$A$4:$AK$156</definedName>
    <definedName name="_xlnm._FilterDatabase" localSheetId="8" hidden="1">'YFT-E'!$A$4:$AK$246</definedName>
    <definedName name="_xlnm._FilterDatabase" localSheetId="9" hidden="1">'YFT-W'!$A$4:$AK$202</definedName>
    <definedName name="_xlnm.Print_Area" localSheetId="3">'ALB-M'!$A$1:$AN$32</definedName>
    <definedName name="_xlnm.Print_Area" localSheetId="1">'ALB-N'!$A$1:$AN$40</definedName>
    <definedName name="_xlnm.Print_Area" localSheetId="2">'ALB-S'!$A$1:$AN$32</definedName>
    <definedName name="_xlnm.Print_Area" localSheetId="7">'BET-A'!$A$1:$AN$70</definedName>
    <definedName name="_xlnm.Print_Area" localSheetId="4">'BFT-E'!$A$1:$AN$32</definedName>
    <definedName name="_xlnm.Print_Area" localSheetId="5">'BFT-M'!$A$1:$AN$70</definedName>
    <definedName name="_xlnm.Print_Area" localSheetId="6">'BFT-W'!$A$1:$AN$30</definedName>
    <definedName name="_xlnm.Print_Area" localSheetId="21">'BSH-AN'!$A$1:$AN$32</definedName>
    <definedName name="_xlnm.Print_Area" localSheetId="22">'BSH-AS'!$A$1:$AN$30</definedName>
    <definedName name="_xlnm.Print_Area" localSheetId="15">'BUM-A'!$A$1:$AN$72</definedName>
    <definedName name="_xlnm.Print_Area" localSheetId="0">header!$A$1:$I$31</definedName>
    <definedName name="_xlnm.Print_Area" localSheetId="23">'POR-ANE'!$A$1:$AN$28</definedName>
    <definedName name="_xlnm.Print_Area" localSheetId="24">'POR-ANW'!$A$1:$AN$30</definedName>
    <definedName name="_xlnm.Print_Area" localSheetId="25">'POR-ASE'!$A$1:$AN$30</definedName>
    <definedName name="_xlnm.Print_Area" localSheetId="26">'POR-ASW'!$A$1:$AN$22</definedName>
    <definedName name="_xlnm.Print_Area" localSheetId="17">'SAI-E'!$A$1:$AN$38</definedName>
    <definedName name="_xlnm.Print_Area" localSheetId="18">'SAI-W'!$A$1:$AN$46</definedName>
    <definedName name="_xlnm.Print_Area" localSheetId="10">'SKJ-E'!$A$1:$AN$46</definedName>
    <definedName name="_xlnm.Print_Area" localSheetId="11">'SKJ-W'!$A$1:$AN$28</definedName>
    <definedName name="_xlnm.Print_Area" localSheetId="27">'SMA-AN'!$A$1:$AN$24</definedName>
    <definedName name="_xlnm.Print_Area" localSheetId="28">'SMA-AS'!$A$1:$AN$24</definedName>
    <definedName name="_xlnm.Print_Area" localSheetId="19">'SPF-E'!$A$1:$AN$24</definedName>
    <definedName name="_xlnm.Print_Area" localSheetId="20">'SPF-W'!$A$1:$AN$26</definedName>
    <definedName name="_xlnm.Print_Area" localSheetId="14">'SWO-M'!$A$1:$AN$34</definedName>
    <definedName name="_xlnm.Print_Area" localSheetId="12">'SWO-N'!$A$1:$AN$38</definedName>
    <definedName name="_xlnm.Print_Area" localSheetId="13">'SWO-S'!$A$1:$AN$32</definedName>
    <definedName name="_xlnm.Print_Area" localSheetId="16">'WHM-A'!$A$1:$AN$46</definedName>
    <definedName name="_xlnm.Print_Area" localSheetId="8">'YFT-E'!$A$1:$AN$54</definedName>
    <definedName name="_xlnm.Print_Area" localSheetId="9">'YFT-W'!$A$1:$AN$60</definedName>
    <definedName name="scale">header!$H$31</definedName>
    <definedName name="TaskI">#REF!</definedName>
    <definedName name="totYears">header!$H$30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2" i="30" l="1"/>
  <c r="AI2" i="30"/>
  <c r="AH2" i="30"/>
  <c r="AG2" i="30"/>
  <c r="AF2" i="30"/>
  <c r="AE2" i="30"/>
  <c r="AD2" i="30"/>
  <c r="AC2" i="30"/>
  <c r="AB2" i="30"/>
  <c r="AA2" i="30"/>
  <c r="Z2" i="30"/>
  <c r="Y2" i="30"/>
  <c r="X2" i="30"/>
  <c r="W2" i="30"/>
  <c r="V2" i="30"/>
  <c r="U2" i="30"/>
  <c r="T2" i="30"/>
  <c r="S2" i="30"/>
  <c r="R2" i="30"/>
  <c r="Q2" i="30"/>
  <c r="P2" i="30"/>
  <c r="O2" i="30"/>
  <c r="N2" i="30"/>
  <c r="M2" i="30"/>
  <c r="L2" i="30"/>
  <c r="K2" i="30"/>
  <c r="J2" i="30"/>
  <c r="I2" i="30"/>
  <c r="H2" i="30"/>
  <c r="G2" i="30"/>
  <c r="AO3" i="30"/>
  <c r="AO157" i="30"/>
  <c r="AJ2" i="10"/>
  <c r="AI2" i="10"/>
  <c r="AH2"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AO3" i="10"/>
  <c r="AM121" i="10" s="1"/>
  <c r="AO121" i="10"/>
  <c r="AM157" i="30" l="1"/>
  <c r="AO4" i="1"/>
  <c r="AO4" i="2"/>
  <c r="AO4" i="3"/>
  <c r="AO4" i="35"/>
  <c r="AO4" i="37"/>
  <c r="AO4" i="36"/>
  <c r="AO4" i="12"/>
  <c r="AO4" i="4"/>
  <c r="AO4" i="5"/>
  <c r="AO4" i="6"/>
  <c r="AO4" i="8"/>
  <c r="AO4" i="9"/>
  <c r="AO4" i="10"/>
  <c r="AO4" i="11"/>
  <c r="AO4" i="16"/>
  <c r="AO4" i="18"/>
  <c r="AO4" i="20"/>
  <c r="AO4" i="21"/>
  <c r="AO4" i="22"/>
  <c r="AO4" i="23"/>
  <c r="AO4" i="24"/>
  <c r="AO4" i="25"/>
  <c r="AO4" i="27"/>
  <c r="AO4" i="38"/>
  <c r="AO4" i="39"/>
  <c r="AO4" i="28"/>
  <c r="AO4" i="30"/>
  <c r="AO4" i="31"/>
  <c r="AO155" i="30"/>
  <c r="AO7" i="39"/>
  <c r="AO9" i="39"/>
  <c r="AO11" i="39"/>
  <c r="AO13" i="39"/>
  <c r="AO15" i="39"/>
  <c r="AO17" i="39"/>
  <c r="AO19" i="39"/>
  <c r="AO21" i="39"/>
  <c r="AO23" i="39"/>
  <c r="AO25" i="39"/>
  <c r="AO27" i="39"/>
  <c r="AO29" i="39"/>
  <c r="AO117" i="21"/>
  <c r="AO115" i="21"/>
  <c r="AO113" i="21"/>
  <c r="AO111" i="21"/>
  <c r="AO109" i="21"/>
  <c r="AO107" i="21"/>
  <c r="AJ2" i="20"/>
  <c r="AI2" i="20"/>
  <c r="AH2" i="20"/>
  <c r="AG2" i="20"/>
  <c r="AF2" i="20"/>
  <c r="AE2" i="20"/>
  <c r="AD2" i="20"/>
  <c r="AC2" i="20"/>
  <c r="AB2" i="20"/>
  <c r="AA2" i="20"/>
  <c r="Z2" i="20"/>
  <c r="Y2" i="20"/>
  <c r="X2" i="20"/>
  <c r="W2" i="20"/>
  <c r="V2" i="20"/>
  <c r="U2" i="20"/>
  <c r="T2" i="20"/>
  <c r="S2" i="20"/>
  <c r="R2" i="20"/>
  <c r="Q2" i="20"/>
  <c r="P2" i="20"/>
  <c r="O2" i="20"/>
  <c r="N2" i="20"/>
  <c r="M2" i="20"/>
  <c r="L2" i="20"/>
  <c r="K2" i="20"/>
  <c r="J2" i="20"/>
  <c r="I2" i="20"/>
  <c r="H2" i="20"/>
  <c r="G2" i="20"/>
  <c r="AO107" i="20"/>
  <c r="AJ2" i="16"/>
  <c r="AI2" i="16"/>
  <c r="AH2"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AO235" i="16"/>
  <c r="AO233" i="16"/>
  <c r="AO231" i="16"/>
  <c r="AO229" i="16"/>
  <c r="AO227" i="16"/>
  <c r="AO225" i="16"/>
  <c r="AO223" i="16"/>
  <c r="AJ2"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AO127" i="11"/>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AO219" i="9"/>
  <c r="AJ2" i="8" l="1"/>
  <c r="AI2" i="8"/>
  <c r="AH2" i="8"/>
  <c r="AG2" i="8"/>
  <c r="AF2" i="8"/>
  <c r="AE2" i="8"/>
  <c r="AD2" i="8"/>
  <c r="AC2" i="8"/>
  <c r="AB2" i="8"/>
  <c r="AA2" i="8"/>
  <c r="Z2" i="8"/>
  <c r="Y2" i="8"/>
  <c r="X2" i="8"/>
  <c r="W2" i="8"/>
  <c r="V2" i="8"/>
  <c r="U2" i="8"/>
  <c r="T2" i="8"/>
  <c r="S2" i="8"/>
  <c r="R2" i="8"/>
  <c r="Q2" i="8"/>
  <c r="P2" i="8"/>
  <c r="O2" i="8"/>
  <c r="N2" i="8"/>
  <c r="M2" i="8"/>
  <c r="L2" i="8"/>
  <c r="K2" i="8"/>
  <c r="J2" i="8"/>
  <c r="I2" i="8"/>
  <c r="H2" i="8"/>
  <c r="G2" i="8"/>
  <c r="AO169" i="8"/>
  <c r="AO167" i="8"/>
  <c r="AJ2" i="5"/>
  <c r="AI2" i="5"/>
  <c r="AH2" i="5"/>
  <c r="AG2" i="5"/>
  <c r="AF2" i="5"/>
  <c r="AE2" i="5"/>
  <c r="AD2" i="5"/>
  <c r="AC2" i="5"/>
  <c r="AB2" i="5"/>
  <c r="AA2" i="5"/>
  <c r="Z2" i="5"/>
  <c r="Y2" i="5"/>
  <c r="X2" i="5"/>
  <c r="W2" i="5"/>
  <c r="V2" i="5"/>
  <c r="U2" i="5"/>
  <c r="T2" i="5"/>
  <c r="S2" i="5"/>
  <c r="R2" i="5"/>
  <c r="Q2" i="5"/>
  <c r="P2" i="5"/>
  <c r="O2" i="5"/>
  <c r="N2" i="5"/>
  <c r="M2" i="5"/>
  <c r="L2" i="5"/>
  <c r="K2" i="5"/>
  <c r="J2" i="5"/>
  <c r="I2" i="5"/>
  <c r="H2" i="5"/>
  <c r="G2" i="5"/>
  <c r="AO211" i="5"/>
  <c r="AO209" i="5"/>
  <c r="AO207" i="5"/>
  <c r="AO205" i="5"/>
  <c r="AO203" i="5"/>
  <c r="AJ2" i="37"/>
  <c r="AI2" i="37"/>
  <c r="AH2" i="37"/>
  <c r="AG2" i="37"/>
  <c r="AF2" i="37"/>
  <c r="AE2" i="37"/>
  <c r="AD2" i="37"/>
  <c r="AC2" i="37"/>
  <c r="AB2" i="37"/>
  <c r="AA2" i="37"/>
  <c r="Z2" i="37"/>
  <c r="Y2" i="37"/>
  <c r="X2" i="37"/>
  <c r="W2" i="37"/>
  <c r="V2" i="37"/>
  <c r="U2" i="37"/>
  <c r="T2" i="37"/>
  <c r="S2" i="37"/>
  <c r="R2" i="37"/>
  <c r="Q2" i="37"/>
  <c r="P2" i="37"/>
  <c r="O2" i="37"/>
  <c r="N2" i="37"/>
  <c r="M2" i="37"/>
  <c r="L2" i="37"/>
  <c r="K2" i="37"/>
  <c r="J2" i="37"/>
  <c r="I2" i="37"/>
  <c r="H2" i="37"/>
  <c r="G2" i="37"/>
  <c r="AO185" i="37"/>
  <c r="AO183" i="37"/>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AO135" i="3"/>
  <c r="AO133" i="3"/>
  <c r="AJ2" i="31"/>
  <c r="AI2" i="31"/>
  <c r="AH2" i="31"/>
  <c r="AG2" i="31"/>
  <c r="AF2" i="31"/>
  <c r="AE2" i="31"/>
  <c r="AD2" i="31"/>
  <c r="AC2" i="31"/>
  <c r="AB2" i="31"/>
  <c r="AA2" i="31"/>
  <c r="Z2" i="31"/>
  <c r="Y2" i="31"/>
  <c r="X2" i="31"/>
  <c r="W2" i="31"/>
  <c r="V2" i="31"/>
  <c r="U2" i="31"/>
  <c r="T2" i="31"/>
  <c r="S2" i="31"/>
  <c r="R2" i="31"/>
  <c r="Q2" i="31"/>
  <c r="P2" i="31"/>
  <c r="O2" i="31"/>
  <c r="N2" i="31"/>
  <c r="M2" i="31"/>
  <c r="L2" i="31"/>
  <c r="K2" i="31"/>
  <c r="J2" i="31"/>
  <c r="I2" i="31"/>
  <c r="H2" i="31"/>
  <c r="G2" i="31"/>
  <c r="AO75" i="31"/>
  <c r="AO153" i="30"/>
  <c r="AJ2" i="38"/>
  <c r="AI2" i="38"/>
  <c r="AH2" i="38"/>
  <c r="AG2" i="38"/>
  <c r="AF2" i="38"/>
  <c r="AE2" i="38"/>
  <c r="AD2" i="38"/>
  <c r="AC2" i="38"/>
  <c r="AB2" i="38"/>
  <c r="AA2" i="38"/>
  <c r="Z2" i="38"/>
  <c r="Y2" i="38"/>
  <c r="X2" i="38"/>
  <c r="W2" i="38"/>
  <c r="V2" i="38"/>
  <c r="U2" i="38"/>
  <c r="T2" i="38"/>
  <c r="S2" i="38"/>
  <c r="R2" i="38"/>
  <c r="Q2" i="38"/>
  <c r="P2" i="38"/>
  <c r="O2" i="38"/>
  <c r="N2" i="38"/>
  <c r="M2" i="38"/>
  <c r="L2" i="38"/>
  <c r="K2" i="38"/>
  <c r="J2" i="38"/>
  <c r="I2" i="38"/>
  <c r="H2" i="38"/>
  <c r="G2" i="38"/>
  <c r="AO47" i="38"/>
  <c r="AJ2" i="27"/>
  <c r="AI2" i="27"/>
  <c r="AH2"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AO101" i="27"/>
  <c r="AJ2" i="24"/>
  <c r="AI2" i="24"/>
  <c r="AH2" i="24"/>
  <c r="AG2" i="24"/>
  <c r="AF2" i="24"/>
  <c r="AE2" i="24"/>
  <c r="AD2" i="24"/>
  <c r="AC2" i="24"/>
  <c r="AB2" i="24"/>
  <c r="AA2" i="24"/>
  <c r="Z2" i="24"/>
  <c r="Y2" i="24"/>
  <c r="X2" i="24"/>
  <c r="W2" i="24"/>
  <c r="V2" i="24"/>
  <c r="U2" i="24"/>
  <c r="T2" i="24"/>
  <c r="S2" i="24"/>
  <c r="R2" i="24"/>
  <c r="Q2" i="24"/>
  <c r="P2" i="24"/>
  <c r="O2" i="24"/>
  <c r="N2" i="24"/>
  <c r="M2" i="24"/>
  <c r="L2" i="24"/>
  <c r="K2" i="24"/>
  <c r="J2" i="24"/>
  <c r="I2" i="24"/>
  <c r="H2" i="24"/>
  <c r="G2" i="24"/>
  <c r="AO155" i="24"/>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AO35" i="22"/>
  <c r="AJ2" i="21"/>
  <c r="AI2" i="21"/>
  <c r="AH2" i="21"/>
  <c r="AG2" i="21"/>
  <c r="AF2" i="21"/>
  <c r="AE2" i="21"/>
  <c r="AD2" i="21"/>
  <c r="AC2" i="21"/>
  <c r="AB2" i="21"/>
  <c r="AA2" i="21"/>
  <c r="Z2" i="21"/>
  <c r="Y2" i="21"/>
  <c r="X2" i="21"/>
  <c r="W2" i="21"/>
  <c r="V2" i="21"/>
  <c r="U2" i="21"/>
  <c r="T2" i="21"/>
  <c r="S2" i="21"/>
  <c r="R2" i="21"/>
  <c r="Q2" i="21"/>
  <c r="P2" i="21"/>
  <c r="O2" i="21"/>
  <c r="N2" i="21"/>
  <c r="M2" i="21"/>
  <c r="L2" i="21"/>
  <c r="K2" i="21"/>
  <c r="J2" i="21"/>
  <c r="I2" i="21"/>
  <c r="H2" i="21"/>
  <c r="G2" i="21"/>
  <c r="AO105" i="20"/>
  <c r="AO103" i="20"/>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AO221" i="16"/>
  <c r="AO219" i="16"/>
  <c r="AO217" i="16"/>
  <c r="AO215" i="16"/>
  <c r="AO213" i="16"/>
  <c r="AO211" i="16"/>
  <c r="AO217" i="9"/>
  <c r="AO215" i="9"/>
  <c r="AO213" i="9"/>
  <c r="AO211" i="9"/>
  <c r="AO165" i="8"/>
  <c r="AO163" i="8"/>
  <c r="AJ2" i="6"/>
  <c r="AI2" i="6"/>
  <c r="AH2" i="6"/>
  <c r="AG2" i="6"/>
  <c r="AF2" i="6"/>
  <c r="AE2" i="6"/>
  <c r="AD2" i="6"/>
  <c r="AC2" i="6"/>
  <c r="AB2" i="6"/>
  <c r="AA2" i="6"/>
  <c r="Z2" i="6"/>
  <c r="Y2" i="6"/>
  <c r="X2" i="6"/>
  <c r="W2" i="6"/>
  <c r="V2" i="6"/>
  <c r="U2" i="6"/>
  <c r="T2" i="6"/>
  <c r="S2" i="6"/>
  <c r="R2" i="6"/>
  <c r="Q2" i="6"/>
  <c r="P2" i="6"/>
  <c r="O2" i="6"/>
  <c r="N2" i="6"/>
  <c r="M2" i="6"/>
  <c r="L2" i="6"/>
  <c r="K2" i="6"/>
  <c r="J2" i="6"/>
  <c r="I2" i="6"/>
  <c r="H2" i="6"/>
  <c r="G2" i="6"/>
  <c r="AO251" i="6"/>
  <c r="AO201" i="5"/>
  <c r="AO199" i="5"/>
  <c r="AO197" i="5"/>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AO245" i="4"/>
  <c r="AO243" i="4"/>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AO323" i="12"/>
  <c r="AO321" i="12"/>
  <c r="AO319" i="12"/>
  <c r="AO317" i="12"/>
  <c r="AO315" i="12"/>
  <c r="AO313" i="12"/>
  <c r="AJ2" i="36"/>
  <c r="AI2" i="36"/>
  <c r="AH2" i="36"/>
  <c r="AG2" i="36"/>
  <c r="AF2" i="36"/>
  <c r="AE2" i="36"/>
  <c r="AD2" i="36"/>
  <c r="AC2" i="36"/>
  <c r="AB2" i="36"/>
  <c r="AA2" i="36"/>
  <c r="Z2" i="36"/>
  <c r="Y2" i="36"/>
  <c r="X2" i="36"/>
  <c r="W2" i="36"/>
  <c r="V2" i="36"/>
  <c r="U2" i="36"/>
  <c r="T2" i="36"/>
  <c r="S2" i="36"/>
  <c r="R2" i="36"/>
  <c r="Q2" i="36"/>
  <c r="P2" i="36"/>
  <c r="O2" i="36"/>
  <c r="N2" i="36"/>
  <c r="M2" i="36"/>
  <c r="L2" i="36"/>
  <c r="K2" i="36"/>
  <c r="J2" i="36"/>
  <c r="I2" i="36"/>
  <c r="H2" i="36"/>
  <c r="G2" i="36"/>
  <c r="AO83" i="36"/>
  <c r="AO181" i="37"/>
  <c r="AO147" i="35"/>
  <c r="AO145" i="35"/>
  <c r="AO143" i="35"/>
  <c r="AO141" i="35"/>
  <c r="AO139" i="35"/>
  <c r="AJ2" i="35"/>
  <c r="AI2" i="35"/>
  <c r="AH2" i="35"/>
  <c r="AG2" i="35"/>
  <c r="AF2" i="35"/>
  <c r="AE2" i="35"/>
  <c r="AD2" i="35"/>
  <c r="AC2" i="35"/>
  <c r="AB2" i="35"/>
  <c r="AA2" i="35"/>
  <c r="Z2" i="35"/>
  <c r="Y2" i="35"/>
  <c r="X2" i="35"/>
  <c r="W2" i="35"/>
  <c r="V2" i="35"/>
  <c r="U2" i="35"/>
  <c r="T2" i="35"/>
  <c r="S2" i="35"/>
  <c r="R2" i="35"/>
  <c r="Q2" i="35"/>
  <c r="P2" i="35"/>
  <c r="O2" i="35"/>
  <c r="N2" i="35"/>
  <c r="M2" i="35"/>
  <c r="L2" i="35"/>
  <c r="K2" i="35"/>
  <c r="J2" i="35"/>
  <c r="I2" i="35"/>
  <c r="H2" i="35"/>
  <c r="G2" i="35"/>
  <c r="AO131" i="3"/>
  <c r="AO129" i="3"/>
  <c r="AO127" i="3"/>
  <c r="AO125" i="3"/>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AO215" i="1"/>
  <c r="AO213" i="1"/>
  <c r="AO161" i="8"/>
  <c r="AO241" i="4"/>
  <c r="AO311" i="12"/>
  <c r="AJ2" i="28" l="1"/>
  <c r="AI2" i="28"/>
  <c r="AH2" i="28"/>
  <c r="AG2" i="28"/>
  <c r="AF2" i="28"/>
  <c r="AE2" i="28"/>
  <c r="AD2" i="28"/>
  <c r="AC2" i="28"/>
  <c r="AB2" i="28"/>
  <c r="AA2" i="28"/>
  <c r="Z2" i="28"/>
  <c r="Y2" i="28"/>
  <c r="X2" i="28"/>
  <c r="W2" i="28"/>
  <c r="V2" i="28"/>
  <c r="U2" i="28"/>
  <c r="T2" i="28"/>
  <c r="S2" i="28"/>
  <c r="R2" i="28"/>
  <c r="Q2" i="28"/>
  <c r="P2" i="28"/>
  <c r="O2" i="28"/>
  <c r="N2" i="28"/>
  <c r="M2" i="28"/>
  <c r="L2" i="28"/>
  <c r="K2" i="28"/>
  <c r="J2" i="28"/>
  <c r="I2" i="28"/>
  <c r="H2" i="28"/>
  <c r="G2" i="28"/>
  <c r="AO45" i="28"/>
  <c r="AO43" i="28"/>
  <c r="AO41" i="28"/>
  <c r="AO39" i="28"/>
  <c r="AO37" i="28"/>
  <c r="AO35" i="28"/>
  <c r="AO33" i="28"/>
  <c r="AO31" i="28"/>
  <c r="AO29" i="28"/>
  <c r="AO27" i="28"/>
  <c r="AO25" i="28"/>
  <c r="AO23" i="28"/>
  <c r="AO21" i="28"/>
  <c r="AI2" i="39"/>
  <c r="AH2" i="39"/>
  <c r="AG2" i="39"/>
  <c r="AF2" i="39"/>
  <c r="AE2" i="39"/>
  <c r="AD2" i="39"/>
  <c r="AC2" i="39"/>
  <c r="AB2" i="39"/>
  <c r="AA2" i="39"/>
  <c r="Z2" i="39"/>
  <c r="Y2" i="39"/>
  <c r="X2" i="39"/>
  <c r="W2" i="39"/>
  <c r="V2" i="39"/>
  <c r="U2" i="39"/>
  <c r="T2" i="39"/>
  <c r="S2" i="39"/>
  <c r="R2" i="39"/>
  <c r="Q2" i="39"/>
  <c r="P2" i="39"/>
  <c r="O2" i="39"/>
  <c r="N2" i="39"/>
  <c r="M2" i="39"/>
  <c r="L2" i="39"/>
  <c r="K2" i="39"/>
  <c r="J2" i="39"/>
  <c r="I2" i="39"/>
  <c r="H2" i="39"/>
  <c r="G2" i="39"/>
  <c r="AJ2" i="39"/>
  <c r="AO45" i="38"/>
  <c r="AO43" i="38"/>
  <c r="AO41" i="38"/>
  <c r="AO39" i="38"/>
  <c r="AO37" i="38"/>
  <c r="AO35" i="38"/>
  <c r="AO33" i="38"/>
  <c r="AO31" i="38"/>
  <c r="AO29" i="38"/>
  <c r="AO27" i="38"/>
  <c r="AO25" i="38"/>
  <c r="AO23" i="38"/>
  <c r="AO5" i="39"/>
  <c r="A1" i="39"/>
  <c r="AO21" i="38"/>
  <c r="AO19" i="38"/>
  <c r="AO17" i="38"/>
  <c r="AO15" i="38"/>
  <c r="AO13" i="38"/>
  <c r="AO11" i="38"/>
  <c r="AO9" i="38"/>
  <c r="AO7" i="38"/>
  <c r="AO5" i="38"/>
  <c r="A1" i="38"/>
  <c r="AO151" i="30"/>
  <c r="AI2" i="25"/>
  <c r="AH2" i="25"/>
  <c r="AG2" i="25"/>
  <c r="AF2" i="25"/>
  <c r="AE2" i="25"/>
  <c r="AD2" i="25"/>
  <c r="AC2" i="25"/>
  <c r="AB2" i="25"/>
  <c r="AA2" i="25"/>
  <c r="Z2" i="25"/>
  <c r="Y2" i="25"/>
  <c r="X2" i="25"/>
  <c r="W2" i="25"/>
  <c r="V2" i="25"/>
  <c r="U2" i="25"/>
  <c r="T2" i="25"/>
  <c r="S2" i="25"/>
  <c r="R2" i="25"/>
  <c r="Q2" i="25"/>
  <c r="P2" i="25"/>
  <c r="O2" i="25"/>
  <c r="N2" i="25"/>
  <c r="M2" i="25"/>
  <c r="L2" i="25"/>
  <c r="K2" i="25"/>
  <c r="J2" i="25"/>
  <c r="I2" i="25"/>
  <c r="H2" i="25"/>
  <c r="G2" i="25"/>
  <c r="AJ2" i="25"/>
  <c r="AJ2" i="23"/>
  <c r="AI2" i="23"/>
  <c r="AH2"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AO51" i="23"/>
  <c r="AO33" i="22"/>
  <c r="AO101" i="20"/>
  <c r="AO209" i="16"/>
  <c r="AO207" i="16"/>
  <c r="AO157" i="8"/>
  <c r="AO159" i="8"/>
  <c r="AO249" i="6"/>
  <c r="AO247" i="6"/>
  <c r="AO195" i="5"/>
  <c r="AO193" i="5"/>
  <c r="AO191" i="5"/>
  <c r="AO189" i="5"/>
  <c r="AO239" i="4"/>
  <c r="AO237" i="4"/>
  <c r="AO235" i="4"/>
  <c r="AO233" i="4"/>
  <c r="AO309" i="12"/>
  <c r="AO307" i="12"/>
  <c r="AO305" i="12"/>
  <c r="AO293" i="12"/>
  <c r="AO291" i="12"/>
  <c r="AO5" i="12"/>
  <c r="AO179" i="37"/>
  <c r="AO137" i="35"/>
  <c r="AO135" i="35"/>
  <c r="AO123" i="3"/>
  <c r="AO121" i="3"/>
  <c r="AO119" i="3"/>
  <c r="AJ2" i="2"/>
  <c r="A1" i="1"/>
  <c r="AO3" i="38" l="1"/>
  <c r="AM47" i="38" s="1"/>
  <c r="AO3" i="39"/>
  <c r="AO73" i="31"/>
  <c r="AO71" i="31"/>
  <c r="AO69" i="31"/>
  <c r="AO67" i="31"/>
  <c r="AO65" i="31"/>
  <c r="AO63" i="31"/>
  <c r="AO61" i="31"/>
  <c r="AO59" i="31"/>
  <c r="AO57" i="31"/>
  <c r="AO55" i="31"/>
  <c r="AO53" i="31"/>
  <c r="AO51" i="31"/>
  <c r="AO49" i="31"/>
  <c r="AO47" i="31"/>
  <c r="AO45" i="31"/>
  <c r="AO43" i="31"/>
  <c r="AO41" i="31"/>
  <c r="AO39" i="31"/>
  <c r="AO37" i="31"/>
  <c r="AO35" i="31"/>
  <c r="AO33" i="31"/>
  <c r="AO31" i="31"/>
  <c r="AO29" i="31"/>
  <c r="AO27" i="31"/>
  <c r="AO25" i="31"/>
  <c r="AO23" i="31"/>
  <c r="AO21" i="31"/>
  <c r="AO19" i="31"/>
  <c r="AO17" i="31"/>
  <c r="AO15" i="31"/>
  <c r="AO13" i="31"/>
  <c r="AO11" i="31"/>
  <c r="AO9" i="31"/>
  <c r="AO7" i="31"/>
  <c r="AO149" i="30"/>
  <c r="AO147" i="30"/>
  <c r="AO145" i="30"/>
  <c r="AO143" i="30"/>
  <c r="AO141" i="30"/>
  <c r="AO139" i="30"/>
  <c r="AO137" i="30"/>
  <c r="AO135" i="30"/>
  <c r="AO133" i="30"/>
  <c r="AO131" i="30"/>
  <c r="AO129" i="30"/>
  <c r="AO127" i="30"/>
  <c r="AO125" i="30"/>
  <c r="AO123" i="30"/>
  <c r="AO121" i="30"/>
  <c r="AO119" i="30"/>
  <c r="AO117" i="30"/>
  <c r="AO115" i="30"/>
  <c r="AO113" i="30"/>
  <c r="AO111" i="30"/>
  <c r="AO109" i="30"/>
  <c r="AO107" i="30"/>
  <c r="AO105" i="30"/>
  <c r="AO103" i="30"/>
  <c r="AO101" i="30"/>
  <c r="AO99" i="30"/>
  <c r="AO97" i="30"/>
  <c r="AO95" i="30"/>
  <c r="AO93" i="30"/>
  <c r="AO91" i="30"/>
  <c r="AO89" i="30"/>
  <c r="AO87" i="30"/>
  <c r="AO85" i="30"/>
  <c r="AO83" i="30"/>
  <c r="AO81" i="30"/>
  <c r="AO79" i="30"/>
  <c r="AO77" i="30"/>
  <c r="AO75" i="30"/>
  <c r="AO73" i="30"/>
  <c r="AO71" i="30"/>
  <c r="AO69" i="30"/>
  <c r="AO67" i="30"/>
  <c r="AO65" i="30"/>
  <c r="AO63" i="30"/>
  <c r="AO61" i="30"/>
  <c r="AO59" i="30"/>
  <c r="AO57" i="30"/>
  <c r="AO55" i="30"/>
  <c r="AO53" i="30"/>
  <c r="AO51" i="30"/>
  <c r="AO49" i="30"/>
  <c r="AO47" i="30"/>
  <c r="AO45" i="30"/>
  <c r="AO43" i="30"/>
  <c r="AO41" i="30"/>
  <c r="AO39" i="30"/>
  <c r="AO37" i="30"/>
  <c r="AO35" i="30"/>
  <c r="AO33" i="30"/>
  <c r="AO31" i="30"/>
  <c r="AO29" i="30"/>
  <c r="AO27" i="30"/>
  <c r="AO25" i="30"/>
  <c r="AO23" i="30"/>
  <c r="AO21" i="30"/>
  <c r="AO19" i="30"/>
  <c r="AO17" i="30"/>
  <c r="AO15" i="30"/>
  <c r="AO13" i="30"/>
  <c r="AO11" i="30"/>
  <c r="AO9" i="30"/>
  <c r="AO7" i="30"/>
  <c r="AO19" i="28"/>
  <c r="AO17" i="28"/>
  <c r="AO15" i="28"/>
  <c r="AO13" i="28"/>
  <c r="AO11" i="28"/>
  <c r="AO9" i="28"/>
  <c r="AO7" i="28"/>
  <c r="AO99" i="27"/>
  <c r="AO97" i="27"/>
  <c r="AO95" i="27"/>
  <c r="AO93" i="27"/>
  <c r="AO91" i="27"/>
  <c r="AO89" i="27"/>
  <c r="AO87" i="27"/>
  <c r="AO85" i="27"/>
  <c r="AO83" i="27"/>
  <c r="AO81" i="27"/>
  <c r="AO79" i="27"/>
  <c r="AO77" i="27"/>
  <c r="AO75" i="27"/>
  <c r="AO73" i="27"/>
  <c r="AO71" i="27"/>
  <c r="AO69" i="27"/>
  <c r="AO67" i="27"/>
  <c r="AO65" i="27"/>
  <c r="AO63" i="27"/>
  <c r="AO61" i="27"/>
  <c r="AO59" i="27"/>
  <c r="AO57" i="27"/>
  <c r="AO55" i="27"/>
  <c r="AO53" i="27"/>
  <c r="AO51" i="27"/>
  <c r="AO49" i="27"/>
  <c r="AO47" i="27"/>
  <c r="AO45" i="27"/>
  <c r="AO43" i="27"/>
  <c r="AO41" i="27"/>
  <c r="AO39" i="27"/>
  <c r="AO37" i="27"/>
  <c r="AO35" i="27"/>
  <c r="AO33" i="27"/>
  <c r="AO31" i="27"/>
  <c r="AO29" i="27"/>
  <c r="AO27" i="27"/>
  <c r="AO25" i="27"/>
  <c r="AO23" i="27"/>
  <c r="AO21" i="27"/>
  <c r="AO19" i="27"/>
  <c r="AO17" i="27"/>
  <c r="AO15" i="27"/>
  <c r="AO13" i="27"/>
  <c r="AO11" i="27"/>
  <c r="AO9" i="27"/>
  <c r="AO7" i="27"/>
  <c r="AO5" i="25"/>
  <c r="AO85" i="25"/>
  <c r="AO83" i="25"/>
  <c r="AO81" i="25"/>
  <c r="AO79" i="25"/>
  <c r="AO77" i="25"/>
  <c r="AO75" i="25"/>
  <c r="AO73" i="25"/>
  <c r="AO71" i="25"/>
  <c r="AO69" i="25"/>
  <c r="AO67" i="25"/>
  <c r="AO65" i="25"/>
  <c r="AO63" i="25"/>
  <c r="AO61" i="25"/>
  <c r="AO59" i="25"/>
  <c r="AO57" i="25"/>
  <c r="AO55" i="25"/>
  <c r="AO53" i="25"/>
  <c r="AO51" i="25"/>
  <c r="AO49" i="25"/>
  <c r="AO47" i="25"/>
  <c r="AO45" i="25"/>
  <c r="AO43" i="25"/>
  <c r="AO41" i="25"/>
  <c r="AO39" i="25"/>
  <c r="AO37" i="25"/>
  <c r="AO35" i="25"/>
  <c r="AO33" i="25"/>
  <c r="AO31" i="25"/>
  <c r="AO29" i="25"/>
  <c r="AO27" i="25"/>
  <c r="AO25" i="25"/>
  <c r="AO23" i="25"/>
  <c r="AO21" i="25"/>
  <c r="AO19" i="25"/>
  <c r="AO17" i="25"/>
  <c r="AO15" i="25"/>
  <c r="AO13" i="25"/>
  <c r="AO11" i="25"/>
  <c r="AO9" i="25"/>
  <c r="AO7" i="25"/>
  <c r="AO153" i="24"/>
  <c r="AO151" i="24"/>
  <c r="AO149" i="24"/>
  <c r="AO147" i="24"/>
  <c r="AO145" i="24"/>
  <c r="AO143" i="24"/>
  <c r="AO141" i="24"/>
  <c r="AO139" i="24"/>
  <c r="AO137" i="24"/>
  <c r="AO135" i="24"/>
  <c r="AO133" i="24"/>
  <c r="AO131" i="24"/>
  <c r="AO129" i="24"/>
  <c r="AO127" i="24"/>
  <c r="AO125" i="24"/>
  <c r="AO123" i="24"/>
  <c r="AO121" i="24"/>
  <c r="AO119" i="24"/>
  <c r="AO117" i="24"/>
  <c r="AO115" i="24"/>
  <c r="AO113" i="24"/>
  <c r="AO111" i="24"/>
  <c r="AO109" i="24"/>
  <c r="AO107" i="24"/>
  <c r="AO105" i="24"/>
  <c r="AO103" i="24"/>
  <c r="AO101" i="24"/>
  <c r="AO99" i="24"/>
  <c r="AO97" i="24"/>
  <c r="AO95" i="24"/>
  <c r="AO93" i="24"/>
  <c r="AO91" i="24"/>
  <c r="AO89" i="24"/>
  <c r="AO87" i="24"/>
  <c r="AO85" i="24"/>
  <c r="AO83" i="24"/>
  <c r="AO81" i="24"/>
  <c r="AO79" i="24"/>
  <c r="AO77" i="24"/>
  <c r="AO75" i="24"/>
  <c r="AO73" i="24"/>
  <c r="AO71" i="24"/>
  <c r="AO69" i="24"/>
  <c r="AO67" i="24"/>
  <c r="AO65" i="24"/>
  <c r="AO63" i="24"/>
  <c r="AO61" i="24"/>
  <c r="AO59" i="24"/>
  <c r="AO57" i="24"/>
  <c r="AO55" i="24"/>
  <c r="AO53" i="24"/>
  <c r="AO51" i="24"/>
  <c r="AO49" i="24"/>
  <c r="AO47" i="24"/>
  <c r="AO45" i="24"/>
  <c r="AO43" i="24"/>
  <c r="AO41" i="24"/>
  <c r="AO39" i="24"/>
  <c r="AO37" i="24"/>
  <c r="AO35" i="24"/>
  <c r="AO33" i="24"/>
  <c r="AO31" i="24"/>
  <c r="AO29" i="24"/>
  <c r="AO27" i="24"/>
  <c r="AO25" i="24"/>
  <c r="AO23" i="24"/>
  <c r="AO21" i="24"/>
  <c r="AO19" i="24"/>
  <c r="AO17" i="24"/>
  <c r="AO15" i="24"/>
  <c r="AO13" i="24"/>
  <c r="AO11" i="24"/>
  <c r="AO9" i="24"/>
  <c r="AO7" i="24"/>
  <c r="AO105" i="21"/>
  <c r="AO103" i="21"/>
  <c r="AO101" i="21"/>
  <c r="AO99" i="21"/>
  <c r="AO97" i="21"/>
  <c r="AO95" i="21"/>
  <c r="AO93" i="21"/>
  <c r="AO91" i="21"/>
  <c r="AO89" i="21"/>
  <c r="AO87" i="21"/>
  <c r="AO85" i="21"/>
  <c r="AO83" i="21"/>
  <c r="AO81" i="21"/>
  <c r="AO79" i="21"/>
  <c r="AO77" i="21"/>
  <c r="AO75" i="21"/>
  <c r="AO73" i="21"/>
  <c r="AO71" i="21"/>
  <c r="AO69" i="21"/>
  <c r="AO67" i="21"/>
  <c r="AO65" i="21"/>
  <c r="AO63" i="21"/>
  <c r="AO61" i="21"/>
  <c r="AO59" i="21"/>
  <c r="AO57" i="21"/>
  <c r="AO55" i="21"/>
  <c r="AO53" i="21"/>
  <c r="AO51" i="21"/>
  <c r="AO49" i="21"/>
  <c r="AO47" i="21"/>
  <c r="AO45" i="21"/>
  <c r="AO43" i="21"/>
  <c r="AO41" i="21"/>
  <c r="AO39" i="21"/>
  <c r="AO37" i="21"/>
  <c r="AO35" i="21"/>
  <c r="AO33" i="21"/>
  <c r="AO31" i="21"/>
  <c r="AO29" i="21"/>
  <c r="AO27" i="21"/>
  <c r="AO25" i="21"/>
  <c r="AO23" i="21"/>
  <c r="AO21" i="21"/>
  <c r="AO19" i="21"/>
  <c r="AO17" i="21"/>
  <c r="AO15" i="21"/>
  <c r="AO13" i="21"/>
  <c r="AO11" i="21"/>
  <c r="AO9" i="21"/>
  <c r="AO7" i="21"/>
  <c r="AO99" i="20"/>
  <c r="AO97" i="20"/>
  <c r="AO95" i="20"/>
  <c r="AO93" i="20"/>
  <c r="AO91" i="20"/>
  <c r="AO89" i="20"/>
  <c r="AO87" i="20"/>
  <c r="AO85" i="20"/>
  <c r="AO83" i="20"/>
  <c r="AO81" i="20"/>
  <c r="AO79" i="20"/>
  <c r="AO77" i="20"/>
  <c r="AO75" i="20"/>
  <c r="AO73" i="20"/>
  <c r="AO71" i="20"/>
  <c r="AO69" i="20"/>
  <c r="AO67" i="20"/>
  <c r="AO65" i="20"/>
  <c r="AO63" i="20"/>
  <c r="AO61" i="20"/>
  <c r="AO59" i="20"/>
  <c r="AO57" i="20"/>
  <c r="AO55" i="20"/>
  <c r="AO53" i="20"/>
  <c r="AO51" i="20"/>
  <c r="AO49" i="20"/>
  <c r="AO47" i="20"/>
  <c r="AO45" i="20"/>
  <c r="AO43" i="20"/>
  <c r="AO41" i="20"/>
  <c r="AO39" i="20"/>
  <c r="AO37" i="20"/>
  <c r="AO35" i="20"/>
  <c r="AO33" i="20"/>
  <c r="AO31" i="20"/>
  <c r="AO29" i="20"/>
  <c r="AO27" i="20"/>
  <c r="AO25" i="20"/>
  <c r="AO23" i="20"/>
  <c r="AO21" i="20"/>
  <c r="AO19" i="20"/>
  <c r="AO17" i="20"/>
  <c r="AO15" i="20"/>
  <c r="AO13" i="20"/>
  <c r="AO11" i="20"/>
  <c r="AO9" i="20"/>
  <c r="AO7" i="20"/>
  <c r="AO155" i="18"/>
  <c r="AO153" i="18"/>
  <c r="AO151" i="18"/>
  <c r="AO149" i="18"/>
  <c r="AO147" i="18"/>
  <c r="AO145" i="18"/>
  <c r="AO143" i="18"/>
  <c r="AO141" i="18"/>
  <c r="AO139" i="18"/>
  <c r="AO137" i="18"/>
  <c r="AO135" i="18"/>
  <c r="AO133" i="18"/>
  <c r="AO131" i="18"/>
  <c r="AO129" i="18"/>
  <c r="AO127" i="18"/>
  <c r="AO125" i="18"/>
  <c r="AO123" i="18"/>
  <c r="AO121" i="18"/>
  <c r="AO119" i="18"/>
  <c r="AO117" i="18"/>
  <c r="AO115" i="18"/>
  <c r="AO113" i="18"/>
  <c r="AO111" i="18"/>
  <c r="AO109" i="18"/>
  <c r="AO107" i="18"/>
  <c r="AO105" i="18"/>
  <c r="AO103" i="18"/>
  <c r="AO101" i="18"/>
  <c r="AO99" i="18"/>
  <c r="AO97" i="18"/>
  <c r="AO95" i="18"/>
  <c r="AO93" i="18"/>
  <c r="AO91" i="18"/>
  <c r="AO89" i="18"/>
  <c r="AO87" i="18"/>
  <c r="AO85" i="18"/>
  <c r="AO83" i="18"/>
  <c r="AO81" i="18"/>
  <c r="AO79" i="18"/>
  <c r="AO77" i="18"/>
  <c r="AO75" i="18"/>
  <c r="AO73" i="18"/>
  <c r="AO71" i="18"/>
  <c r="AO69" i="18"/>
  <c r="AO67" i="18"/>
  <c r="AO65" i="18"/>
  <c r="AO63" i="18"/>
  <c r="AO61" i="18"/>
  <c r="AO59" i="18"/>
  <c r="AO57" i="18"/>
  <c r="AO55" i="18"/>
  <c r="AO53" i="18"/>
  <c r="AO51" i="18"/>
  <c r="AO49" i="18"/>
  <c r="AO47" i="18"/>
  <c r="AO45" i="18"/>
  <c r="AO43" i="18"/>
  <c r="AO41" i="18"/>
  <c r="AO39" i="18"/>
  <c r="AO37" i="18"/>
  <c r="AO35" i="18"/>
  <c r="AO33" i="18"/>
  <c r="AO31" i="18"/>
  <c r="AO29" i="18"/>
  <c r="AO27" i="18"/>
  <c r="AO25" i="18"/>
  <c r="AO23" i="18"/>
  <c r="AO21" i="18"/>
  <c r="AO19" i="18"/>
  <c r="AO17" i="18"/>
  <c r="AO15" i="18"/>
  <c r="AO13" i="18"/>
  <c r="AO11" i="18"/>
  <c r="AO9" i="18"/>
  <c r="AO7" i="18"/>
  <c r="AO205" i="16"/>
  <c r="AO203" i="16"/>
  <c r="AM19" i="39" l="1"/>
  <c r="AM11" i="39"/>
  <c r="AM9" i="39"/>
  <c r="AM17" i="39"/>
  <c r="AM23" i="39"/>
  <c r="AM21" i="39"/>
  <c r="AM29" i="39"/>
  <c r="AM27" i="39"/>
  <c r="AM25" i="39"/>
  <c r="AM15" i="39"/>
  <c r="AM7" i="39"/>
  <c r="AM13" i="39"/>
  <c r="AM7" i="38"/>
  <c r="AM37" i="38"/>
  <c r="AM19" i="38"/>
  <c r="AM35" i="38"/>
  <c r="AM15" i="38"/>
  <c r="AM33" i="38"/>
  <c r="AM11" i="38"/>
  <c r="AM25" i="38"/>
  <c r="AO2" i="38"/>
  <c r="AM29" i="38"/>
  <c r="AM5" i="38"/>
  <c r="AN5" i="38" s="1"/>
  <c r="AN7" i="38" s="1"/>
  <c r="AN9" i="38" s="1"/>
  <c r="AN11" i="38" s="1"/>
  <c r="AN13" i="38" s="1"/>
  <c r="AM43" i="38"/>
  <c r="AM13" i="38"/>
  <c r="AM27" i="38"/>
  <c r="AM21" i="38"/>
  <c r="AM45" i="38"/>
  <c r="AM17" i="38"/>
  <c r="AM31" i="38"/>
  <c r="AM9" i="38"/>
  <c r="AM41" i="38"/>
  <c r="AM39" i="38"/>
  <c r="AM23" i="38"/>
  <c r="AO2" i="39"/>
  <c r="AM5" i="39"/>
  <c r="AN5" i="39" s="1"/>
  <c r="AO3" i="25"/>
  <c r="AO5" i="1"/>
  <c r="AN7" i="39" l="1"/>
  <c r="AN9" i="39" s="1"/>
  <c r="AN11" i="39" s="1"/>
  <c r="AN13" i="39" s="1"/>
  <c r="AN15" i="39" s="1"/>
  <c r="AN17" i="39" s="1"/>
  <c r="AN19" i="39" s="1"/>
  <c r="AN21" i="39" s="1"/>
  <c r="AN23" i="39" s="1"/>
  <c r="AN25" i="39" s="1"/>
  <c r="AN27" i="39" s="1"/>
  <c r="AN29" i="39" s="1"/>
  <c r="AN15" i="38"/>
  <c r="AN17" i="38" s="1"/>
  <c r="AN19" i="38" s="1"/>
  <c r="AN21" i="38" s="1"/>
  <c r="AN23" i="38" s="1"/>
  <c r="AN25" i="38" s="1"/>
  <c r="AN27" i="38" s="1"/>
  <c r="AN29" i="38" s="1"/>
  <c r="AN31" i="38" s="1"/>
  <c r="AN33" i="38" s="1"/>
  <c r="AN35" i="38" s="1"/>
  <c r="AN37" i="38" s="1"/>
  <c r="AN39" i="38" s="1"/>
  <c r="AN41" i="38" s="1"/>
  <c r="AN43" i="38" s="1"/>
  <c r="AN45" i="38" s="1"/>
  <c r="AN47" i="38" s="1"/>
  <c r="AO119" i="10"/>
  <c r="AO117" i="10"/>
  <c r="AO115" i="10"/>
  <c r="AO113" i="10"/>
  <c r="AO111" i="10"/>
  <c r="AO109" i="10"/>
  <c r="AO107" i="10"/>
  <c r="AO105" i="10"/>
  <c r="AO103" i="10"/>
  <c r="AO101" i="10"/>
  <c r="AO99" i="10"/>
  <c r="AO97" i="10"/>
  <c r="AO95" i="10"/>
  <c r="AO93" i="10"/>
  <c r="AO91" i="10"/>
  <c r="AO89" i="10"/>
  <c r="AO87" i="10"/>
  <c r="AO85" i="10"/>
  <c r="AO83" i="10"/>
  <c r="AO81" i="10"/>
  <c r="AO79" i="10"/>
  <c r="AO77" i="10"/>
  <c r="AO75" i="10"/>
  <c r="AO73" i="10"/>
  <c r="AO71" i="10"/>
  <c r="AO69" i="10"/>
  <c r="AO67" i="10"/>
  <c r="AO65" i="10"/>
  <c r="AO63" i="10"/>
  <c r="AO61" i="10"/>
  <c r="AO59" i="10"/>
  <c r="AO57" i="10"/>
  <c r="AO55" i="10"/>
  <c r="AO53" i="10"/>
  <c r="AO51" i="10"/>
  <c r="AO49" i="10"/>
  <c r="AO47" i="10"/>
  <c r="AO45" i="10"/>
  <c r="AO43" i="10"/>
  <c r="AO41" i="10"/>
  <c r="AO39" i="10"/>
  <c r="AO37" i="10"/>
  <c r="AO35" i="10"/>
  <c r="AO33" i="10"/>
  <c r="AO31" i="10"/>
  <c r="AO29" i="10"/>
  <c r="AO27" i="10"/>
  <c r="AO25" i="10"/>
  <c r="AO23" i="10"/>
  <c r="AO21" i="10"/>
  <c r="AO19" i="10"/>
  <c r="AO17" i="10"/>
  <c r="AO15" i="10"/>
  <c r="AO13" i="10"/>
  <c r="AO11" i="10"/>
  <c r="AO9" i="10"/>
  <c r="AO7" i="10"/>
  <c r="AO209" i="9"/>
  <c r="AO207" i="9"/>
  <c r="AO205" i="9"/>
  <c r="AO203" i="9"/>
  <c r="AO201" i="9"/>
  <c r="AO199" i="9"/>
  <c r="AO197" i="9"/>
  <c r="AO195" i="9"/>
  <c r="AO193" i="9"/>
  <c r="AO191" i="9"/>
  <c r="AO189" i="9"/>
  <c r="AO187" i="9"/>
  <c r="AO185" i="9"/>
  <c r="AO183" i="9"/>
  <c r="AO181" i="9"/>
  <c r="AO179" i="9"/>
  <c r="AO177" i="9"/>
  <c r="AO175" i="9"/>
  <c r="AO173" i="9"/>
  <c r="AO171" i="9"/>
  <c r="AO169" i="9"/>
  <c r="AO167" i="9"/>
  <c r="AO165" i="9"/>
  <c r="AO163" i="9"/>
  <c r="AO161" i="9"/>
  <c r="AO159" i="9"/>
  <c r="AO157" i="9"/>
  <c r="AO155" i="9"/>
  <c r="AO153" i="9"/>
  <c r="AO151" i="9"/>
  <c r="AO149" i="9"/>
  <c r="AO147" i="9"/>
  <c r="AO145" i="9"/>
  <c r="AO143" i="9"/>
  <c r="AO141" i="9"/>
  <c r="AO139" i="9"/>
  <c r="AO137" i="9"/>
  <c r="AO135" i="9"/>
  <c r="AO133" i="9"/>
  <c r="AO131" i="9"/>
  <c r="AO129" i="9"/>
  <c r="AO127" i="9"/>
  <c r="AO125" i="9"/>
  <c r="AO123" i="9"/>
  <c r="AO121" i="9"/>
  <c r="AO119" i="9"/>
  <c r="AO117" i="9"/>
  <c r="AO115" i="9"/>
  <c r="AO113" i="9"/>
  <c r="AO111" i="9"/>
  <c r="AO109" i="9"/>
  <c r="AO107" i="9"/>
  <c r="AO105" i="9"/>
  <c r="AO103" i="9"/>
  <c r="AO101" i="9"/>
  <c r="AO99" i="9"/>
  <c r="AO97" i="9"/>
  <c r="AO95" i="9"/>
  <c r="AO93" i="9"/>
  <c r="AO91" i="9"/>
  <c r="AO89" i="9"/>
  <c r="AO87" i="9"/>
  <c r="AO85" i="9"/>
  <c r="AO83" i="9"/>
  <c r="AO81" i="9"/>
  <c r="AO79" i="9"/>
  <c r="AO77" i="9"/>
  <c r="AO75" i="9"/>
  <c r="AO73" i="9"/>
  <c r="AO71" i="9"/>
  <c r="AO69" i="9"/>
  <c r="AO67" i="9"/>
  <c r="AO65" i="9"/>
  <c r="AO63" i="9"/>
  <c r="AO61" i="9"/>
  <c r="AO59" i="9"/>
  <c r="AO57" i="9"/>
  <c r="AO55" i="9"/>
  <c r="AO53" i="9"/>
  <c r="AO51" i="9"/>
  <c r="AO49" i="9"/>
  <c r="AO47" i="9"/>
  <c r="AO45" i="9"/>
  <c r="AO43" i="9"/>
  <c r="AO41" i="9"/>
  <c r="AO39" i="9"/>
  <c r="AO37" i="9"/>
  <c r="AO35" i="9"/>
  <c r="AO33" i="9"/>
  <c r="AO31" i="9"/>
  <c r="AO29" i="9"/>
  <c r="AO27" i="9"/>
  <c r="AO25" i="9"/>
  <c r="AO23" i="9"/>
  <c r="AO21" i="9"/>
  <c r="AO19" i="9"/>
  <c r="AO17" i="9"/>
  <c r="AO15" i="9"/>
  <c r="AO13" i="9"/>
  <c r="AO11" i="9"/>
  <c r="AO9" i="9"/>
  <c r="AO7" i="9"/>
  <c r="AO155" i="8"/>
  <c r="AO153" i="8"/>
  <c r="AO151" i="8"/>
  <c r="AO149" i="8"/>
  <c r="AO147" i="8"/>
  <c r="AO145" i="8"/>
  <c r="AO143" i="8"/>
  <c r="AO141" i="8"/>
  <c r="AO139" i="8"/>
  <c r="AO137" i="8"/>
  <c r="AO135" i="8"/>
  <c r="AO133" i="8"/>
  <c r="AO131" i="8"/>
  <c r="AO129" i="8"/>
  <c r="AO127" i="8"/>
  <c r="AO125" i="8"/>
  <c r="AO123" i="8"/>
  <c r="AO121" i="8"/>
  <c r="AO119" i="8"/>
  <c r="AO117" i="8"/>
  <c r="AO115" i="8"/>
  <c r="AO113" i="8"/>
  <c r="AO111" i="8"/>
  <c r="AO109" i="8"/>
  <c r="AO107" i="8"/>
  <c r="AO105" i="8"/>
  <c r="AO103" i="8"/>
  <c r="AO101" i="8"/>
  <c r="AO99" i="8"/>
  <c r="AO97" i="8"/>
  <c r="AO95" i="8"/>
  <c r="AO93" i="8"/>
  <c r="AO91" i="8"/>
  <c r="AO89" i="8"/>
  <c r="AO87" i="8"/>
  <c r="AO85" i="8"/>
  <c r="AO83" i="8"/>
  <c r="AO81" i="8"/>
  <c r="AO79" i="8"/>
  <c r="AO77" i="8"/>
  <c r="AO75" i="8"/>
  <c r="AO73" i="8"/>
  <c r="AO71" i="8"/>
  <c r="AO69" i="8"/>
  <c r="AO67" i="8"/>
  <c r="AO65" i="8"/>
  <c r="AO63" i="8"/>
  <c r="AO61" i="8"/>
  <c r="AO59" i="8"/>
  <c r="AO57" i="8"/>
  <c r="AO55" i="8"/>
  <c r="AO53" i="8"/>
  <c r="AO51" i="8"/>
  <c r="AO49" i="8"/>
  <c r="AO47" i="8"/>
  <c r="AO45" i="8"/>
  <c r="AO43" i="8"/>
  <c r="AO41" i="8"/>
  <c r="AO39" i="8"/>
  <c r="AO37" i="8"/>
  <c r="AO35" i="8"/>
  <c r="AO33" i="8"/>
  <c r="AO31" i="8"/>
  <c r="AO29" i="8"/>
  <c r="AO27" i="8"/>
  <c r="AO25" i="8"/>
  <c r="AO23" i="8"/>
  <c r="AO21" i="8"/>
  <c r="AO19" i="8"/>
  <c r="AO17" i="8"/>
  <c r="AO15" i="8"/>
  <c r="AO13" i="8"/>
  <c r="AO11" i="8"/>
  <c r="AO9" i="8"/>
  <c r="AO7" i="8"/>
  <c r="AO245" i="6"/>
  <c r="AO243" i="6"/>
  <c r="AO241" i="6"/>
  <c r="AO239" i="6"/>
  <c r="AO237" i="6"/>
  <c r="AO235" i="6"/>
  <c r="AO233" i="6"/>
  <c r="AO231" i="6"/>
  <c r="AO229" i="6"/>
  <c r="AO227" i="6"/>
  <c r="AO225" i="6"/>
  <c r="AO223" i="6"/>
  <c r="AO221" i="6"/>
  <c r="AO219" i="6"/>
  <c r="AO217" i="6"/>
  <c r="AO215" i="6"/>
  <c r="AO213" i="6"/>
  <c r="AO211" i="6"/>
  <c r="AO209" i="6"/>
  <c r="AO207" i="6"/>
  <c r="AO205" i="6"/>
  <c r="AO203" i="6"/>
  <c r="AO201" i="6"/>
  <c r="AO199" i="6"/>
  <c r="AO197" i="6"/>
  <c r="AO195" i="6"/>
  <c r="AO193" i="6"/>
  <c r="AO191" i="6"/>
  <c r="AO189" i="6"/>
  <c r="AO187" i="6"/>
  <c r="AO185" i="6"/>
  <c r="AO183" i="6"/>
  <c r="AO181" i="6"/>
  <c r="AO179" i="6"/>
  <c r="AO177" i="6"/>
  <c r="AO175" i="6"/>
  <c r="AO173" i="6"/>
  <c r="AO171" i="6"/>
  <c r="AO169" i="6"/>
  <c r="AO167" i="6"/>
  <c r="AO165" i="6"/>
  <c r="AO163" i="6"/>
  <c r="AO161" i="6"/>
  <c r="AO159" i="6"/>
  <c r="AO157" i="6"/>
  <c r="AO155" i="6"/>
  <c r="AO153" i="6"/>
  <c r="AO151" i="6"/>
  <c r="AO149" i="6"/>
  <c r="AO147" i="6"/>
  <c r="AO145" i="6"/>
  <c r="AO143" i="6"/>
  <c r="AO141" i="6"/>
  <c r="AO139" i="6"/>
  <c r="AO137" i="6"/>
  <c r="AO135" i="6"/>
  <c r="AO133" i="6"/>
  <c r="AO131" i="6"/>
  <c r="AO129" i="6"/>
  <c r="AO127" i="6"/>
  <c r="AO125" i="6"/>
  <c r="AO123" i="6"/>
  <c r="AO121" i="6"/>
  <c r="AO119" i="6"/>
  <c r="AO117" i="6"/>
  <c r="AO115" i="6"/>
  <c r="AO113" i="6"/>
  <c r="AO111" i="6"/>
  <c r="AO109" i="6"/>
  <c r="AO107" i="6"/>
  <c r="AO105" i="6"/>
  <c r="AO103" i="6"/>
  <c r="AO101" i="6"/>
  <c r="AO99" i="6"/>
  <c r="AO97" i="6"/>
  <c r="AO95" i="6"/>
  <c r="AO93" i="6"/>
  <c r="AO91" i="6"/>
  <c r="AO89" i="6"/>
  <c r="AO87" i="6"/>
  <c r="AO85" i="6"/>
  <c r="AO83" i="6"/>
  <c r="AO81" i="6"/>
  <c r="AO79" i="6"/>
  <c r="AO77" i="6"/>
  <c r="AO75" i="6"/>
  <c r="AO73" i="6"/>
  <c r="AO71" i="6"/>
  <c r="AO69" i="6"/>
  <c r="AO67" i="6"/>
  <c r="AO65" i="6"/>
  <c r="AO63" i="6"/>
  <c r="AO61" i="6"/>
  <c r="AO59" i="6"/>
  <c r="AO57" i="6"/>
  <c r="AO55" i="6"/>
  <c r="AO53" i="6"/>
  <c r="AO51" i="6"/>
  <c r="AO49" i="6"/>
  <c r="AO47" i="6"/>
  <c r="AO45" i="6"/>
  <c r="AO43" i="6"/>
  <c r="AO41" i="6"/>
  <c r="AO39" i="6"/>
  <c r="AO37" i="6"/>
  <c r="AO35" i="6"/>
  <c r="AO33" i="6"/>
  <c r="AO31" i="6"/>
  <c r="AO29" i="6"/>
  <c r="AO27" i="6"/>
  <c r="AO25" i="6"/>
  <c r="AO23" i="6"/>
  <c r="AO21" i="6"/>
  <c r="AO19" i="6"/>
  <c r="AO17" i="6"/>
  <c r="AO15" i="6"/>
  <c r="AO13" i="6"/>
  <c r="AO11" i="6"/>
  <c r="AO9" i="6"/>
  <c r="AO7" i="6"/>
  <c r="AO187" i="5"/>
  <c r="AO185" i="5"/>
  <c r="AO183" i="5"/>
  <c r="AO181" i="5"/>
  <c r="AO179" i="5"/>
  <c r="AO177" i="5"/>
  <c r="AO175" i="5"/>
  <c r="AO173" i="5"/>
  <c r="AO171" i="5"/>
  <c r="AO169" i="5"/>
  <c r="AO167" i="5"/>
  <c r="AO165" i="5"/>
  <c r="AO163" i="5"/>
  <c r="AO161" i="5"/>
  <c r="AO159" i="5"/>
  <c r="AO157" i="5"/>
  <c r="AO155" i="5"/>
  <c r="AO153" i="5"/>
  <c r="AO151" i="5"/>
  <c r="AO149" i="5"/>
  <c r="AO147" i="5"/>
  <c r="AO145" i="5"/>
  <c r="AO143" i="5"/>
  <c r="AO141" i="5"/>
  <c r="AO139" i="5"/>
  <c r="AO137" i="5"/>
  <c r="AO135" i="5"/>
  <c r="AO133" i="5"/>
  <c r="AO131" i="5"/>
  <c r="AO129" i="5"/>
  <c r="AO127" i="5"/>
  <c r="AO125" i="5"/>
  <c r="AO123" i="5"/>
  <c r="AO121" i="5"/>
  <c r="AO119" i="5"/>
  <c r="AO117" i="5"/>
  <c r="AO115" i="5"/>
  <c r="AO113" i="5"/>
  <c r="AO111" i="5"/>
  <c r="AO109" i="5"/>
  <c r="AO107" i="5"/>
  <c r="AO105" i="5"/>
  <c r="AO103" i="5"/>
  <c r="AO101" i="5"/>
  <c r="AO99" i="5"/>
  <c r="AO97" i="5"/>
  <c r="AO95" i="5"/>
  <c r="AO93" i="5"/>
  <c r="AO91" i="5"/>
  <c r="AO89" i="5"/>
  <c r="AO87" i="5"/>
  <c r="AO85" i="5"/>
  <c r="AO83" i="5"/>
  <c r="AO81" i="5"/>
  <c r="AO79" i="5"/>
  <c r="AO77" i="5"/>
  <c r="AO75" i="5"/>
  <c r="AO73" i="5"/>
  <c r="AO71" i="5"/>
  <c r="AO69" i="5"/>
  <c r="AO67" i="5"/>
  <c r="AO65" i="5"/>
  <c r="AO63" i="5"/>
  <c r="AO61" i="5"/>
  <c r="AO59" i="5"/>
  <c r="AO57" i="5"/>
  <c r="AO55" i="5"/>
  <c r="AO53" i="5"/>
  <c r="AO51" i="5"/>
  <c r="AO49" i="5"/>
  <c r="AO47" i="5"/>
  <c r="AO45" i="5"/>
  <c r="AO43" i="5"/>
  <c r="AO41" i="5"/>
  <c r="AO39" i="5"/>
  <c r="AO37" i="5"/>
  <c r="AO35" i="5"/>
  <c r="AO33" i="5"/>
  <c r="AO31" i="5"/>
  <c r="AO29" i="5"/>
  <c r="AO27" i="5"/>
  <c r="AO25" i="5"/>
  <c r="AO23" i="5"/>
  <c r="AO21" i="5"/>
  <c r="AO19" i="5"/>
  <c r="AO17" i="5"/>
  <c r="AO15" i="5"/>
  <c r="AO13" i="5"/>
  <c r="AO11" i="5"/>
  <c r="AO9" i="5"/>
  <c r="AO7" i="5"/>
  <c r="AO303" i="12"/>
  <c r="AO301" i="12"/>
  <c r="AO299" i="12"/>
  <c r="AO297" i="12"/>
  <c r="AO295" i="12"/>
  <c r="AO289" i="12"/>
  <c r="AO287" i="12"/>
  <c r="AO285" i="12"/>
  <c r="AO283" i="12"/>
  <c r="AO281" i="12"/>
  <c r="AO279" i="12"/>
  <c r="AO277" i="12"/>
  <c r="AO275" i="12"/>
  <c r="AO273" i="12"/>
  <c r="AO271" i="12"/>
  <c r="AO269" i="12"/>
  <c r="AO267" i="12"/>
  <c r="AO265" i="12"/>
  <c r="AO263" i="12"/>
  <c r="AO261" i="12"/>
  <c r="AO259" i="12"/>
  <c r="AO257" i="12"/>
  <c r="AO255" i="12"/>
  <c r="AO253" i="12"/>
  <c r="AO251" i="12"/>
  <c r="AO249" i="12"/>
  <c r="AO247" i="12"/>
  <c r="AO245" i="12"/>
  <c r="AO243" i="12"/>
  <c r="AO241" i="12"/>
  <c r="AO239" i="12"/>
  <c r="AO237" i="12"/>
  <c r="AO235" i="12"/>
  <c r="AO233" i="12"/>
  <c r="AO231" i="12"/>
  <c r="AO229" i="12"/>
  <c r="AO227" i="12"/>
  <c r="AO225" i="12"/>
  <c r="AO223" i="12"/>
  <c r="AO221" i="12"/>
  <c r="AO219" i="12"/>
  <c r="AO217" i="12"/>
  <c r="AO215" i="12"/>
  <c r="AO213" i="12"/>
  <c r="AO211" i="12"/>
  <c r="AO209" i="12"/>
  <c r="AO207" i="12"/>
  <c r="AO205" i="12"/>
  <c r="AO203" i="12"/>
  <c r="AO201" i="12"/>
  <c r="AO199" i="12"/>
  <c r="AO197" i="12"/>
  <c r="AO195" i="12"/>
  <c r="AO193" i="12"/>
  <c r="AO191" i="12"/>
  <c r="AO189" i="12"/>
  <c r="AO187" i="12"/>
  <c r="AO185" i="12"/>
  <c r="AO183" i="12"/>
  <c r="AO181" i="12"/>
  <c r="AO179" i="12"/>
  <c r="AO177" i="12"/>
  <c r="AO175" i="12"/>
  <c r="AO173" i="12"/>
  <c r="AO171" i="12"/>
  <c r="AO169" i="12"/>
  <c r="AO167" i="12"/>
  <c r="AO165" i="12"/>
  <c r="AO163" i="12"/>
  <c r="AO161" i="12"/>
  <c r="AO159" i="12"/>
  <c r="AO157" i="12"/>
  <c r="AO155" i="12"/>
  <c r="AO153" i="12"/>
  <c r="AO151" i="12"/>
  <c r="AO149" i="12"/>
  <c r="AO147" i="12"/>
  <c r="AO145" i="12"/>
  <c r="AO143" i="12"/>
  <c r="AO141" i="12"/>
  <c r="AO139" i="12"/>
  <c r="AO137" i="12"/>
  <c r="AO135" i="12"/>
  <c r="AO133" i="12"/>
  <c r="AO131" i="12"/>
  <c r="AO129" i="12"/>
  <c r="AO127" i="12"/>
  <c r="AO125" i="12"/>
  <c r="AO123" i="12"/>
  <c r="AO121" i="12"/>
  <c r="AO119" i="12"/>
  <c r="AO117" i="12"/>
  <c r="AO115" i="12"/>
  <c r="AO113" i="12"/>
  <c r="AO111" i="12"/>
  <c r="AO109" i="12"/>
  <c r="AO107" i="12"/>
  <c r="AO105" i="12"/>
  <c r="AO103" i="12"/>
  <c r="AO101" i="12"/>
  <c r="AO99" i="12"/>
  <c r="AO97" i="12"/>
  <c r="AO95" i="12"/>
  <c r="AO93" i="12"/>
  <c r="AO91" i="12"/>
  <c r="AO89" i="12"/>
  <c r="AO87" i="12"/>
  <c r="AO85" i="12"/>
  <c r="AO83" i="12"/>
  <c r="AO81" i="12"/>
  <c r="AO79" i="12"/>
  <c r="AO77" i="12"/>
  <c r="AO75" i="12"/>
  <c r="AO73" i="12"/>
  <c r="AO71" i="12"/>
  <c r="AO69" i="12"/>
  <c r="AO67" i="12"/>
  <c r="AO65" i="12"/>
  <c r="AO63" i="12"/>
  <c r="AO61" i="12"/>
  <c r="AO59" i="12"/>
  <c r="AO57" i="12"/>
  <c r="AO55" i="12"/>
  <c r="AO53" i="12"/>
  <c r="AO51" i="12"/>
  <c r="AO49" i="12"/>
  <c r="AO47" i="12"/>
  <c r="AO45" i="12"/>
  <c r="AO43" i="12"/>
  <c r="AO41" i="12"/>
  <c r="AO39" i="12"/>
  <c r="AO37" i="12"/>
  <c r="AO35" i="12"/>
  <c r="AO33" i="12"/>
  <c r="AO31" i="12"/>
  <c r="AO29" i="12"/>
  <c r="AO27" i="12"/>
  <c r="AO25" i="12"/>
  <c r="AO23" i="12"/>
  <c r="AO21" i="12"/>
  <c r="AO19" i="12"/>
  <c r="AO17" i="12"/>
  <c r="AO15" i="12"/>
  <c r="AO13" i="12"/>
  <c r="AO11" i="12"/>
  <c r="AO9" i="12"/>
  <c r="AO7" i="12"/>
  <c r="AO81" i="36"/>
  <c r="AO79" i="36"/>
  <c r="AO77" i="36"/>
  <c r="AO75" i="36"/>
  <c r="AO73" i="36"/>
  <c r="AO71" i="36"/>
  <c r="AO69" i="36"/>
  <c r="AO67" i="36"/>
  <c r="AO65" i="36"/>
  <c r="AO63" i="36"/>
  <c r="AO61" i="36"/>
  <c r="AO59" i="36"/>
  <c r="AO57" i="36"/>
  <c r="AO55" i="36"/>
  <c r="AO53" i="36"/>
  <c r="AO51" i="36"/>
  <c r="AO49" i="36"/>
  <c r="AO47" i="36"/>
  <c r="AO45" i="36"/>
  <c r="AO43" i="36"/>
  <c r="AO41" i="36"/>
  <c r="AO39" i="36"/>
  <c r="AO37" i="36"/>
  <c r="AO35" i="36"/>
  <c r="AO33" i="36"/>
  <c r="AO31" i="36"/>
  <c r="AO29" i="36"/>
  <c r="AO27" i="36"/>
  <c r="AO25" i="36"/>
  <c r="AO23" i="36"/>
  <c r="AO21" i="36"/>
  <c r="AO19" i="36"/>
  <c r="AO17" i="36"/>
  <c r="AO15" i="36"/>
  <c r="AO13" i="36"/>
  <c r="AO11" i="36"/>
  <c r="AO9" i="36"/>
  <c r="AO7" i="36"/>
  <c r="AO177" i="37"/>
  <c r="AO175" i="37"/>
  <c r="AO173" i="37"/>
  <c r="AO171" i="37"/>
  <c r="AO169" i="37"/>
  <c r="AO167" i="37"/>
  <c r="AO165" i="37"/>
  <c r="AO163" i="37"/>
  <c r="AO161" i="37"/>
  <c r="AO159" i="37"/>
  <c r="AO157" i="37"/>
  <c r="AO155" i="37"/>
  <c r="AO153" i="37"/>
  <c r="AO151" i="37"/>
  <c r="AO149" i="37"/>
  <c r="AO147" i="37"/>
  <c r="AO145" i="37"/>
  <c r="AO143" i="37"/>
  <c r="AO141" i="37"/>
  <c r="AO139" i="37"/>
  <c r="AO137" i="37"/>
  <c r="AO135" i="37"/>
  <c r="AO133" i="37"/>
  <c r="AO131" i="37"/>
  <c r="AO129" i="37"/>
  <c r="AO127" i="37"/>
  <c r="AO125" i="37"/>
  <c r="AO123" i="37"/>
  <c r="AO121" i="37"/>
  <c r="AO119" i="37"/>
  <c r="AO117" i="37"/>
  <c r="AO115" i="37"/>
  <c r="AO113" i="37"/>
  <c r="AO111" i="37"/>
  <c r="AO109" i="37"/>
  <c r="AO107" i="37"/>
  <c r="AO105" i="37"/>
  <c r="AO103" i="37"/>
  <c r="AO101" i="37"/>
  <c r="AO99" i="37"/>
  <c r="AO97" i="37"/>
  <c r="AO95" i="37"/>
  <c r="AO93" i="37"/>
  <c r="AO91" i="37"/>
  <c r="AO89" i="37"/>
  <c r="AO87" i="37"/>
  <c r="AO85" i="37"/>
  <c r="AO83" i="37"/>
  <c r="AO81" i="37"/>
  <c r="AO79" i="37"/>
  <c r="AO77" i="37"/>
  <c r="AO75" i="37"/>
  <c r="AO73" i="37"/>
  <c r="AO71" i="37"/>
  <c r="AO69" i="37"/>
  <c r="AO67" i="37"/>
  <c r="AO65" i="37"/>
  <c r="AO63" i="37"/>
  <c r="AO61" i="37"/>
  <c r="AO59" i="37"/>
  <c r="AO57" i="37"/>
  <c r="AO55" i="37"/>
  <c r="AO53" i="37"/>
  <c r="AO51" i="37"/>
  <c r="AO49" i="37"/>
  <c r="AO47" i="37"/>
  <c r="AO45" i="37"/>
  <c r="AO43" i="37"/>
  <c r="AO41" i="37"/>
  <c r="AO39" i="37"/>
  <c r="AO37" i="37"/>
  <c r="AO35" i="37"/>
  <c r="AO33" i="37"/>
  <c r="AO31" i="37"/>
  <c r="AO29" i="37"/>
  <c r="AO27" i="37"/>
  <c r="AO25" i="37"/>
  <c r="AO23" i="37"/>
  <c r="AO21" i="37"/>
  <c r="AO19" i="37"/>
  <c r="AO17" i="37"/>
  <c r="AO15" i="37"/>
  <c r="AO13" i="37"/>
  <c r="AO11" i="37"/>
  <c r="AO9" i="37"/>
  <c r="AO7" i="37"/>
  <c r="AO133" i="35"/>
  <c r="AO131" i="35"/>
  <c r="AO129" i="35"/>
  <c r="AO127" i="35"/>
  <c r="AO125" i="35"/>
  <c r="AO123" i="35"/>
  <c r="AO121" i="35"/>
  <c r="AO119" i="35"/>
  <c r="AO117" i="35"/>
  <c r="AO115" i="35"/>
  <c r="AO113" i="35"/>
  <c r="AO111" i="35"/>
  <c r="AO109" i="35"/>
  <c r="AO107" i="35"/>
  <c r="AO105" i="35"/>
  <c r="AO103" i="35"/>
  <c r="AO101" i="35"/>
  <c r="AO99" i="35"/>
  <c r="AO97" i="35"/>
  <c r="AO95" i="35"/>
  <c r="AO93" i="35"/>
  <c r="AO91" i="35"/>
  <c r="AO89" i="35"/>
  <c r="AO87" i="35"/>
  <c r="AO85" i="35"/>
  <c r="AO83" i="35"/>
  <c r="AO81" i="35"/>
  <c r="AO79" i="35"/>
  <c r="AO77" i="35"/>
  <c r="AO75" i="35"/>
  <c r="AO73" i="35"/>
  <c r="AO71" i="35"/>
  <c r="AO69" i="35"/>
  <c r="AO67" i="35"/>
  <c r="AO65" i="35"/>
  <c r="AO63" i="35"/>
  <c r="AO61" i="35"/>
  <c r="AO59" i="35"/>
  <c r="AO57" i="35"/>
  <c r="AO55" i="35"/>
  <c r="AO53" i="35"/>
  <c r="AO51" i="35"/>
  <c r="AO49" i="35"/>
  <c r="AO47" i="35"/>
  <c r="AO45" i="35"/>
  <c r="AO43" i="35"/>
  <c r="AO41" i="35"/>
  <c r="AO39" i="35"/>
  <c r="AO37" i="35"/>
  <c r="AO35" i="35"/>
  <c r="AO33" i="35"/>
  <c r="AO31" i="35"/>
  <c r="AO29" i="35"/>
  <c r="AO27" i="35"/>
  <c r="AO25" i="35"/>
  <c r="AO23" i="35"/>
  <c r="AO21" i="35"/>
  <c r="AO19" i="35"/>
  <c r="AO17" i="35"/>
  <c r="AO15" i="35"/>
  <c r="AO13" i="35"/>
  <c r="AO11" i="35"/>
  <c r="AO9" i="35"/>
  <c r="AO7" i="35"/>
  <c r="AO117" i="3"/>
  <c r="AO115" i="3"/>
  <c r="AO113" i="3"/>
  <c r="AO111" i="3"/>
  <c r="AO109" i="3"/>
  <c r="AO107" i="3"/>
  <c r="AO105" i="3"/>
  <c r="AO103" i="3"/>
  <c r="AO101" i="3"/>
  <c r="AO99" i="3"/>
  <c r="AO97" i="3"/>
  <c r="AO95" i="3"/>
  <c r="AO93" i="3"/>
  <c r="AO91" i="3"/>
  <c r="AO89" i="3"/>
  <c r="AO87" i="3"/>
  <c r="AO85" i="3"/>
  <c r="AO83" i="3"/>
  <c r="AO81" i="3"/>
  <c r="AO79" i="3"/>
  <c r="AO77" i="3"/>
  <c r="AO75" i="3"/>
  <c r="AO73" i="3"/>
  <c r="AO71" i="3"/>
  <c r="AO69" i="3"/>
  <c r="AO67" i="3"/>
  <c r="AO65" i="3"/>
  <c r="AO63" i="3"/>
  <c r="AO61" i="3"/>
  <c r="AO59" i="3"/>
  <c r="AO57" i="3"/>
  <c r="AO55" i="3"/>
  <c r="AO53" i="3"/>
  <c r="AO51" i="3"/>
  <c r="AO49" i="3"/>
  <c r="AO47" i="3"/>
  <c r="AO45" i="3"/>
  <c r="AO43" i="3"/>
  <c r="AO41" i="3"/>
  <c r="AO39" i="3"/>
  <c r="AO37" i="3"/>
  <c r="AO35" i="3"/>
  <c r="AO33" i="3"/>
  <c r="AO31" i="3"/>
  <c r="AO29" i="3"/>
  <c r="AO27" i="3"/>
  <c r="AO25" i="3"/>
  <c r="AO23" i="3"/>
  <c r="AO21" i="3"/>
  <c r="AO19" i="3"/>
  <c r="AO17" i="3"/>
  <c r="AO15" i="3"/>
  <c r="AO13" i="3"/>
  <c r="AO11" i="3"/>
  <c r="AO9" i="3"/>
  <c r="AO7" i="3"/>
  <c r="G2" i="2"/>
  <c r="AO117" i="2"/>
  <c r="AO115" i="2"/>
  <c r="AO113" i="2"/>
  <c r="AO111" i="2"/>
  <c r="AO109" i="2"/>
  <c r="AO107" i="2"/>
  <c r="AO105" i="2"/>
  <c r="AO103" i="2"/>
  <c r="AO101" i="2"/>
  <c r="AO99" i="2"/>
  <c r="AO97" i="2"/>
  <c r="AO95" i="2"/>
  <c r="AO93" i="2"/>
  <c r="AO91" i="2"/>
  <c r="AO89" i="2"/>
  <c r="AO87" i="2"/>
  <c r="AO85" i="2"/>
  <c r="AO83" i="2"/>
  <c r="AO81" i="2"/>
  <c r="AO79" i="2"/>
  <c r="AO77" i="2"/>
  <c r="AO75" i="2"/>
  <c r="AO73" i="2"/>
  <c r="AO71" i="2"/>
  <c r="AO69" i="2"/>
  <c r="AO67" i="2"/>
  <c r="AO65" i="2"/>
  <c r="AO63" i="2"/>
  <c r="AO61" i="2"/>
  <c r="AO59" i="2"/>
  <c r="AO57" i="2"/>
  <c r="AO55" i="2"/>
  <c r="AO53" i="2"/>
  <c r="AO51" i="2"/>
  <c r="AO49" i="2"/>
  <c r="AO47" i="2"/>
  <c r="AO45" i="2"/>
  <c r="AO43" i="2"/>
  <c r="AO41" i="2"/>
  <c r="AO39" i="2"/>
  <c r="AO37" i="2"/>
  <c r="AO35" i="2"/>
  <c r="AO33" i="2"/>
  <c r="AO31" i="2"/>
  <c r="AO29" i="2"/>
  <c r="AO27" i="2"/>
  <c r="AO25" i="2"/>
  <c r="AO23" i="2"/>
  <c r="AO21" i="2"/>
  <c r="AO19" i="2"/>
  <c r="AO17" i="2"/>
  <c r="AO15" i="2"/>
  <c r="AO13" i="2"/>
  <c r="AO11" i="2"/>
  <c r="AO9" i="2"/>
  <c r="AO7" i="2"/>
  <c r="AO211" i="1"/>
  <c r="AO209" i="1"/>
  <c r="AO207" i="1"/>
  <c r="AO205" i="1"/>
  <c r="AO203" i="1"/>
  <c r="AO201" i="1"/>
  <c r="AO199" i="1"/>
  <c r="AO197" i="1"/>
  <c r="AO195" i="1"/>
  <c r="AO193" i="1"/>
  <c r="AO191" i="1"/>
  <c r="AO189" i="1"/>
  <c r="AO187" i="1"/>
  <c r="AO185" i="1"/>
  <c r="AO183" i="1"/>
  <c r="AO181" i="1"/>
  <c r="AO179" i="1"/>
  <c r="AO177" i="1"/>
  <c r="AO175" i="1"/>
  <c r="AO173" i="1"/>
  <c r="AO171" i="1"/>
  <c r="AO169" i="1"/>
  <c r="AO167" i="1"/>
  <c r="AO165" i="1"/>
  <c r="AO163" i="1"/>
  <c r="AO161" i="1"/>
  <c r="AO159" i="1"/>
  <c r="AO157" i="1"/>
  <c r="AO155" i="1"/>
  <c r="AO153" i="1"/>
  <c r="AO151" i="1"/>
  <c r="AO149" i="1"/>
  <c r="AO147" i="1"/>
  <c r="AO145" i="1"/>
  <c r="AO143" i="1"/>
  <c r="AO141" i="1"/>
  <c r="AO139" i="1"/>
  <c r="AO137" i="1"/>
  <c r="AO135" i="1"/>
  <c r="AO133" i="1"/>
  <c r="AO131" i="1"/>
  <c r="AO129" i="1"/>
  <c r="AO127" i="1"/>
  <c r="AO125" i="1"/>
  <c r="AO123" i="1"/>
  <c r="AO121" i="1"/>
  <c r="AO119" i="1"/>
  <c r="AO117" i="1"/>
  <c r="AO115" i="1"/>
  <c r="AO113" i="1"/>
  <c r="AO111" i="1"/>
  <c r="AO109" i="1"/>
  <c r="AO107" i="1"/>
  <c r="AO105" i="1"/>
  <c r="AO103" i="1"/>
  <c r="AO101" i="1"/>
  <c r="AO99" i="1"/>
  <c r="AO97" i="1"/>
  <c r="AO95" i="1"/>
  <c r="AO93" i="1"/>
  <c r="AO91" i="1"/>
  <c r="AO89" i="1"/>
  <c r="AO87" i="1"/>
  <c r="AO85" i="1"/>
  <c r="AO83" i="1"/>
  <c r="AO81" i="1"/>
  <c r="AO79" i="1"/>
  <c r="AO77" i="1"/>
  <c r="AO75" i="1"/>
  <c r="AO73" i="1"/>
  <c r="AO71" i="1"/>
  <c r="AO69" i="1"/>
  <c r="AO67" i="1"/>
  <c r="AO65" i="1"/>
  <c r="AO63" i="1"/>
  <c r="AO61" i="1"/>
  <c r="AO59" i="1"/>
  <c r="AO57" i="1"/>
  <c r="AO55" i="1"/>
  <c r="AO53" i="1"/>
  <c r="AO51" i="1"/>
  <c r="AO49" i="1"/>
  <c r="AO47" i="1"/>
  <c r="AO45" i="1"/>
  <c r="AO43" i="1"/>
  <c r="AO41" i="1"/>
  <c r="AO39" i="1"/>
  <c r="AO37" i="1"/>
  <c r="AO35" i="1"/>
  <c r="AO33" i="1"/>
  <c r="AO31" i="1"/>
  <c r="AO29" i="1"/>
  <c r="AO27" i="1"/>
  <c r="AO25" i="1"/>
  <c r="AO23" i="1"/>
  <c r="AO21" i="1"/>
  <c r="AO19" i="1"/>
  <c r="AO17" i="1"/>
  <c r="AO15" i="1"/>
  <c r="AO13" i="1"/>
  <c r="AO11" i="1"/>
  <c r="AO9" i="1"/>
  <c r="AO7" i="1"/>
  <c r="AO3" i="1" l="1"/>
  <c r="AO3" i="12"/>
  <c r="AO2" i="12" s="1"/>
  <c r="A1" i="3"/>
  <c r="AM165" i="1" l="1"/>
  <c r="AM215" i="1"/>
  <c r="AM213" i="1"/>
  <c r="AO2" i="1"/>
  <c r="AM71" i="1"/>
  <c r="AM9" i="1"/>
  <c r="AM111" i="1"/>
  <c r="AM17" i="1"/>
  <c r="AM133" i="1"/>
  <c r="AM173" i="1"/>
  <c r="AM207" i="1"/>
  <c r="AM211" i="1"/>
  <c r="AM45" i="1"/>
  <c r="AM123" i="1"/>
  <c r="AM27" i="1"/>
  <c r="AM67" i="1"/>
  <c r="AM105" i="1"/>
  <c r="AM135" i="1"/>
  <c r="AM87" i="1"/>
  <c r="AM73" i="1"/>
  <c r="AM65" i="1"/>
  <c r="AM21" i="1"/>
  <c r="AM91" i="1"/>
  <c r="AM83" i="1"/>
  <c r="AM169" i="1"/>
  <c r="AM161" i="1"/>
  <c r="AM43" i="1"/>
  <c r="AM139" i="1"/>
  <c r="AM29" i="1"/>
  <c r="AM151" i="1"/>
  <c r="AM193" i="1"/>
  <c r="AM125" i="1"/>
  <c r="AM177" i="1"/>
  <c r="AM181" i="1"/>
  <c r="AM189" i="1"/>
  <c r="AM75" i="1"/>
  <c r="AM57" i="1"/>
  <c r="AM79" i="1"/>
  <c r="AM159" i="1"/>
  <c r="AM51" i="1"/>
  <c r="AM89" i="1"/>
  <c r="AM199" i="1"/>
  <c r="AM185" i="1"/>
  <c r="AM13" i="1"/>
  <c r="AM77" i="1"/>
  <c r="AM53" i="1"/>
  <c r="AM115" i="1"/>
  <c r="AM201" i="1"/>
  <c r="AM175" i="1"/>
  <c r="AM191" i="1"/>
  <c r="AM183" i="1"/>
  <c r="AM197" i="1"/>
  <c r="AM127" i="1"/>
  <c r="AM145" i="1"/>
  <c r="AM47" i="1"/>
  <c r="AM37" i="1"/>
  <c r="AM109" i="1"/>
  <c r="AM99" i="1"/>
  <c r="AM41" i="1"/>
  <c r="AM95" i="1"/>
  <c r="AM141" i="1"/>
  <c r="AM195" i="1"/>
  <c r="AM49" i="1"/>
  <c r="AM55" i="1"/>
  <c r="AM25" i="1"/>
  <c r="AM69" i="1"/>
  <c r="AM157" i="1"/>
  <c r="AM179" i="1"/>
  <c r="AM107" i="1"/>
  <c r="AM23" i="1"/>
  <c r="AM33" i="1"/>
  <c r="AM61" i="1"/>
  <c r="AM85" i="1"/>
  <c r="AM11" i="1"/>
  <c r="AM121" i="1"/>
  <c r="AM7" i="1"/>
  <c r="AM31" i="1"/>
  <c r="AM81" i="1"/>
  <c r="AM101" i="1"/>
  <c r="AM155" i="1"/>
  <c r="AM19" i="1"/>
  <c r="AM147" i="1"/>
  <c r="AM137" i="1"/>
  <c r="AM187" i="1"/>
  <c r="AM143" i="1"/>
  <c r="AM97" i="1"/>
  <c r="AM119" i="1"/>
  <c r="AM59" i="1"/>
  <c r="AM131" i="1"/>
  <c r="AM171" i="1"/>
  <c r="AM103" i="1"/>
  <c r="AM15" i="1"/>
  <c r="AM39" i="1"/>
  <c r="AM167" i="1"/>
  <c r="AM113" i="1"/>
  <c r="AM209" i="1"/>
  <c r="AM129" i="1"/>
  <c r="AM149" i="1"/>
  <c r="AM63" i="1"/>
  <c r="AM117" i="1"/>
  <c r="AM203" i="1"/>
  <c r="AM35" i="1"/>
  <c r="AM163" i="1"/>
  <c r="AM153" i="1"/>
  <c r="AM93" i="1"/>
  <c r="AM205" i="1"/>
  <c r="AO5" i="18"/>
  <c r="AO3" i="18" s="1"/>
  <c r="AO201" i="16"/>
  <c r="AO199" i="16"/>
  <c r="AO197" i="16"/>
  <c r="AO195" i="16"/>
  <c r="AO193" i="16"/>
  <c r="AO191" i="16"/>
  <c r="AO189" i="16"/>
  <c r="AO187" i="16"/>
  <c r="AO185" i="16"/>
  <c r="AO183" i="16"/>
  <c r="AO181" i="16"/>
  <c r="AO179" i="16"/>
  <c r="AO177" i="16"/>
  <c r="AO175" i="16"/>
  <c r="AO173" i="16"/>
  <c r="AO171" i="16"/>
  <c r="AO169" i="16"/>
  <c r="AO167" i="16"/>
  <c r="AO165" i="16"/>
  <c r="AO163" i="16"/>
  <c r="AO161" i="16"/>
  <c r="AO159" i="16"/>
  <c r="AO157" i="16"/>
  <c r="AO155" i="16"/>
  <c r="AO153" i="16"/>
  <c r="AO151" i="16"/>
  <c r="AO149" i="16"/>
  <c r="AO147" i="16"/>
  <c r="AO145" i="16"/>
  <c r="AO143" i="16"/>
  <c r="AO141" i="16"/>
  <c r="AO139" i="16"/>
  <c r="AO137" i="16"/>
  <c r="AO135" i="16"/>
  <c r="AO133" i="16"/>
  <c r="AO131" i="16"/>
  <c r="AO129" i="16"/>
  <c r="AO127" i="16"/>
  <c r="AO125" i="16"/>
  <c r="AO123" i="16"/>
  <c r="AO121" i="16"/>
  <c r="AO119" i="16"/>
  <c r="AO117" i="16"/>
  <c r="AO115" i="16"/>
  <c r="AO113" i="16"/>
  <c r="AO111" i="16"/>
  <c r="AO109" i="16"/>
  <c r="AO107" i="16"/>
  <c r="AO105" i="16"/>
  <c r="AO103" i="16"/>
  <c r="AO101" i="16"/>
  <c r="AO99" i="16"/>
  <c r="AO97" i="16"/>
  <c r="AO95" i="16"/>
  <c r="AO93" i="16"/>
  <c r="AO91" i="16"/>
  <c r="AO89" i="16"/>
  <c r="AO87" i="16"/>
  <c r="AO85" i="16"/>
  <c r="AO83" i="16"/>
  <c r="AO81" i="16"/>
  <c r="AO79" i="16"/>
  <c r="AO77" i="16"/>
  <c r="AO75" i="16"/>
  <c r="AO73" i="16"/>
  <c r="AO71" i="16"/>
  <c r="AO69" i="16"/>
  <c r="AO67" i="16"/>
  <c r="AO65" i="16"/>
  <c r="AO63" i="16"/>
  <c r="AO61" i="16"/>
  <c r="AO59" i="16"/>
  <c r="AO57" i="16"/>
  <c r="AO55" i="16"/>
  <c r="AO53" i="16"/>
  <c r="AO51" i="16"/>
  <c r="AO49" i="16"/>
  <c r="AO47" i="16"/>
  <c r="AO45" i="16"/>
  <c r="AO43" i="16"/>
  <c r="AO41" i="16"/>
  <c r="AO39" i="16"/>
  <c r="AO37" i="16"/>
  <c r="AO35" i="16"/>
  <c r="AO33" i="16"/>
  <c r="AO31" i="16"/>
  <c r="AO29" i="16"/>
  <c r="AO27" i="16"/>
  <c r="AO25" i="16"/>
  <c r="AO23" i="16"/>
  <c r="AO21" i="16"/>
  <c r="AO19" i="16"/>
  <c r="AO17" i="16"/>
  <c r="AO15" i="16"/>
  <c r="AO13" i="16"/>
  <c r="AO11" i="16"/>
  <c r="AO9" i="16"/>
  <c r="AO7" i="16"/>
  <c r="AO49" i="23" l="1"/>
  <c r="AO47" i="23"/>
  <c r="AO45" i="23"/>
  <c r="AO43" i="23"/>
  <c r="AO41" i="23"/>
  <c r="AO39" i="23"/>
  <c r="AO37" i="23"/>
  <c r="AO35" i="23"/>
  <c r="AO33" i="23"/>
  <c r="AO31" i="23"/>
  <c r="AO29" i="23"/>
  <c r="AO27" i="23"/>
  <c r="AO25" i="23"/>
  <c r="AO23" i="23"/>
  <c r="AO21" i="23"/>
  <c r="AO19" i="23"/>
  <c r="AO17" i="23"/>
  <c r="AO15" i="23"/>
  <c r="AO13" i="23"/>
  <c r="AO11" i="23"/>
  <c r="AO9" i="23"/>
  <c r="AO7" i="23"/>
  <c r="AO31" i="22"/>
  <c r="AO29" i="22"/>
  <c r="AO27" i="22"/>
  <c r="AO25" i="22"/>
  <c r="AO23" i="22"/>
  <c r="AO21" i="22"/>
  <c r="AO19" i="22"/>
  <c r="AO17" i="22"/>
  <c r="AO15" i="22"/>
  <c r="AO13" i="22"/>
  <c r="AO11" i="22"/>
  <c r="AO9" i="22"/>
  <c r="AO7" i="22"/>
  <c r="AO125" i="11"/>
  <c r="AO123" i="11"/>
  <c r="AO121" i="11"/>
  <c r="AO119" i="11"/>
  <c r="AO117" i="11"/>
  <c r="AO115" i="11"/>
  <c r="AO113" i="11"/>
  <c r="AO111" i="11"/>
  <c r="AO109" i="11"/>
  <c r="AO107" i="11"/>
  <c r="AO105" i="11"/>
  <c r="AO103" i="11"/>
  <c r="AO101" i="11"/>
  <c r="AO99" i="11"/>
  <c r="AO97" i="11"/>
  <c r="AO95" i="11"/>
  <c r="AO93" i="11"/>
  <c r="AO91" i="11"/>
  <c r="AO89" i="11"/>
  <c r="AO87" i="11"/>
  <c r="AO85" i="11"/>
  <c r="AO83" i="11"/>
  <c r="AO81" i="11"/>
  <c r="AO79" i="11"/>
  <c r="AO77" i="11"/>
  <c r="AO75" i="11"/>
  <c r="AO73" i="11"/>
  <c r="AO71" i="11"/>
  <c r="AO69" i="11"/>
  <c r="AO67" i="11"/>
  <c r="AO65" i="11"/>
  <c r="AO63" i="11"/>
  <c r="AO61" i="11"/>
  <c r="AO59" i="11"/>
  <c r="AO57" i="11"/>
  <c r="AO55" i="11"/>
  <c r="AO53" i="11"/>
  <c r="AO51" i="11"/>
  <c r="AO49" i="11"/>
  <c r="AO47" i="11"/>
  <c r="AO45" i="11"/>
  <c r="AO43" i="11"/>
  <c r="AO41" i="11"/>
  <c r="AO39" i="11"/>
  <c r="AO37" i="11"/>
  <c r="AO35" i="11"/>
  <c r="AO33" i="11"/>
  <c r="AO31" i="11"/>
  <c r="AO29" i="11"/>
  <c r="AO27" i="11"/>
  <c r="AO25" i="11"/>
  <c r="AO23" i="11"/>
  <c r="AO21" i="11"/>
  <c r="AO19" i="11"/>
  <c r="AO17" i="11"/>
  <c r="AO15" i="11"/>
  <c r="AO13" i="11"/>
  <c r="AO11" i="11"/>
  <c r="AO9" i="11"/>
  <c r="AO7" i="11"/>
  <c r="AO231" i="4"/>
  <c r="AO229" i="4"/>
  <c r="AO227" i="4"/>
  <c r="AO225" i="4"/>
  <c r="AO223" i="4"/>
  <c r="AO221" i="4"/>
  <c r="AO219" i="4"/>
  <c r="AO217" i="4"/>
  <c r="AO215" i="4"/>
  <c r="AO213" i="4"/>
  <c r="AO211" i="4"/>
  <c r="AO209" i="4"/>
  <c r="AO207" i="4"/>
  <c r="AO205" i="4"/>
  <c r="AO203" i="4"/>
  <c r="AO201" i="4"/>
  <c r="AO199" i="4"/>
  <c r="AO197" i="4"/>
  <c r="AO195" i="4"/>
  <c r="AO193" i="4"/>
  <c r="AO191" i="4"/>
  <c r="AO189" i="4"/>
  <c r="AO187" i="4"/>
  <c r="AO185" i="4"/>
  <c r="AO183" i="4"/>
  <c r="AO181" i="4"/>
  <c r="AO179" i="4"/>
  <c r="AO177" i="4"/>
  <c r="AO175" i="4"/>
  <c r="AO173" i="4"/>
  <c r="AO171" i="4"/>
  <c r="AO169" i="4"/>
  <c r="AO167" i="4"/>
  <c r="AO165" i="4"/>
  <c r="AO163" i="4"/>
  <c r="AO161" i="4"/>
  <c r="AO159" i="4"/>
  <c r="AO157" i="4"/>
  <c r="AO155" i="4"/>
  <c r="AO153" i="4"/>
  <c r="AO151" i="4"/>
  <c r="AO149" i="4"/>
  <c r="AO147" i="4"/>
  <c r="AO145" i="4"/>
  <c r="AO143" i="4"/>
  <c r="AO141" i="4"/>
  <c r="AO139" i="4"/>
  <c r="AO137" i="4"/>
  <c r="AO135" i="4"/>
  <c r="AO133" i="4"/>
  <c r="AO131" i="4"/>
  <c r="AO129" i="4"/>
  <c r="AO127" i="4"/>
  <c r="AO125" i="4"/>
  <c r="AO123" i="4"/>
  <c r="AO121" i="4"/>
  <c r="AO119" i="4"/>
  <c r="AO117" i="4"/>
  <c r="AO115" i="4"/>
  <c r="AO113" i="4"/>
  <c r="AO111" i="4"/>
  <c r="AO109" i="4"/>
  <c r="AO107" i="4"/>
  <c r="AO105" i="4"/>
  <c r="AO103" i="4"/>
  <c r="AO101" i="4"/>
  <c r="AO99" i="4"/>
  <c r="AO97" i="4"/>
  <c r="AO95" i="4"/>
  <c r="AO93" i="4"/>
  <c r="AO91" i="4"/>
  <c r="AO89" i="4"/>
  <c r="AO87" i="4"/>
  <c r="AO85" i="4"/>
  <c r="AO83" i="4"/>
  <c r="AO81" i="4"/>
  <c r="AO79" i="4"/>
  <c r="AO77" i="4"/>
  <c r="AO75" i="4"/>
  <c r="AO73" i="4"/>
  <c r="AO71" i="4"/>
  <c r="AO69" i="4"/>
  <c r="AO67" i="4"/>
  <c r="AO65" i="4"/>
  <c r="AO63" i="4"/>
  <c r="AO61" i="4"/>
  <c r="AO59" i="4"/>
  <c r="AO57" i="4"/>
  <c r="AO55" i="4"/>
  <c r="AO53" i="4"/>
  <c r="AO51" i="4"/>
  <c r="AO49" i="4"/>
  <c r="AO47" i="4"/>
  <c r="AO45" i="4"/>
  <c r="AO43" i="4"/>
  <c r="AO41" i="4"/>
  <c r="AO39" i="4"/>
  <c r="AO37" i="4"/>
  <c r="AO35" i="4"/>
  <c r="AO33" i="4"/>
  <c r="AO31" i="4"/>
  <c r="AO29" i="4"/>
  <c r="AO27" i="4"/>
  <c r="AO25" i="4"/>
  <c r="AO23" i="4"/>
  <c r="AO21" i="4"/>
  <c r="AO19" i="4"/>
  <c r="AO17" i="4"/>
  <c r="AO15" i="4"/>
  <c r="AO13" i="4"/>
  <c r="AO11" i="4"/>
  <c r="AO9" i="4"/>
  <c r="AO7" i="4"/>
  <c r="AO5" i="37"/>
  <c r="AO3" i="37" s="1"/>
  <c r="A1" i="31"/>
  <c r="A1" i="30"/>
  <c r="A1" i="28"/>
  <c r="A1" i="27"/>
  <c r="A1" i="25"/>
  <c r="A1" i="24"/>
  <c r="A1" i="23"/>
  <c r="A1" i="22"/>
  <c r="A1" i="21"/>
  <c r="A1" i="20"/>
  <c r="A1" i="18"/>
  <c r="A1" i="16"/>
  <c r="A1" i="11"/>
  <c r="A1" i="10"/>
  <c r="A1" i="9"/>
  <c r="A1" i="8"/>
  <c r="A1" i="6"/>
  <c r="A1" i="5"/>
  <c r="A1" i="4"/>
  <c r="A1" i="12"/>
  <c r="A1" i="36"/>
  <c r="A1" i="37"/>
  <c r="A1" i="2"/>
  <c r="A1" i="35"/>
  <c r="AI2" i="2"/>
  <c r="AH2" i="2"/>
  <c r="AG2" i="2"/>
  <c r="AF2" i="2"/>
  <c r="AE2" i="2"/>
  <c r="AD2" i="2"/>
  <c r="AC2" i="2"/>
  <c r="AB2" i="2"/>
  <c r="AA2" i="2"/>
  <c r="Z2" i="2"/>
  <c r="Y2" i="2"/>
  <c r="X2" i="2"/>
  <c r="W2" i="2"/>
  <c r="V2" i="2"/>
  <c r="U2" i="2"/>
  <c r="T2" i="2"/>
  <c r="S2" i="2"/>
  <c r="R2" i="2"/>
  <c r="Q2" i="2"/>
  <c r="P2" i="2"/>
  <c r="O2" i="2"/>
  <c r="N2" i="2"/>
  <c r="M2" i="2"/>
  <c r="L2" i="2"/>
  <c r="K2" i="2"/>
  <c r="J2" i="2"/>
  <c r="I2" i="2"/>
  <c r="H2" i="2"/>
  <c r="AM185" i="37" l="1"/>
  <c r="AM183" i="37"/>
  <c r="AM181" i="37"/>
  <c r="AO2" i="18"/>
  <c r="AM45" i="18"/>
  <c r="AM151" i="18"/>
  <c r="AM135" i="18"/>
  <c r="AM119" i="18"/>
  <c r="AM103" i="18"/>
  <c r="AM87" i="18"/>
  <c r="AM71" i="18"/>
  <c r="AM55" i="18"/>
  <c r="AM39" i="18"/>
  <c r="AM23" i="18"/>
  <c r="AM7" i="18"/>
  <c r="AM149" i="18"/>
  <c r="AM101" i="18"/>
  <c r="AM53" i="18"/>
  <c r="AM37" i="18"/>
  <c r="AM25" i="18"/>
  <c r="AM9" i="18"/>
  <c r="AM29" i="18"/>
  <c r="AM13" i="18"/>
  <c r="AM133" i="18"/>
  <c r="AM117" i="18"/>
  <c r="AM85" i="18"/>
  <c r="AM155" i="18"/>
  <c r="AM139" i="18"/>
  <c r="AM123" i="18"/>
  <c r="AM107" i="18"/>
  <c r="AM91" i="18"/>
  <c r="AM75" i="18"/>
  <c r="AM59" i="18"/>
  <c r="AM43" i="18"/>
  <c r="AM27" i="18"/>
  <c r="AM11" i="18"/>
  <c r="AM69" i="18"/>
  <c r="AM21" i="18"/>
  <c r="AM137" i="18"/>
  <c r="AM121" i="18"/>
  <c r="AM105" i="18"/>
  <c r="AM89" i="18"/>
  <c r="AM73" i="18"/>
  <c r="AM57" i="18"/>
  <c r="AM41" i="18"/>
  <c r="AM109" i="18"/>
  <c r="AM97" i="18"/>
  <c r="AM31" i="18"/>
  <c r="AM145" i="18"/>
  <c r="AM147" i="18"/>
  <c r="AM129" i="18"/>
  <c r="AM63" i="18"/>
  <c r="AM19" i="18"/>
  <c r="AM153" i="18"/>
  <c r="AM95" i="18"/>
  <c r="AM35" i="18"/>
  <c r="AM79" i="18"/>
  <c r="AM47" i="18"/>
  <c r="AM127" i="18"/>
  <c r="AM67" i="18"/>
  <c r="AM83" i="18"/>
  <c r="AM143" i="18"/>
  <c r="AM49" i="18"/>
  <c r="AM125" i="18"/>
  <c r="AM115" i="18"/>
  <c r="AM141" i="18"/>
  <c r="AM131" i="18"/>
  <c r="AM15" i="18"/>
  <c r="AM51" i="18"/>
  <c r="AM77" i="18"/>
  <c r="AM111" i="18"/>
  <c r="AM61" i="18"/>
  <c r="AM17" i="18"/>
  <c r="AM93" i="18"/>
  <c r="AM99" i="18"/>
  <c r="AM33" i="18"/>
  <c r="AM81" i="18"/>
  <c r="AM65" i="18"/>
  <c r="AM113" i="18"/>
  <c r="AO5" i="31"/>
  <c r="AO3" i="31" s="1"/>
  <c r="AM75" i="31" s="1"/>
  <c r="AO5" i="30"/>
  <c r="AM155" i="30" s="1"/>
  <c r="AO5" i="28"/>
  <c r="AO3" i="28" s="1"/>
  <c r="AO5" i="27"/>
  <c r="AO3" i="27" s="1"/>
  <c r="AM101" i="27" s="1"/>
  <c r="AO5" i="24"/>
  <c r="AO3" i="24" s="1"/>
  <c r="AO5" i="23"/>
  <c r="AO3" i="23" s="1"/>
  <c r="AM51" i="23" s="1"/>
  <c r="AO5" i="22"/>
  <c r="AO5" i="21"/>
  <c r="AO3" i="21" s="1"/>
  <c r="AO5" i="20"/>
  <c r="AO3" i="20" s="1"/>
  <c r="AM107" i="20" s="1"/>
  <c r="AO5" i="16"/>
  <c r="AO3" i="16" s="1"/>
  <c r="AO5" i="11"/>
  <c r="AO3" i="11" s="1"/>
  <c r="AM127" i="11" s="1"/>
  <c r="AO5" i="10"/>
  <c r="AO5" i="9"/>
  <c r="AO3" i="9" s="1"/>
  <c r="AM219" i="9" s="1"/>
  <c r="AO5" i="8"/>
  <c r="AO3" i="8" s="1"/>
  <c r="AO5" i="6"/>
  <c r="AO3" i="6" s="1"/>
  <c r="AO5" i="5"/>
  <c r="AO3" i="5" s="1"/>
  <c r="AO5" i="4"/>
  <c r="AO5" i="36"/>
  <c r="AO3" i="36" s="1"/>
  <c r="AM83" i="36" s="1"/>
  <c r="AO5" i="35"/>
  <c r="AO5" i="3"/>
  <c r="AO3" i="3" s="1"/>
  <c r="AO5" i="2"/>
  <c r="AO3" i="2" s="1"/>
  <c r="AM117" i="21" l="1"/>
  <c r="AM113" i="21"/>
  <c r="AM111" i="21"/>
  <c r="AM115" i="21"/>
  <c r="AM227" i="16"/>
  <c r="AM229" i="16"/>
  <c r="AM233" i="16"/>
  <c r="AM235" i="16"/>
  <c r="AM223" i="16"/>
  <c r="AM225" i="16"/>
  <c r="AM231" i="16"/>
  <c r="AM107" i="21"/>
  <c r="AM109" i="21"/>
  <c r="AM167" i="8"/>
  <c r="AM169" i="8"/>
  <c r="AM207" i="5"/>
  <c r="AM211" i="5"/>
  <c r="AM205" i="5"/>
  <c r="AM209" i="5"/>
  <c r="AM203" i="5"/>
  <c r="AO3" i="35"/>
  <c r="AM153" i="30"/>
  <c r="AM155" i="24"/>
  <c r="AO2" i="24"/>
  <c r="AO3" i="22"/>
  <c r="AM35" i="22" s="1"/>
  <c r="AM87" i="20"/>
  <c r="AM213" i="16"/>
  <c r="AM215" i="16"/>
  <c r="AM217" i="16"/>
  <c r="AM211" i="16"/>
  <c r="AM221" i="16"/>
  <c r="AM219" i="16"/>
  <c r="AO2" i="9"/>
  <c r="AM215" i="9"/>
  <c r="AM213" i="9"/>
  <c r="AM211" i="9"/>
  <c r="AM217" i="9"/>
  <c r="AM63" i="8"/>
  <c r="AM251" i="6"/>
  <c r="AM201" i="5"/>
  <c r="AM199" i="5"/>
  <c r="AM197" i="5"/>
  <c r="AO3" i="4"/>
  <c r="AM239" i="4" s="1"/>
  <c r="AM37" i="37"/>
  <c r="AM53" i="37"/>
  <c r="AM69" i="37"/>
  <c r="AM23" i="37"/>
  <c r="AM71" i="37"/>
  <c r="AM65" i="37"/>
  <c r="AM97" i="37"/>
  <c r="AM121" i="37"/>
  <c r="AM151" i="37"/>
  <c r="AM47" i="37"/>
  <c r="AM141" i="37"/>
  <c r="AM99" i="37"/>
  <c r="AM85" i="37"/>
  <c r="AM127" i="37"/>
  <c r="AM167" i="37"/>
  <c r="AM63" i="37"/>
  <c r="AM73" i="37"/>
  <c r="AM17" i="37"/>
  <c r="AM131" i="37"/>
  <c r="AM33" i="37"/>
  <c r="AM113" i="37"/>
  <c r="AM177" i="37"/>
  <c r="AM157" i="37"/>
  <c r="AM153" i="37"/>
  <c r="AM13" i="37"/>
  <c r="AM95" i="37"/>
  <c r="AM11" i="37"/>
  <c r="AM89" i="37"/>
  <c r="AM77" i="37"/>
  <c r="AM129" i="37"/>
  <c r="AM51" i="37"/>
  <c r="AM27" i="37"/>
  <c r="AM171" i="37"/>
  <c r="AM173" i="37"/>
  <c r="AM7" i="37"/>
  <c r="AM125" i="37"/>
  <c r="AM133" i="37"/>
  <c r="AM137" i="37"/>
  <c r="AM93" i="37"/>
  <c r="AM19" i="37"/>
  <c r="AM175" i="37"/>
  <c r="AM35" i="37"/>
  <c r="AM75" i="37"/>
  <c r="AM49" i="37"/>
  <c r="AM145" i="37"/>
  <c r="AM21" i="37"/>
  <c r="AM155" i="37"/>
  <c r="AM25" i="37"/>
  <c r="AM105" i="37"/>
  <c r="AM61" i="37"/>
  <c r="AM115" i="37"/>
  <c r="AM15" i="37"/>
  <c r="AM81" i="37"/>
  <c r="AM101" i="37"/>
  <c r="AM43" i="37"/>
  <c r="AM39" i="37"/>
  <c r="AM83" i="37"/>
  <c r="AM111" i="37"/>
  <c r="AM117" i="37"/>
  <c r="AM59" i="37"/>
  <c r="AM55" i="37"/>
  <c r="AM143" i="37"/>
  <c r="AM147" i="37"/>
  <c r="AM149" i="37"/>
  <c r="AM91" i="37"/>
  <c r="AM87" i="37"/>
  <c r="AM45" i="37"/>
  <c r="AM79" i="37"/>
  <c r="AM109" i="37"/>
  <c r="AM163" i="37"/>
  <c r="AM165" i="37"/>
  <c r="AM107" i="37"/>
  <c r="AM103" i="37"/>
  <c r="AM31" i="37"/>
  <c r="AM159" i="37"/>
  <c r="AM41" i="37"/>
  <c r="AM9" i="37"/>
  <c r="AM123" i="37"/>
  <c r="AM119" i="37"/>
  <c r="AM161" i="37"/>
  <c r="AM29" i="37"/>
  <c r="AM67" i="37"/>
  <c r="AM169" i="37"/>
  <c r="AM57" i="37"/>
  <c r="AM139" i="37"/>
  <c r="AM135" i="37"/>
  <c r="AM179" i="37"/>
  <c r="AO2" i="3"/>
  <c r="AM127" i="3"/>
  <c r="AM131" i="3"/>
  <c r="AM125" i="3"/>
  <c r="AM129" i="3"/>
  <c r="AM21" i="28"/>
  <c r="AM35" i="28"/>
  <c r="AM27" i="28"/>
  <c r="AM41" i="28"/>
  <c r="AM37" i="28"/>
  <c r="AM45" i="28"/>
  <c r="AM25" i="28"/>
  <c r="AM33" i="28"/>
  <c r="AM43" i="28"/>
  <c r="AM31" i="28"/>
  <c r="AM23" i="28"/>
  <c r="AM39" i="28"/>
  <c r="AM29" i="28"/>
  <c r="AM203" i="16"/>
  <c r="AM247" i="6"/>
  <c r="AM249" i="6"/>
  <c r="AM193" i="5"/>
  <c r="AM191" i="5"/>
  <c r="AM195" i="5"/>
  <c r="AM189" i="5"/>
  <c r="AO2" i="36"/>
  <c r="AM65" i="31"/>
  <c r="AM63" i="31"/>
  <c r="AM31" i="31"/>
  <c r="AM15" i="31"/>
  <c r="AM47" i="31"/>
  <c r="AM33" i="31"/>
  <c r="AM71" i="31"/>
  <c r="AM39" i="31"/>
  <c r="AM49" i="31"/>
  <c r="AM17" i="31"/>
  <c r="AM45" i="31"/>
  <c r="AM53" i="31"/>
  <c r="AM57" i="31"/>
  <c r="AM61" i="31"/>
  <c r="AM69" i="31"/>
  <c r="AM73" i="31"/>
  <c r="AM19" i="31"/>
  <c r="AM7" i="31"/>
  <c r="AM11" i="31"/>
  <c r="AM35" i="31"/>
  <c r="AM23" i="31"/>
  <c r="AM27" i="31"/>
  <c r="AM51" i="31"/>
  <c r="AM55" i="31"/>
  <c r="AM43" i="31"/>
  <c r="AM9" i="31"/>
  <c r="AM59" i="31"/>
  <c r="AM13" i="31"/>
  <c r="AM21" i="31"/>
  <c r="AM29" i="31"/>
  <c r="AM37" i="31"/>
  <c r="AM25" i="31"/>
  <c r="AM67" i="31"/>
  <c r="AM41" i="31"/>
  <c r="AM57" i="30"/>
  <c r="AM9" i="28"/>
  <c r="AM7" i="28"/>
  <c r="AM17" i="28"/>
  <c r="AM11" i="28"/>
  <c r="AM15" i="28"/>
  <c r="AM19" i="28"/>
  <c r="AM13" i="28"/>
  <c r="AO2" i="27"/>
  <c r="AM99" i="27"/>
  <c r="AM83" i="27"/>
  <c r="AM67" i="27"/>
  <c r="AM51" i="27"/>
  <c r="AM35" i="27"/>
  <c r="AM19" i="27"/>
  <c r="AM13" i="27"/>
  <c r="AM87" i="27"/>
  <c r="AM71" i="27"/>
  <c r="AM39" i="27"/>
  <c r="AM93" i="27"/>
  <c r="AM55" i="27"/>
  <c r="AM23" i="27"/>
  <c r="AM7" i="27"/>
  <c r="AM73" i="27"/>
  <c r="AM41" i="27"/>
  <c r="AM45" i="27"/>
  <c r="AM29" i="27"/>
  <c r="AM89" i="27"/>
  <c r="AM57" i="27"/>
  <c r="AM25" i="27"/>
  <c r="AM9" i="27"/>
  <c r="AM77" i="27"/>
  <c r="AM61" i="27"/>
  <c r="AM85" i="27"/>
  <c r="AM91" i="27"/>
  <c r="AM63" i="27"/>
  <c r="AM17" i="27"/>
  <c r="AM37" i="27"/>
  <c r="AM79" i="27"/>
  <c r="AM33" i="27"/>
  <c r="AM43" i="27"/>
  <c r="AM59" i="27"/>
  <c r="AM69" i="27"/>
  <c r="AM95" i="27"/>
  <c r="AM49" i="27"/>
  <c r="AM27" i="27"/>
  <c r="AM21" i="27"/>
  <c r="AM97" i="27"/>
  <c r="AM53" i="27"/>
  <c r="AM11" i="27"/>
  <c r="AM65" i="27"/>
  <c r="AM81" i="27"/>
  <c r="AM15" i="27"/>
  <c r="AM31" i="27"/>
  <c r="AM75" i="27"/>
  <c r="AM47" i="27"/>
  <c r="AM79" i="25"/>
  <c r="AM63" i="25"/>
  <c r="AM47" i="25"/>
  <c r="AM31" i="25"/>
  <c r="AM15" i="25"/>
  <c r="AM81" i="25"/>
  <c r="AM17" i="25"/>
  <c r="AM73" i="25"/>
  <c r="AM57" i="25"/>
  <c r="AM41" i="25"/>
  <c r="AM25" i="25"/>
  <c r="AM9" i="25"/>
  <c r="AM65" i="25"/>
  <c r="AM71" i="25"/>
  <c r="AM7" i="25"/>
  <c r="AM55" i="25"/>
  <c r="AM39" i="25"/>
  <c r="AM23" i="25"/>
  <c r="AM49" i="25"/>
  <c r="AM33" i="25"/>
  <c r="AM21" i="25"/>
  <c r="AM45" i="25"/>
  <c r="AM51" i="25"/>
  <c r="AM61" i="25"/>
  <c r="AM27" i="25"/>
  <c r="AM77" i="25"/>
  <c r="AM83" i="25"/>
  <c r="AM69" i="25"/>
  <c r="AM59" i="25"/>
  <c r="AM53" i="25"/>
  <c r="AM19" i="25"/>
  <c r="AM29" i="25"/>
  <c r="AM11" i="25"/>
  <c r="AM67" i="25"/>
  <c r="AM43" i="25"/>
  <c r="AM13" i="25"/>
  <c r="AM75" i="25"/>
  <c r="AM37" i="25"/>
  <c r="AM85" i="25"/>
  <c r="AM35" i="25"/>
  <c r="AM43" i="24"/>
  <c r="AM13" i="24"/>
  <c r="AM107" i="24"/>
  <c r="AM137" i="24"/>
  <c r="AM121" i="24"/>
  <c r="AM105" i="24"/>
  <c r="AM89" i="24"/>
  <c r="AM73" i="24"/>
  <c r="AM57" i="24"/>
  <c r="AM41" i="24"/>
  <c r="AM25" i="24"/>
  <c r="AM147" i="24"/>
  <c r="AM131" i="24"/>
  <c r="AM115" i="24"/>
  <c r="AM11" i="24"/>
  <c r="AM141" i="24"/>
  <c r="AM125" i="24"/>
  <c r="AM109" i="24"/>
  <c r="AM93" i="24"/>
  <c r="AM77" i="24"/>
  <c r="AM61" i="24"/>
  <c r="AM45" i="24"/>
  <c r="AM29" i="24"/>
  <c r="AM151" i="24"/>
  <c r="AM135" i="24"/>
  <c r="AM119" i="24"/>
  <c r="AM103" i="24"/>
  <c r="AM87" i="24"/>
  <c r="AM71" i="24"/>
  <c r="AM55" i="24"/>
  <c r="AM39" i="24"/>
  <c r="AM23" i="24"/>
  <c r="AM7" i="24"/>
  <c r="AM139" i="24"/>
  <c r="AM123" i="24"/>
  <c r="AM91" i="24"/>
  <c r="AM75" i="24"/>
  <c r="AM59" i="24"/>
  <c r="AM27" i="24"/>
  <c r="AM9" i="24"/>
  <c r="AM145" i="24"/>
  <c r="AM67" i="24"/>
  <c r="AM33" i="24"/>
  <c r="AM117" i="24"/>
  <c r="AM47" i="24"/>
  <c r="AM63" i="24"/>
  <c r="AM35" i="24"/>
  <c r="AM129" i="24"/>
  <c r="AM153" i="24"/>
  <c r="AM31" i="24"/>
  <c r="AM83" i="24"/>
  <c r="AM97" i="24"/>
  <c r="AM133" i="24"/>
  <c r="AM17" i="24"/>
  <c r="AM37" i="24"/>
  <c r="AM81" i="24"/>
  <c r="AM53" i="24"/>
  <c r="AM69" i="24"/>
  <c r="AM95" i="24"/>
  <c r="AM127" i="24"/>
  <c r="AM111" i="24"/>
  <c r="AM79" i="24"/>
  <c r="AM99" i="24"/>
  <c r="AM21" i="24"/>
  <c r="AM149" i="24"/>
  <c r="AM143" i="24"/>
  <c r="AM15" i="24"/>
  <c r="AM49" i="24"/>
  <c r="AM19" i="24"/>
  <c r="AM113" i="24"/>
  <c r="AM85" i="24"/>
  <c r="AM101" i="24"/>
  <c r="AM65" i="24"/>
  <c r="AM51" i="24"/>
  <c r="AM93" i="21"/>
  <c r="AM77" i="21"/>
  <c r="AM61" i="21"/>
  <c r="AM13" i="21"/>
  <c r="AM29" i="21"/>
  <c r="AM31" i="21"/>
  <c r="AM45" i="21"/>
  <c r="AM95" i="21"/>
  <c r="AM79" i="21"/>
  <c r="AM63" i="21"/>
  <c r="AM47" i="21"/>
  <c r="AM15" i="21"/>
  <c r="AM25" i="21"/>
  <c r="AM43" i="21"/>
  <c r="AM17" i="21"/>
  <c r="AM19" i="21"/>
  <c r="AM53" i="21"/>
  <c r="AM41" i="21"/>
  <c r="AM59" i="21"/>
  <c r="AM33" i="21"/>
  <c r="AM35" i="21"/>
  <c r="AM69" i="21"/>
  <c r="AM57" i="21"/>
  <c r="AM75" i="21"/>
  <c r="AM49" i="21"/>
  <c r="AM51" i="21"/>
  <c r="AM73" i="21"/>
  <c r="AM91" i="21"/>
  <c r="AM65" i="21"/>
  <c r="AM67" i="21"/>
  <c r="AM101" i="21"/>
  <c r="AM89" i="21"/>
  <c r="AM71" i="21"/>
  <c r="AM97" i="21"/>
  <c r="AM83" i="21"/>
  <c r="AM39" i="21"/>
  <c r="AM87" i="21"/>
  <c r="AM9" i="21"/>
  <c r="AM85" i="21"/>
  <c r="AM11" i="21"/>
  <c r="AM21" i="21"/>
  <c r="AM27" i="21"/>
  <c r="AM37" i="21"/>
  <c r="AM105" i="21"/>
  <c r="AM23" i="21"/>
  <c r="AM7" i="21"/>
  <c r="AM99" i="21"/>
  <c r="AM55" i="21"/>
  <c r="AM103" i="21"/>
  <c r="AM81" i="21"/>
  <c r="AM77" i="20"/>
  <c r="AM61" i="20"/>
  <c r="AM29" i="20"/>
  <c r="AM97" i="20"/>
  <c r="AM81" i="20"/>
  <c r="AM49" i="20"/>
  <c r="AM15" i="20"/>
  <c r="AM21" i="20"/>
  <c r="AM31" i="20"/>
  <c r="AM25" i="20"/>
  <c r="AM79" i="20"/>
  <c r="AM95" i="20"/>
  <c r="AM115" i="10"/>
  <c r="AM99" i="10"/>
  <c r="AM83" i="10"/>
  <c r="AM67" i="10"/>
  <c r="AM51" i="10"/>
  <c r="AM35" i="10"/>
  <c r="AM19" i="10"/>
  <c r="AM73" i="10"/>
  <c r="AM25" i="10"/>
  <c r="AM105" i="10"/>
  <c r="AM113" i="10"/>
  <c r="AM97" i="10"/>
  <c r="AM81" i="10"/>
  <c r="AM65" i="10"/>
  <c r="AM49" i="10"/>
  <c r="AM33" i="10"/>
  <c r="AM17" i="10"/>
  <c r="AM57" i="10"/>
  <c r="AM107" i="10"/>
  <c r="AM91" i="10"/>
  <c r="AM75" i="10"/>
  <c r="AM59" i="10"/>
  <c r="AM43" i="10"/>
  <c r="AM27" i="10"/>
  <c r="AM11" i="10"/>
  <c r="AM41" i="10"/>
  <c r="AM9" i="10"/>
  <c r="AM89" i="10"/>
  <c r="AM13" i="10"/>
  <c r="AM15" i="10"/>
  <c r="AM7" i="10"/>
  <c r="AM29" i="10"/>
  <c r="AM31" i="10"/>
  <c r="AM21" i="10"/>
  <c r="AM23" i="10"/>
  <c r="AM45" i="10"/>
  <c r="AM47" i="10"/>
  <c r="AM37" i="10"/>
  <c r="AM39" i="10"/>
  <c r="AM53" i="10"/>
  <c r="AM55" i="10"/>
  <c r="AM77" i="10"/>
  <c r="AM69" i="10"/>
  <c r="AM95" i="10"/>
  <c r="AM119" i="10"/>
  <c r="AM61" i="10"/>
  <c r="AM63" i="10"/>
  <c r="AM79" i="10"/>
  <c r="AM71" i="10"/>
  <c r="AM109" i="10"/>
  <c r="AM103" i="10"/>
  <c r="AM101" i="10"/>
  <c r="AM93" i="10"/>
  <c r="AM111" i="10"/>
  <c r="AM85" i="10"/>
  <c r="AM87" i="10"/>
  <c r="AM117" i="10"/>
  <c r="AM143" i="9"/>
  <c r="AM127" i="9"/>
  <c r="AM191" i="9"/>
  <c r="AM95" i="9"/>
  <c r="AM63" i="9"/>
  <c r="AM31" i="9"/>
  <c r="AM205" i="9"/>
  <c r="AM189" i="9"/>
  <c r="AM173" i="9"/>
  <c r="AM157" i="9"/>
  <c r="AM141" i="9"/>
  <c r="AM125" i="9"/>
  <c r="AM109" i="9"/>
  <c r="AM93" i="9"/>
  <c r="AM77" i="9"/>
  <c r="AM61" i="9"/>
  <c r="AM45" i="9"/>
  <c r="AM29" i="9"/>
  <c r="AM13" i="9"/>
  <c r="AM175" i="9"/>
  <c r="AM111" i="9"/>
  <c r="AM79" i="9"/>
  <c r="AM209" i="9"/>
  <c r="AM193" i="9"/>
  <c r="AM177" i="9"/>
  <c r="AM161" i="9"/>
  <c r="AM145" i="9"/>
  <c r="AM129" i="9"/>
  <c r="AM113" i="9"/>
  <c r="AM97" i="9"/>
  <c r="AM81" i="9"/>
  <c r="AM65" i="9"/>
  <c r="AM49" i="9"/>
  <c r="AM33" i="9"/>
  <c r="AM17" i="9"/>
  <c r="AM207" i="9"/>
  <c r="AM203" i="9"/>
  <c r="AM187" i="9"/>
  <c r="AM171" i="9"/>
  <c r="AM155" i="9"/>
  <c r="AM139" i="9"/>
  <c r="AM123" i="9"/>
  <c r="AM107" i="9"/>
  <c r="AM91" i="9"/>
  <c r="AM75" i="9"/>
  <c r="AM59" i="9"/>
  <c r="AM43" i="9"/>
  <c r="AM27" i="9"/>
  <c r="AM11" i="9"/>
  <c r="AM159" i="9"/>
  <c r="AM47" i="9"/>
  <c r="AM15" i="9"/>
  <c r="AM19" i="9"/>
  <c r="AM179" i="9"/>
  <c r="AM181" i="9"/>
  <c r="AM7" i="9"/>
  <c r="AM135" i="9"/>
  <c r="AM9" i="9"/>
  <c r="AM137" i="9"/>
  <c r="AM35" i="9"/>
  <c r="AM195" i="9"/>
  <c r="AM23" i="9"/>
  <c r="AM151" i="9"/>
  <c r="AM25" i="9"/>
  <c r="AM153" i="9"/>
  <c r="AM117" i="9"/>
  <c r="AM131" i="9"/>
  <c r="AM105" i="9"/>
  <c r="AM121" i="9"/>
  <c r="AM51" i="9"/>
  <c r="AM115" i="9"/>
  <c r="AM37" i="9"/>
  <c r="AM39" i="9"/>
  <c r="AM167" i="9"/>
  <c r="AM41" i="9"/>
  <c r="AM169" i="9"/>
  <c r="AM201" i="9"/>
  <c r="AM85" i="9"/>
  <c r="AM103" i="9"/>
  <c r="AM147" i="9"/>
  <c r="AM67" i="9"/>
  <c r="AM21" i="9"/>
  <c r="AM69" i="9"/>
  <c r="AM55" i="9"/>
  <c r="AM183" i="9"/>
  <c r="AM57" i="9"/>
  <c r="AM185" i="9"/>
  <c r="AM83" i="9"/>
  <c r="AM53" i="9"/>
  <c r="AM71" i="9"/>
  <c r="AM199" i="9"/>
  <c r="AM73" i="9"/>
  <c r="AM99" i="9"/>
  <c r="AM87" i="9"/>
  <c r="AM89" i="9"/>
  <c r="AM133" i="9"/>
  <c r="AM163" i="9"/>
  <c r="AM165" i="9"/>
  <c r="AM101" i="9"/>
  <c r="AM149" i="9"/>
  <c r="AM119" i="9"/>
  <c r="AM197" i="9"/>
  <c r="AM53" i="8"/>
  <c r="AM57" i="8"/>
  <c r="AM45" i="8"/>
  <c r="AM13" i="8"/>
  <c r="AM145" i="8"/>
  <c r="AM131" i="8"/>
  <c r="AM39" i="8"/>
  <c r="AM87" i="8"/>
  <c r="AM151" i="8"/>
  <c r="AM49" i="8"/>
  <c r="AM103" i="8"/>
  <c r="AM91" i="8"/>
  <c r="AM65" i="8"/>
  <c r="AM101" i="8"/>
  <c r="AM123" i="8"/>
  <c r="AM11" i="8"/>
  <c r="AM99" i="8"/>
  <c r="AM115" i="8"/>
  <c r="AM147" i="8"/>
  <c r="AM23" i="8"/>
  <c r="AM43" i="8"/>
  <c r="AM67" i="8"/>
  <c r="AM41" i="8"/>
  <c r="AM97" i="8"/>
  <c r="AM139" i="8"/>
  <c r="AM155" i="8"/>
  <c r="AM147" i="6"/>
  <c r="AM83" i="6"/>
  <c r="AM67" i="6"/>
  <c r="AM237" i="6"/>
  <c r="AM189" i="6"/>
  <c r="AM141" i="6"/>
  <c r="AM235" i="6"/>
  <c r="AM219" i="6"/>
  <c r="AM203" i="6"/>
  <c r="AM187" i="6"/>
  <c r="AM171" i="6"/>
  <c r="AM155" i="6"/>
  <c r="AM227" i="6"/>
  <c r="AM211" i="6"/>
  <c r="AM195" i="6"/>
  <c r="AM179" i="6"/>
  <c r="AM131" i="6"/>
  <c r="AM51" i="6"/>
  <c r="AM35" i="6"/>
  <c r="AM19" i="6"/>
  <c r="AM205" i="6"/>
  <c r="AM157" i="6"/>
  <c r="AM125" i="6"/>
  <c r="AM109" i="6"/>
  <c r="AM93" i="6"/>
  <c r="AM77" i="6"/>
  <c r="AM85" i="6"/>
  <c r="AM69" i="6"/>
  <c r="AM53" i="6"/>
  <c r="AM37" i="6"/>
  <c r="AM21" i="6"/>
  <c r="AM221" i="6"/>
  <c r="AM29" i="6"/>
  <c r="AM143" i="6"/>
  <c r="AM127" i="6"/>
  <c r="AM111" i="6"/>
  <c r="AM95" i="6"/>
  <c r="AM79" i="6"/>
  <c r="AM63" i="6"/>
  <c r="AM47" i="6"/>
  <c r="AM31" i="6"/>
  <c r="AM15" i="6"/>
  <c r="AM115" i="6"/>
  <c r="AM61" i="6"/>
  <c r="AM233" i="6"/>
  <c r="AM217" i="6"/>
  <c r="AM201" i="6"/>
  <c r="AM243" i="6"/>
  <c r="AM163" i="6"/>
  <c r="AM99" i="6"/>
  <c r="AM173" i="6"/>
  <c r="AM45" i="6"/>
  <c r="AM13" i="6"/>
  <c r="AM89" i="6"/>
  <c r="AM23" i="6"/>
  <c r="AM151" i="6"/>
  <c r="AM73" i="6"/>
  <c r="AM123" i="6"/>
  <c r="AM169" i="6"/>
  <c r="AM97" i="6"/>
  <c r="AM225" i="6"/>
  <c r="AM213" i="6"/>
  <c r="AM139" i="6"/>
  <c r="AM113" i="6"/>
  <c r="AM241" i="6"/>
  <c r="AM137" i="6"/>
  <c r="AM55" i="6"/>
  <c r="AM185" i="6"/>
  <c r="AM59" i="6"/>
  <c r="AM71" i="6"/>
  <c r="AM27" i="6"/>
  <c r="AM175" i="6"/>
  <c r="AM145" i="6"/>
  <c r="AM87" i="6"/>
  <c r="AM33" i="6"/>
  <c r="AM101" i="6"/>
  <c r="AM231" i="6"/>
  <c r="AM207" i="6"/>
  <c r="AM133" i="6"/>
  <c r="AM153" i="6"/>
  <c r="AM223" i="6"/>
  <c r="AM25" i="6"/>
  <c r="AM81" i="6"/>
  <c r="AM105" i="6"/>
  <c r="AM39" i="6"/>
  <c r="AM167" i="6"/>
  <c r="AM121" i="6"/>
  <c r="AM11" i="6"/>
  <c r="AM229" i="6"/>
  <c r="AM183" i="6"/>
  <c r="AM159" i="6"/>
  <c r="AM129" i="6"/>
  <c r="AM41" i="6"/>
  <c r="AM199" i="6"/>
  <c r="AM17" i="6"/>
  <c r="AM57" i="6"/>
  <c r="AM43" i="6"/>
  <c r="AM161" i="6"/>
  <c r="AM103" i="6"/>
  <c r="AM177" i="6"/>
  <c r="AM91" i="6"/>
  <c r="AM165" i="6"/>
  <c r="AM135" i="6"/>
  <c r="AM209" i="6"/>
  <c r="AM117" i="6"/>
  <c r="AM65" i="6"/>
  <c r="AM107" i="6"/>
  <c r="AM197" i="6"/>
  <c r="AM149" i="6"/>
  <c r="AM215" i="6"/>
  <c r="AM191" i="6"/>
  <c r="AM181" i="6"/>
  <c r="AM75" i="6"/>
  <c r="AM49" i="6"/>
  <c r="AM119" i="6"/>
  <c r="AM193" i="6"/>
  <c r="AM7" i="6"/>
  <c r="AM239" i="6"/>
  <c r="AM245" i="6"/>
  <c r="AM9" i="6"/>
  <c r="AM183" i="5"/>
  <c r="AM167" i="5"/>
  <c r="AM151" i="5"/>
  <c r="AM135" i="5"/>
  <c r="AM119" i="5"/>
  <c r="AM103" i="5"/>
  <c r="AM87" i="5"/>
  <c r="AM71" i="5"/>
  <c r="AM55" i="5"/>
  <c r="AM39" i="5"/>
  <c r="AM23" i="5"/>
  <c r="AM7" i="5"/>
  <c r="AM157" i="5"/>
  <c r="AM125" i="5"/>
  <c r="AM77" i="5"/>
  <c r="AM61" i="5"/>
  <c r="AM13" i="5"/>
  <c r="AM141" i="5"/>
  <c r="AM45" i="5"/>
  <c r="AM29" i="5"/>
  <c r="AM175" i="5"/>
  <c r="AM159" i="5"/>
  <c r="AM143" i="5"/>
  <c r="AM127" i="5"/>
  <c r="AM111" i="5"/>
  <c r="AM95" i="5"/>
  <c r="AM79" i="5"/>
  <c r="AM63" i="5"/>
  <c r="AM47" i="5"/>
  <c r="AM31" i="5"/>
  <c r="AM15" i="5"/>
  <c r="AM173" i="5"/>
  <c r="AM93" i="5"/>
  <c r="AM185" i="5"/>
  <c r="AM169" i="5"/>
  <c r="AM153" i="5"/>
  <c r="AM137" i="5"/>
  <c r="AM121" i="5"/>
  <c r="AM105" i="5"/>
  <c r="AM89" i="5"/>
  <c r="AM73" i="5"/>
  <c r="AM57" i="5"/>
  <c r="AM41" i="5"/>
  <c r="AM25" i="5"/>
  <c r="AM9" i="5"/>
  <c r="AM109" i="5"/>
  <c r="AM43" i="5"/>
  <c r="AM187" i="5"/>
  <c r="AM129" i="5"/>
  <c r="AM69" i="5"/>
  <c r="AM35" i="5"/>
  <c r="AM131" i="5"/>
  <c r="AM17" i="5"/>
  <c r="AM85" i="5"/>
  <c r="AM67" i="5"/>
  <c r="AM179" i="5"/>
  <c r="AM75" i="5"/>
  <c r="AM33" i="5"/>
  <c r="AM101" i="5"/>
  <c r="AM91" i="5"/>
  <c r="AM49" i="5"/>
  <c r="AM117" i="5"/>
  <c r="AM147" i="5"/>
  <c r="AM139" i="5"/>
  <c r="AM149" i="5"/>
  <c r="AM97" i="5"/>
  <c r="AM165" i="5"/>
  <c r="AM171" i="5"/>
  <c r="AM113" i="5"/>
  <c r="AM83" i="5"/>
  <c r="AM59" i="5"/>
  <c r="AM145" i="5"/>
  <c r="AM161" i="5"/>
  <c r="AM99" i="5"/>
  <c r="AM107" i="5"/>
  <c r="AM177" i="5"/>
  <c r="AM115" i="5"/>
  <c r="AM163" i="5"/>
  <c r="AM21" i="5"/>
  <c r="AM155" i="5"/>
  <c r="AM51" i="5"/>
  <c r="AM181" i="5"/>
  <c r="AM123" i="5"/>
  <c r="AM65" i="5"/>
  <c r="AM133" i="5"/>
  <c r="AM81" i="5"/>
  <c r="AM19" i="5"/>
  <c r="AM11" i="5"/>
  <c r="AM37" i="5"/>
  <c r="AM27" i="5"/>
  <c r="AM53" i="5"/>
  <c r="AM9" i="36"/>
  <c r="AM55" i="36"/>
  <c r="AM43" i="36"/>
  <c r="AM27" i="36"/>
  <c r="AM11" i="36"/>
  <c r="AM41" i="36"/>
  <c r="AM57" i="36"/>
  <c r="AM47" i="36"/>
  <c r="AM79" i="36"/>
  <c r="AM51" i="36"/>
  <c r="AM17" i="36"/>
  <c r="AM45" i="36"/>
  <c r="AM61" i="36"/>
  <c r="AM77" i="36"/>
  <c r="AM67" i="36"/>
  <c r="AM21" i="36"/>
  <c r="AM49" i="36"/>
  <c r="AM65" i="36"/>
  <c r="AM75" i="36"/>
  <c r="AM49" i="2"/>
  <c r="AM33" i="2"/>
  <c r="AM75" i="2"/>
  <c r="AM27" i="2"/>
  <c r="AM41" i="2"/>
  <c r="AM113" i="2"/>
  <c r="AM81" i="2"/>
  <c r="AM107" i="2"/>
  <c r="AM43" i="2"/>
  <c r="AM7" i="2"/>
  <c r="AM97" i="2"/>
  <c r="AM65" i="2"/>
  <c r="AM17" i="2"/>
  <c r="AM91" i="2"/>
  <c r="AM59" i="2"/>
  <c r="AM11" i="2"/>
  <c r="AM9" i="2"/>
  <c r="AM89" i="2"/>
  <c r="AM57" i="2"/>
  <c r="AM105" i="2"/>
  <c r="AM73" i="2"/>
  <c r="AM25" i="2"/>
  <c r="AM13" i="2"/>
  <c r="AM63" i="2"/>
  <c r="AM79" i="2"/>
  <c r="AM15" i="2"/>
  <c r="AM87" i="2"/>
  <c r="AM35" i="2"/>
  <c r="AM21" i="2"/>
  <c r="AM103" i="2"/>
  <c r="AM51" i="2"/>
  <c r="AM37" i="2"/>
  <c r="AM95" i="2"/>
  <c r="AM61" i="2"/>
  <c r="AM53" i="2"/>
  <c r="AM77" i="2"/>
  <c r="AM69" i="2"/>
  <c r="AM93" i="2"/>
  <c r="AM101" i="2"/>
  <c r="AM117" i="2"/>
  <c r="AM29" i="2"/>
  <c r="AM47" i="2"/>
  <c r="AM67" i="2"/>
  <c r="AM23" i="2"/>
  <c r="AM85" i="2"/>
  <c r="AM55" i="2"/>
  <c r="AM71" i="2"/>
  <c r="AM45" i="2"/>
  <c r="AM83" i="2"/>
  <c r="AM39" i="2"/>
  <c r="AM109" i="2"/>
  <c r="AM111" i="2"/>
  <c r="AM19" i="2"/>
  <c r="AM99" i="2"/>
  <c r="AM115" i="2"/>
  <c r="AM31" i="2"/>
  <c r="AM5" i="18"/>
  <c r="AN5" i="18" s="1"/>
  <c r="AN7" i="18" s="1"/>
  <c r="AN9" i="18" s="1"/>
  <c r="AN11" i="18" s="1"/>
  <c r="AN13" i="18" s="1"/>
  <c r="AN15" i="18" s="1"/>
  <c r="AN17" i="18" s="1"/>
  <c r="AN19" i="18" s="1"/>
  <c r="AN21" i="18" s="1"/>
  <c r="AN23" i="18" s="1"/>
  <c r="AN25" i="18" s="1"/>
  <c r="AN27" i="18" s="1"/>
  <c r="AN29" i="18" s="1"/>
  <c r="AN31" i="18" s="1"/>
  <c r="AN33" i="18" s="1"/>
  <c r="AN35" i="18" s="1"/>
  <c r="AN37" i="18" s="1"/>
  <c r="AN39" i="18" s="1"/>
  <c r="AN41" i="18" s="1"/>
  <c r="AN43" i="18" s="1"/>
  <c r="AN45" i="18" s="1"/>
  <c r="AN47" i="18" s="1"/>
  <c r="AN49" i="18" s="1"/>
  <c r="AN51" i="18" s="1"/>
  <c r="AN53" i="18" s="1"/>
  <c r="AN55" i="18" s="1"/>
  <c r="AN57" i="18" s="1"/>
  <c r="AN59" i="18" s="1"/>
  <c r="AN61" i="18" s="1"/>
  <c r="AN63" i="18" s="1"/>
  <c r="AN65" i="18" s="1"/>
  <c r="AN67" i="18" s="1"/>
  <c r="AN69" i="18" s="1"/>
  <c r="AN71" i="18" s="1"/>
  <c r="AN73" i="18" s="1"/>
  <c r="AN75" i="18" s="1"/>
  <c r="AN77" i="18" s="1"/>
  <c r="AN79" i="18" s="1"/>
  <c r="AN81" i="18" s="1"/>
  <c r="AN83" i="18" s="1"/>
  <c r="AN85" i="18" s="1"/>
  <c r="AN87" i="18" s="1"/>
  <c r="AN89" i="18" s="1"/>
  <c r="AN91" i="18" s="1"/>
  <c r="AN93" i="18" s="1"/>
  <c r="AN95" i="18" s="1"/>
  <c r="AN97" i="18" s="1"/>
  <c r="AN99" i="18" s="1"/>
  <c r="AN101" i="18" s="1"/>
  <c r="AN103" i="18" s="1"/>
  <c r="AN105" i="18" s="1"/>
  <c r="AN107" i="18" s="1"/>
  <c r="AN109" i="18" s="1"/>
  <c r="AN111" i="18" s="1"/>
  <c r="AN113" i="18" s="1"/>
  <c r="AN115" i="18" s="1"/>
  <c r="AN117" i="18" s="1"/>
  <c r="AN119" i="18" s="1"/>
  <c r="AN121" i="18" s="1"/>
  <c r="AN123" i="18" s="1"/>
  <c r="AN125" i="18" s="1"/>
  <c r="AN127" i="18" s="1"/>
  <c r="AN129" i="18" s="1"/>
  <c r="AN131" i="18" s="1"/>
  <c r="AN133" i="18" s="1"/>
  <c r="AN135" i="18" s="1"/>
  <c r="AN137" i="18" s="1"/>
  <c r="AN139" i="18" s="1"/>
  <c r="AN141" i="18" s="1"/>
  <c r="AN143" i="18" s="1"/>
  <c r="AN145" i="18" s="1"/>
  <c r="AN147" i="18" s="1"/>
  <c r="AN149" i="18" s="1"/>
  <c r="AN151" i="18" s="1"/>
  <c r="AN153" i="18" s="1"/>
  <c r="AN155" i="18" s="1"/>
  <c r="AM85" i="20" l="1"/>
  <c r="AM51" i="20"/>
  <c r="AM65" i="20"/>
  <c r="AM45" i="20"/>
  <c r="AM19" i="20"/>
  <c r="AM27" i="20"/>
  <c r="AM93" i="20"/>
  <c r="AM63" i="20"/>
  <c r="AM83" i="20"/>
  <c r="AM99" i="20"/>
  <c r="AM43" i="20"/>
  <c r="AM11" i="20"/>
  <c r="AM69" i="20"/>
  <c r="AM89" i="20"/>
  <c r="AM59" i="20"/>
  <c r="AM23" i="20"/>
  <c r="AM9" i="20"/>
  <c r="AM73" i="20"/>
  <c r="AM75" i="20"/>
  <c r="AM39" i="20"/>
  <c r="AM53" i="20"/>
  <c r="AM35" i="20"/>
  <c r="AM7" i="20"/>
  <c r="AM13" i="20"/>
  <c r="AM41" i="20"/>
  <c r="AM67" i="20"/>
  <c r="AM17" i="20"/>
  <c r="AM71" i="20"/>
  <c r="AM47" i="20"/>
  <c r="AM91" i="20"/>
  <c r="AM55" i="20"/>
  <c r="AM57" i="20"/>
  <c r="AM37" i="20"/>
  <c r="AM33" i="20"/>
  <c r="AM143" i="8"/>
  <c r="AM141" i="8"/>
  <c r="AM77" i="8"/>
  <c r="AM69" i="8"/>
  <c r="AM73" i="8"/>
  <c r="AM105" i="8"/>
  <c r="AM137" i="8"/>
  <c r="AM95" i="8"/>
  <c r="AM111" i="8"/>
  <c r="AM127" i="8"/>
  <c r="AM21" i="8"/>
  <c r="AM147" i="35"/>
  <c r="AM109" i="35"/>
  <c r="AM141" i="35"/>
  <c r="AM139" i="35"/>
  <c r="AM145" i="35"/>
  <c r="AM143" i="35"/>
  <c r="AM43" i="30"/>
  <c r="AM65" i="30"/>
  <c r="AM125" i="30"/>
  <c r="AM19" i="30"/>
  <c r="AM25" i="30"/>
  <c r="AM63" i="30"/>
  <c r="AM95" i="30"/>
  <c r="AM101" i="30"/>
  <c r="AM133" i="30"/>
  <c r="AM75" i="30"/>
  <c r="AM145" i="30"/>
  <c r="AM35" i="30"/>
  <c r="AM111" i="30"/>
  <c r="AM129" i="30"/>
  <c r="AM89" i="30"/>
  <c r="AM59" i="30"/>
  <c r="AM13" i="30"/>
  <c r="AM67" i="30"/>
  <c r="AM105" i="30"/>
  <c r="AM143" i="30"/>
  <c r="AM87" i="30"/>
  <c r="AM91" i="30"/>
  <c r="AM149" i="30"/>
  <c r="AM127" i="30"/>
  <c r="AM113" i="30"/>
  <c r="AM29" i="30"/>
  <c r="AM83" i="30"/>
  <c r="AM121" i="30"/>
  <c r="AM71" i="30"/>
  <c r="AM103" i="30"/>
  <c r="AM51" i="30"/>
  <c r="AM11" i="30"/>
  <c r="AM45" i="30"/>
  <c r="AM99" i="30"/>
  <c r="AM137" i="30"/>
  <c r="AM21" i="30"/>
  <c r="AM135" i="30"/>
  <c r="AM139" i="30"/>
  <c r="AM73" i="30"/>
  <c r="AM119" i="30"/>
  <c r="AM55" i="30"/>
  <c r="AM97" i="30"/>
  <c r="AM61" i="30"/>
  <c r="AM115" i="30"/>
  <c r="AM23" i="30"/>
  <c r="AM37" i="30"/>
  <c r="AM7" i="30"/>
  <c r="AM131" i="30"/>
  <c r="AM107" i="30"/>
  <c r="AM77" i="30"/>
  <c r="AM15" i="30"/>
  <c r="AM53" i="30"/>
  <c r="AM39" i="30"/>
  <c r="AM49" i="30"/>
  <c r="AM33" i="30"/>
  <c r="AM93" i="30"/>
  <c r="AM147" i="30"/>
  <c r="AM31" i="30"/>
  <c r="AM69" i="30"/>
  <c r="AM27" i="30"/>
  <c r="AM81" i="30"/>
  <c r="AM109" i="30"/>
  <c r="AM9" i="30"/>
  <c r="AM47" i="30"/>
  <c r="AM85" i="30"/>
  <c r="AM17" i="30"/>
  <c r="AM123" i="30"/>
  <c r="AM141" i="30"/>
  <c r="AM41" i="30"/>
  <c r="AM79" i="30"/>
  <c r="AM117" i="30"/>
  <c r="AM151" i="30"/>
  <c r="AM33" i="22"/>
  <c r="AM105" i="20"/>
  <c r="AM103" i="20"/>
  <c r="AM101" i="20"/>
  <c r="AM9" i="8"/>
  <c r="AM83" i="8"/>
  <c r="AM35" i="8"/>
  <c r="AM17" i="8"/>
  <c r="AM89" i="8"/>
  <c r="AM37" i="8"/>
  <c r="AM149" i="8"/>
  <c r="AM129" i="8"/>
  <c r="AM135" i="8"/>
  <c r="AM75" i="8"/>
  <c r="AM29" i="8"/>
  <c r="AM121" i="8"/>
  <c r="AM47" i="8"/>
  <c r="AM7" i="8"/>
  <c r="AM113" i="8"/>
  <c r="AM81" i="8"/>
  <c r="AM71" i="8"/>
  <c r="AM61" i="8"/>
  <c r="AM153" i="8"/>
  <c r="AM79" i="8"/>
  <c r="AM55" i="8"/>
  <c r="AM117" i="8"/>
  <c r="AM107" i="8"/>
  <c r="AM19" i="8"/>
  <c r="AM93" i="8"/>
  <c r="AM15" i="8"/>
  <c r="AM27" i="8"/>
  <c r="AM119" i="8"/>
  <c r="AM25" i="8"/>
  <c r="AM33" i="8"/>
  <c r="AM109" i="8"/>
  <c r="AM31" i="8"/>
  <c r="AM133" i="8"/>
  <c r="AM51" i="8"/>
  <c r="AM85" i="8"/>
  <c r="AM59" i="8"/>
  <c r="AM125" i="8"/>
  <c r="AM163" i="8"/>
  <c r="AM165" i="8"/>
  <c r="AM161" i="8"/>
  <c r="AM237" i="4"/>
  <c r="AM235" i="4"/>
  <c r="AM233" i="4"/>
  <c r="AM245" i="4"/>
  <c r="AM243" i="4"/>
  <c r="AM241" i="4"/>
  <c r="AM61" i="35"/>
  <c r="AM77" i="35"/>
  <c r="AM201" i="16"/>
  <c r="AM37" i="16"/>
  <c r="AM167" i="16"/>
  <c r="AM101" i="16"/>
  <c r="AM43" i="16"/>
  <c r="AM71" i="16"/>
  <c r="AM119" i="16"/>
  <c r="AM47" i="16"/>
  <c r="AM137" i="16"/>
  <c r="AM185" i="16"/>
  <c r="AM9" i="16"/>
  <c r="AM65" i="16"/>
  <c r="AM113" i="16"/>
  <c r="AM149" i="16"/>
  <c r="AM85" i="16"/>
  <c r="AM173" i="16"/>
  <c r="AM177" i="16"/>
  <c r="AM121" i="16"/>
  <c r="AM141" i="16"/>
  <c r="AM51" i="16"/>
  <c r="AM73" i="16"/>
  <c r="AM13" i="16"/>
  <c r="AM145" i="16"/>
  <c r="AM69" i="16"/>
  <c r="AM45" i="16"/>
  <c r="AM21" i="16"/>
  <c r="AM161" i="16"/>
  <c r="AM187" i="16"/>
  <c r="AM189" i="16"/>
  <c r="AM89" i="16"/>
  <c r="AM123" i="16"/>
  <c r="AM91" i="16"/>
  <c r="AM125" i="16"/>
  <c r="AM197" i="16"/>
  <c r="AM53" i="16"/>
  <c r="AM159" i="16"/>
  <c r="AM97" i="16"/>
  <c r="AM33" i="16"/>
  <c r="AM87" i="16"/>
  <c r="AM77" i="16"/>
  <c r="AM25" i="16"/>
  <c r="AM175" i="16"/>
  <c r="AM81" i="16"/>
  <c r="AM23" i="16"/>
  <c r="AM17" i="16"/>
  <c r="AM171" i="16"/>
  <c r="AM31" i="16"/>
  <c r="AM129" i="16"/>
  <c r="AM139" i="16"/>
  <c r="AM99" i="16"/>
  <c r="AM15" i="16"/>
  <c r="AM49" i="16"/>
  <c r="AM135" i="16"/>
  <c r="AM163" i="16"/>
  <c r="AM155" i="16"/>
  <c r="AM183" i="16"/>
  <c r="AM147" i="16"/>
  <c r="AM131" i="16"/>
  <c r="AM133" i="16"/>
  <c r="AM179" i="16"/>
  <c r="AM63" i="16"/>
  <c r="AM151" i="16"/>
  <c r="AM83" i="16"/>
  <c r="AM111" i="16"/>
  <c r="AM199" i="16"/>
  <c r="AM59" i="16"/>
  <c r="AM61" i="16"/>
  <c r="AM107" i="16"/>
  <c r="AM181" i="16"/>
  <c r="AM79" i="16"/>
  <c r="AM11" i="16"/>
  <c r="AM39" i="16"/>
  <c r="AM127" i="16"/>
  <c r="AM165" i="16"/>
  <c r="AM191" i="16"/>
  <c r="AM35" i="16"/>
  <c r="AM109" i="16"/>
  <c r="AM7" i="16"/>
  <c r="AM117" i="16"/>
  <c r="AM157" i="16"/>
  <c r="AM55" i="16"/>
  <c r="AM93" i="16"/>
  <c r="AM153" i="16"/>
  <c r="AM115" i="16"/>
  <c r="AM95" i="16"/>
  <c r="AM195" i="16"/>
  <c r="AM103" i="16"/>
  <c r="AM143" i="16"/>
  <c r="AM41" i="16"/>
  <c r="AM193" i="16"/>
  <c r="AM29" i="16"/>
  <c r="AM75" i="16"/>
  <c r="AM19" i="16"/>
  <c r="AM57" i="16"/>
  <c r="AM169" i="16"/>
  <c r="AM67" i="16"/>
  <c r="AM105" i="16"/>
  <c r="AM27" i="16"/>
  <c r="AM47" i="35"/>
  <c r="AM71" i="35"/>
  <c r="AM93" i="35"/>
  <c r="AM37" i="35"/>
  <c r="AM51" i="35"/>
  <c r="AM111" i="35"/>
  <c r="AM21" i="35"/>
  <c r="AM119" i="35"/>
  <c r="AM205" i="16"/>
  <c r="AM209" i="16"/>
  <c r="AM207" i="16"/>
  <c r="AO2" i="16"/>
  <c r="AM159" i="8"/>
  <c r="AM157" i="8"/>
  <c r="AO2" i="8"/>
  <c r="AM29" i="36"/>
  <c r="AM59" i="36"/>
  <c r="AM63" i="36"/>
  <c r="AM35" i="36"/>
  <c r="AM7" i="36"/>
  <c r="AM69" i="36"/>
  <c r="AM23" i="36"/>
  <c r="AM13" i="36"/>
  <c r="AM81" i="36"/>
  <c r="AM53" i="36"/>
  <c r="AM19" i="36"/>
  <c r="AM39" i="36"/>
  <c r="AM15" i="36"/>
  <c r="AM37" i="36"/>
  <c r="AM25" i="36"/>
  <c r="AM71" i="36"/>
  <c r="AM31" i="36"/>
  <c r="AM33" i="36"/>
  <c r="AM73" i="36"/>
  <c r="AM13" i="35"/>
  <c r="AM79" i="35"/>
  <c r="AM131" i="35"/>
  <c r="AM27" i="35"/>
  <c r="AM67" i="35"/>
  <c r="AM33" i="35"/>
  <c r="AM97" i="35"/>
  <c r="AM9" i="35"/>
  <c r="AM43" i="35"/>
  <c r="AM7" i="35"/>
  <c r="AM125" i="35"/>
  <c r="AM35" i="35"/>
  <c r="AM69" i="35"/>
  <c r="AM95" i="35"/>
  <c r="AM25" i="35"/>
  <c r="AM59" i="35"/>
  <c r="AM101" i="35"/>
  <c r="AM49" i="35"/>
  <c r="AM15" i="35"/>
  <c r="AM99" i="35"/>
  <c r="AM41" i="35"/>
  <c r="AM75" i="35"/>
  <c r="AM55" i="35"/>
  <c r="AM83" i="35"/>
  <c r="AM73" i="35"/>
  <c r="AM107" i="35"/>
  <c r="AM85" i="35"/>
  <c r="AM11" i="35"/>
  <c r="AM31" i="35"/>
  <c r="AM39" i="35"/>
  <c r="AM133" i="35"/>
  <c r="AM57" i="35"/>
  <c r="AM91" i="35"/>
  <c r="AM81" i="35"/>
  <c r="AM53" i="35"/>
  <c r="AM117" i="35"/>
  <c r="AM17" i="35"/>
  <c r="AM127" i="35"/>
  <c r="AM29" i="35"/>
  <c r="AM89" i="35"/>
  <c r="AM123" i="35"/>
  <c r="AM63" i="35"/>
  <c r="AM65" i="35"/>
  <c r="AM129" i="35"/>
  <c r="AM115" i="35"/>
  <c r="AM87" i="35"/>
  <c r="AM105" i="35"/>
  <c r="AM45" i="35"/>
  <c r="AM19" i="35"/>
  <c r="AM23" i="35"/>
  <c r="AM113" i="35"/>
  <c r="AM103" i="35"/>
  <c r="AM121" i="35"/>
  <c r="AM137" i="35"/>
  <c r="AM135" i="35"/>
  <c r="AO2" i="35"/>
  <c r="AM123" i="3"/>
  <c r="AM121" i="3"/>
  <c r="AM119" i="3"/>
  <c r="AM301" i="12"/>
  <c r="AM285" i="12"/>
  <c r="AM269" i="12"/>
  <c r="AM253" i="12"/>
  <c r="AM237" i="12"/>
  <c r="AM221" i="12"/>
  <c r="AM205" i="12"/>
  <c r="AM189" i="12"/>
  <c r="AM173" i="12"/>
  <c r="AM157" i="12"/>
  <c r="AM141" i="12"/>
  <c r="AM125" i="12"/>
  <c r="AM109" i="12"/>
  <c r="AM93" i="12"/>
  <c r="AM77" i="12"/>
  <c r="AM61" i="12"/>
  <c r="AM45" i="12"/>
  <c r="AM29" i="12"/>
  <c r="AM13" i="12"/>
  <c r="AM227" i="12"/>
  <c r="AM163" i="12"/>
  <c r="AM115" i="12"/>
  <c r="AM83" i="12"/>
  <c r="AM275" i="12"/>
  <c r="AM211" i="12"/>
  <c r="AM147" i="12"/>
  <c r="AM195" i="12"/>
  <c r="AM219" i="12"/>
  <c r="AM203" i="12"/>
  <c r="AM187" i="12"/>
  <c r="AM171" i="12"/>
  <c r="AM155" i="12"/>
  <c r="AM139" i="12"/>
  <c r="AM123" i="12"/>
  <c r="AM107" i="12"/>
  <c r="AM91" i="12"/>
  <c r="AM75" i="12"/>
  <c r="AM59" i="12"/>
  <c r="AM43" i="12"/>
  <c r="AM27" i="12"/>
  <c r="AM11" i="12"/>
  <c r="AM259" i="12"/>
  <c r="AM243" i="12"/>
  <c r="AM35" i="12"/>
  <c r="AM293" i="12"/>
  <c r="AM277" i="12"/>
  <c r="AM261" i="12"/>
  <c r="AM245" i="12"/>
  <c r="AM229" i="12"/>
  <c r="AM213" i="12"/>
  <c r="AM197" i="12"/>
  <c r="AM181" i="12"/>
  <c r="AM165" i="12"/>
  <c r="AM149" i="12"/>
  <c r="AM133" i="12"/>
  <c r="AM117" i="12"/>
  <c r="AM101" i="12"/>
  <c r="AM85" i="12"/>
  <c r="AM69" i="12"/>
  <c r="AM53" i="12"/>
  <c r="AM37" i="12"/>
  <c r="AM21" i="12"/>
  <c r="AM291" i="12"/>
  <c r="AM99" i="12"/>
  <c r="AM51" i="12"/>
  <c r="AM179" i="12"/>
  <c r="AM131" i="12"/>
  <c r="AM67" i="12"/>
  <c r="AM19" i="12"/>
  <c r="AM79" i="12"/>
  <c r="AM223" i="12"/>
  <c r="AM49" i="12"/>
  <c r="AM177" i="12"/>
  <c r="AM305" i="12"/>
  <c r="AM25" i="12"/>
  <c r="AM153" i="12"/>
  <c r="AM281" i="12"/>
  <c r="AM167" i="12"/>
  <c r="AM235" i="12"/>
  <c r="AM95" i="12"/>
  <c r="AM239" i="12"/>
  <c r="AM65" i="12"/>
  <c r="AM193" i="12"/>
  <c r="AM63" i="12"/>
  <c r="AM41" i="12"/>
  <c r="AM169" i="12"/>
  <c r="AM297" i="12"/>
  <c r="AM183" i="12"/>
  <c r="AM251" i="12"/>
  <c r="AM267" i="12"/>
  <c r="AM127" i="12"/>
  <c r="AM97" i="12"/>
  <c r="AM225" i="12"/>
  <c r="AM39" i="12"/>
  <c r="AM73" i="12"/>
  <c r="AM201" i="12"/>
  <c r="AM215" i="12"/>
  <c r="AM283" i="12"/>
  <c r="AM47" i="12"/>
  <c r="AM175" i="12"/>
  <c r="AM145" i="12"/>
  <c r="AM121" i="12"/>
  <c r="AM263" i="12"/>
  <c r="AM207" i="12"/>
  <c r="AM161" i="12"/>
  <c r="AM137" i="12"/>
  <c r="AM295" i="12"/>
  <c r="AM111" i="12"/>
  <c r="AM255" i="12"/>
  <c r="AM81" i="12"/>
  <c r="AM209" i="12"/>
  <c r="AM103" i="12"/>
  <c r="AM57" i="12"/>
  <c r="AM185" i="12"/>
  <c r="AM7" i="12"/>
  <c r="AM199" i="12"/>
  <c r="AM271" i="12"/>
  <c r="AM23" i="12"/>
  <c r="AM17" i="12"/>
  <c r="AM279" i="12"/>
  <c r="AM135" i="12"/>
  <c r="AM33" i="12"/>
  <c r="AM9" i="12"/>
  <c r="AM151" i="12"/>
  <c r="AM143" i="12"/>
  <c r="AM287" i="12"/>
  <c r="AM113" i="12"/>
  <c r="AM241" i="12"/>
  <c r="AM71" i="12"/>
  <c r="AM89" i="12"/>
  <c r="AM217" i="12"/>
  <c r="AM55" i="12"/>
  <c r="AM231" i="12"/>
  <c r="AM299" i="12"/>
  <c r="AM159" i="12"/>
  <c r="AM303" i="12"/>
  <c r="AM129" i="12"/>
  <c r="AM257" i="12"/>
  <c r="AM119" i="12"/>
  <c r="AM105" i="12"/>
  <c r="AM233" i="12"/>
  <c r="AM87" i="12"/>
  <c r="AM247" i="12"/>
  <c r="AM15" i="12"/>
  <c r="AM273" i="12"/>
  <c r="AM249" i="12"/>
  <c r="AM191" i="12"/>
  <c r="AM31" i="12"/>
  <c r="AM289" i="12"/>
  <c r="AM265" i="12"/>
  <c r="AM113" i="3"/>
  <c r="AM97" i="3"/>
  <c r="AM81" i="3"/>
  <c r="AM65" i="3"/>
  <c r="AM49" i="3"/>
  <c r="AM33" i="3"/>
  <c r="AM17" i="3"/>
  <c r="AM7" i="3"/>
  <c r="AM95" i="3"/>
  <c r="AM23" i="3"/>
  <c r="AM109" i="3"/>
  <c r="AM93" i="3"/>
  <c r="AM29" i="3"/>
  <c r="AM103" i="3"/>
  <c r="AM87" i="3"/>
  <c r="AM71" i="3"/>
  <c r="AM55" i="3"/>
  <c r="AM39" i="3"/>
  <c r="AM67" i="3"/>
  <c r="AM59" i="3"/>
  <c r="AM11" i="3"/>
  <c r="AM45" i="3"/>
  <c r="AM53" i="3"/>
  <c r="AM83" i="3"/>
  <c r="AM75" i="3"/>
  <c r="AM61" i="3"/>
  <c r="AM77" i="3"/>
  <c r="AM69" i="3"/>
  <c r="AM115" i="3"/>
  <c r="AM91" i="3"/>
  <c r="AM31" i="3"/>
  <c r="AM15" i="3"/>
  <c r="AM85" i="3"/>
  <c r="AM9" i="3"/>
  <c r="AM79" i="3"/>
  <c r="AM27" i="3"/>
  <c r="AM43" i="3"/>
  <c r="AM37" i="3"/>
  <c r="AM21" i="3"/>
  <c r="AM107" i="3"/>
  <c r="AM63" i="3"/>
  <c r="AM47" i="3"/>
  <c r="AM117" i="3"/>
  <c r="AM101" i="3"/>
  <c r="AM111" i="3"/>
  <c r="AM73" i="3"/>
  <c r="AM99" i="3"/>
  <c r="AM89" i="3"/>
  <c r="AM57" i="3"/>
  <c r="AM41" i="3"/>
  <c r="AM25" i="3"/>
  <c r="AM35" i="3"/>
  <c r="AM19" i="3"/>
  <c r="AM105" i="3"/>
  <c r="AM51" i="3"/>
  <c r="AM13" i="3"/>
  <c r="AM15" i="23"/>
  <c r="AM7" i="23"/>
  <c r="AM33" i="23"/>
  <c r="AM13" i="23"/>
  <c r="AM31" i="23"/>
  <c r="AM23" i="23"/>
  <c r="AM47" i="23"/>
  <c r="AM27" i="23"/>
  <c r="AM19" i="23"/>
  <c r="AM45" i="23"/>
  <c r="AM25" i="23"/>
  <c r="AM37" i="23"/>
  <c r="AM9" i="23"/>
  <c r="AM39" i="23"/>
  <c r="AM11" i="23"/>
  <c r="AM35" i="23"/>
  <c r="AM17" i="23"/>
  <c r="AM43" i="23"/>
  <c r="AM49" i="23"/>
  <c r="AM29" i="23"/>
  <c r="AM41" i="23"/>
  <c r="AM21" i="23"/>
  <c r="AM21" i="22"/>
  <c r="AM13" i="22"/>
  <c r="AM9" i="22"/>
  <c r="AM17" i="22"/>
  <c r="AM29" i="22"/>
  <c r="AM25" i="22"/>
  <c r="AM23" i="22"/>
  <c r="AM31" i="22"/>
  <c r="AM11" i="22"/>
  <c r="AM7" i="22"/>
  <c r="AM15" i="22"/>
  <c r="AM27" i="22"/>
  <c r="AM19" i="22"/>
  <c r="AM75" i="11"/>
  <c r="AM77" i="11"/>
  <c r="AM111" i="11"/>
  <c r="AM67" i="11"/>
  <c r="AM51" i="11"/>
  <c r="AM45" i="11"/>
  <c r="AM117" i="11"/>
  <c r="AM35" i="11"/>
  <c r="AM107" i="11"/>
  <c r="AM25" i="11"/>
  <c r="AM97" i="11"/>
  <c r="AM73" i="11"/>
  <c r="AM13" i="11"/>
  <c r="AM17" i="11"/>
  <c r="AM89" i="11"/>
  <c r="AM7" i="11"/>
  <c r="AM79" i="11"/>
  <c r="AM63" i="11"/>
  <c r="AM57" i="11"/>
  <c r="AM47" i="11"/>
  <c r="AM119" i="11"/>
  <c r="AM37" i="11"/>
  <c r="AM109" i="11"/>
  <c r="AM123" i="11"/>
  <c r="AM15" i="11"/>
  <c r="AM105" i="11"/>
  <c r="AM29" i="11"/>
  <c r="AM101" i="11"/>
  <c r="AM19" i="11"/>
  <c r="AM91" i="11"/>
  <c r="AM87" i="11"/>
  <c r="AM69" i="11"/>
  <c r="AM27" i="11"/>
  <c r="AM59" i="11"/>
  <c r="AM49" i="11"/>
  <c r="AM121" i="11"/>
  <c r="AM83" i="11"/>
  <c r="AM65" i="11"/>
  <c r="AM33" i="11"/>
  <c r="AM85" i="11"/>
  <c r="AM41" i="11"/>
  <c r="AM113" i="11"/>
  <c r="AM31" i="11"/>
  <c r="AM103" i="11"/>
  <c r="AM9" i="11"/>
  <c r="AM81" i="11"/>
  <c r="AM99" i="11"/>
  <c r="AM71" i="11"/>
  <c r="AM39" i="11"/>
  <c r="AM61" i="11"/>
  <c r="AM55" i="11"/>
  <c r="AM95" i="11"/>
  <c r="AM53" i="11"/>
  <c r="AM125" i="11"/>
  <c r="AM43" i="11"/>
  <c r="AM115" i="11"/>
  <c r="AM21" i="11"/>
  <c r="AM93" i="11"/>
  <c r="AM11" i="11"/>
  <c r="AM23" i="11"/>
  <c r="AM229" i="4"/>
  <c r="AM17" i="4"/>
  <c r="AM89" i="4"/>
  <c r="AM161" i="4"/>
  <c r="AM7" i="4"/>
  <c r="AM79" i="4"/>
  <c r="AM151" i="4"/>
  <c r="AM223" i="4"/>
  <c r="AM93" i="4"/>
  <c r="AM11" i="4"/>
  <c r="AM155" i="4"/>
  <c r="AM13" i="4"/>
  <c r="AM85" i="4"/>
  <c r="AM157" i="4"/>
  <c r="AM9" i="4"/>
  <c r="AM153" i="4"/>
  <c r="AM71" i="4"/>
  <c r="AM75" i="4"/>
  <c r="AM147" i="4"/>
  <c r="AM219" i="4"/>
  <c r="AM113" i="4"/>
  <c r="AM185" i="4"/>
  <c r="AM103" i="4"/>
  <c r="AM141" i="4"/>
  <c r="AM203" i="4"/>
  <c r="AM109" i="4"/>
  <c r="AM57" i="4"/>
  <c r="AM119" i="4"/>
  <c r="AM99" i="4"/>
  <c r="AM125" i="4"/>
  <c r="AM43" i="4"/>
  <c r="AM187" i="4"/>
  <c r="AM165" i="4"/>
  <c r="AM215" i="4"/>
  <c r="AM121" i="4"/>
  <c r="AM81" i="4"/>
  <c r="AM143" i="4"/>
  <c r="AM111" i="4"/>
  <c r="AM65" i="4"/>
  <c r="AM209" i="4"/>
  <c r="AM127" i="4"/>
  <c r="AM45" i="4"/>
  <c r="AM107" i="4"/>
  <c r="AM61" i="4"/>
  <c r="AM205" i="4"/>
  <c r="AM23" i="4"/>
  <c r="AM51" i="4"/>
  <c r="AM195" i="4"/>
  <c r="AM149" i="4"/>
  <c r="AM67" i="4"/>
  <c r="AM139" i="4"/>
  <c r="AM69" i="4"/>
  <c r="AM131" i="4"/>
  <c r="AM73" i="4"/>
  <c r="AM217" i="4"/>
  <c r="AM47" i="4"/>
  <c r="AM63" i="4"/>
  <c r="AM207" i="4"/>
  <c r="AM29" i="4"/>
  <c r="AM101" i="4"/>
  <c r="AM173" i="4"/>
  <c r="AM19" i="4"/>
  <c r="AM91" i="4"/>
  <c r="AM163" i="4"/>
  <c r="AM117" i="4"/>
  <c r="AM35" i="4"/>
  <c r="AM179" i="4"/>
  <c r="AM25" i="4"/>
  <c r="AM97" i="4"/>
  <c r="AM169" i="4"/>
  <c r="AM33" i="4"/>
  <c r="AM177" i="4"/>
  <c r="AM95" i="4"/>
  <c r="AM15" i="4"/>
  <c r="AM87" i="4"/>
  <c r="AM159" i="4"/>
  <c r="AM231" i="4"/>
  <c r="AM41" i="4"/>
  <c r="AM31" i="4"/>
  <c r="AM175" i="4"/>
  <c r="AM59" i="4"/>
  <c r="AM37" i="4"/>
  <c r="AM181" i="4"/>
  <c r="AM201" i="4"/>
  <c r="AM27" i="4"/>
  <c r="AM171" i="4"/>
  <c r="AM53" i="4"/>
  <c r="AM197" i="4"/>
  <c r="AM115" i="4"/>
  <c r="AM21" i="4"/>
  <c r="AM83" i="4"/>
  <c r="AM49" i="4"/>
  <c r="AM193" i="4"/>
  <c r="AM225" i="4"/>
  <c r="AM39" i="4"/>
  <c r="AM183" i="4"/>
  <c r="AM137" i="4"/>
  <c r="AM55" i="4"/>
  <c r="AM199" i="4"/>
  <c r="AM189" i="4"/>
  <c r="AM227" i="4"/>
  <c r="AM133" i="4"/>
  <c r="AM105" i="4"/>
  <c r="AM167" i="4"/>
  <c r="AM123" i="4"/>
  <c r="AM77" i="4"/>
  <c r="AM221" i="4"/>
  <c r="AM211" i="4"/>
  <c r="AM213" i="4"/>
  <c r="AM145" i="4"/>
  <c r="AM129" i="4"/>
  <c r="AM191" i="4"/>
  <c r="AM135" i="4"/>
  <c r="AM5" i="24" l="1"/>
  <c r="AN5" i="24" s="1"/>
  <c r="AN7" i="24" s="1"/>
  <c r="AN9" i="24" s="1"/>
  <c r="AN11" i="24" s="1"/>
  <c r="AN13" i="24" s="1"/>
  <c r="AN15" i="24" s="1"/>
  <c r="AN17" i="24" s="1"/>
  <c r="AN19" i="24" s="1"/>
  <c r="AN21" i="24" s="1"/>
  <c r="AN23" i="24" s="1"/>
  <c r="AN25" i="24" s="1"/>
  <c r="AN27" i="24" s="1"/>
  <c r="AN29" i="24" s="1"/>
  <c r="AN31" i="24" s="1"/>
  <c r="AN33" i="24" s="1"/>
  <c r="AN35" i="24" s="1"/>
  <c r="AN37" i="24" s="1"/>
  <c r="AN39" i="24" s="1"/>
  <c r="AN41" i="24" s="1"/>
  <c r="AN43" i="24" s="1"/>
  <c r="AN45" i="24" s="1"/>
  <c r="AN47" i="24" s="1"/>
  <c r="AN49" i="24" s="1"/>
  <c r="AN51" i="24" s="1"/>
  <c r="AN53" i="24" s="1"/>
  <c r="AN55" i="24" s="1"/>
  <c r="AN57" i="24" s="1"/>
  <c r="AN59" i="24" s="1"/>
  <c r="AN61" i="24" s="1"/>
  <c r="AN63" i="24" s="1"/>
  <c r="AN65" i="24" s="1"/>
  <c r="AN67" i="24" s="1"/>
  <c r="AN69" i="24" s="1"/>
  <c r="AN71" i="24" s="1"/>
  <c r="AN73" i="24" s="1"/>
  <c r="AN75" i="24" s="1"/>
  <c r="AN77" i="24" s="1"/>
  <c r="AN79" i="24" s="1"/>
  <c r="AN81" i="24" s="1"/>
  <c r="AN83" i="24" s="1"/>
  <c r="AN85" i="24" s="1"/>
  <c r="AN87" i="24" s="1"/>
  <c r="AN89" i="24" s="1"/>
  <c r="AN91" i="24" s="1"/>
  <c r="AN93" i="24" s="1"/>
  <c r="AN95" i="24" s="1"/>
  <c r="AN97" i="24" s="1"/>
  <c r="AN99" i="24" s="1"/>
  <c r="AN101" i="24" s="1"/>
  <c r="AN103" i="24" s="1"/>
  <c r="AN105" i="24" s="1"/>
  <c r="AN107" i="24" s="1"/>
  <c r="AN109" i="24" s="1"/>
  <c r="AN111" i="24" s="1"/>
  <c r="AN113" i="24" s="1"/>
  <c r="AN115" i="24" s="1"/>
  <c r="AN117" i="24" s="1"/>
  <c r="AN119" i="24" s="1"/>
  <c r="AN121" i="24" s="1"/>
  <c r="AN123" i="24" s="1"/>
  <c r="AN125" i="24" s="1"/>
  <c r="AN127" i="24" s="1"/>
  <c r="AN129" i="24" s="1"/>
  <c r="AN131" i="24" s="1"/>
  <c r="AN133" i="24" s="1"/>
  <c r="AN135" i="24" s="1"/>
  <c r="AN137" i="24" s="1"/>
  <c r="AN139" i="24" s="1"/>
  <c r="AN141" i="24" s="1"/>
  <c r="AN143" i="24" s="1"/>
  <c r="AN145" i="24" s="1"/>
  <c r="AN147" i="24" s="1"/>
  <c r="AN149" i="24" s="1"/>
  <c r="AN151" i="24" s="1"/>
  <c r="AN153" i="24" s="1"/>
  <c r="AN155" i="24" s="1"/>
  <c r="AO2" i="37" l="1"/>
  <c r="AM5" i="37"/>
  <c r="AN5" i="37" s="1"/>
  <c r="AN7" i="37" s="1"/>
  <c r="AN9" i="37" s="1"/>
  <c r="AN11" i="37" s="1"/>
  <c r="AN13" i="37" s="1"/>
  <c r="AN15" i="37" s="1"/>
  <c r="AN17" i="37" s="1"/>
  <c r="AN19" i="37" s="1"/>
  <c r="AN21" i="37" s="1"/>
  <c r="AN23" i="37" s="1"/>
  <c r="AN25" i="37" s="1"/>
  <c r="AN27" i="37" s="1"/>
  <c r="AN29" i="37" s="1"/>
  <c r="AN31" i="37" s="1"/>
  <c r="AN33" i="37" s="1"/>
  <c r="AN35" i="37" s="1"/>
  <c r="AN37" i="37" s="1"/>
  <c r="AN39" i="37" s="1"/>
  <c r="AN41" i="37" s="1"/>
  <c r="AN43" i="37" s="1"/>
  <c r="AN45" i="37" s="1"/>
  <c r="AN47" i="37" s="1"/>
  <c r="AN49" i="37" s="1"/>
  <c r="AN51" i="37" s="1"/>
  <c r="AN53" i="37" s="1"/>
  <c r="AN55" i="37" s="1"/>
  <c r="AN57" i="37" s="1"/>
  <c r="AN59" i="37" s="1"/>
  <c r="AN61" i="37" s="1"/>
  <c r="AN63" i="37" s="1"/>
  <c r="AN65" i="37" s="1"/>
  <c r="AN67" i="37" s="1"/>
  <c r="AN69" i="37" s="1"/>
  <c r="AN71" i="37" s="1"/>
  <c r="AN73" i="37" s="1"/>
  <c r="AN75" i="37" s="1"/>
  <c r="AN77" i="37" s="1"/>
  <c r="AN79" i="37" s="1"/>
  <c r="AN81" i="37" s="1"/>
  <c r="AN83" i="37" s="1"/>
  <c r="AN85" i="37" s="1"/>
  <c r="AN87" i="37" s="1"/>
  <c r="AN89" i="37" s="1"/>
  <c r="AN91" i="37" s="1"/>
  <c r="AN93" i="37" s="1"/>
  <c r="AN95" i="37" s="1"/>
  <c r="AN97" i="37" s="1"/>
  <c r="AN99" i="37" s="1"/>
  <c r="AN101" i="37" s="1"/>
  <c r="AN103" i="37" s="1"/>
  <c r="AN105" i="37" s="1"/>
  <c r="AN107" i="37" s="1"/>
  <c r="AN109" i="37" s="1"/>
  <c r="AN111" i="37" s="1"/>
  <c r="AN113" i="37" s="1"/>
  <c r="AN115" i="37" s="1"/>
  <c r="AN117" i="37" s="1"/>
  <c r="AN119" i="37" s="1"/>
  <c r="AN121" i="37" s="1"/>
  <c r="AN123" i="37" s="1"/>
  <c r="AN125" i="37" s="1"/>
  <c r="AN127" i="37" s="1"/>
  <c r="AN129" i="37" s="1"/>
  <c r="AN131" i="37" s="1"/>
  <c r="AN133" i="37" s="1"/>
  <c r="AN135" i="37" s="1"/>
  <c r="AN137" i="37" s="1"/>
  <c r="AN139" i="37" s="1"/>
  <c r="AN141" i="37" s="1"/>
  <c r="AN143" i="37" s="1"/>
  <c r="AN145" i="37" s="1"/>
  <c r="AN147" i="37" s="1"/>
  <c r="AN149" i="37" s="1"/>
  <c r="AN151" i="37" s="1"/>
  <c r="AN153" i="37" s="1"/>
  <c r="AN155" i="37" s="1"/>
  <c r="AN157" i="37" s="1"/>
  <c r="AN159" i="37" s="1"/>
  <c r="AN161" i="37" s="1"/>
  <c r="AN163" i="37" s="1"/>
  <c r="AN165" i="37" s="1"/>
  <c r="AN167" i="37" s="1"/>
  <c r="AN169" i="37" s="1"/>
  <c r="AN171" i="37" s="1"/>
  <c r="AN173" i="37" s="1"/>
  <c r="AN175" i="37" s="1"/>
  <c r="AN177" i="37" s="1"/>
  <c r="AN179" i="37" s="1"/>
  <c r="AN181" i="37" s="1"/>
  <c r="AN183" i="37" s="1"/>
  <c r="AN185" i="37" s="1"/>
  <c r="AM5" i="35"/>
  <c r="AN5" i="35" s="1"/>
  <c r="AN7" i="35" s="1"/>
  <c r="AN9" i="35" s="1"/>
  <c r="AN11" i="35" s="1"/>
  <c r="AN13" i="35" s="1"/>
  <c r="AN15" i="35" s="1"/>
  <c r="AN17" i="35" s="1"/>
  <c r="AN19" i="35" s="1"/>
  <c r="AN21" i="35" s="1"/>
  <c r="AN23" i="35" s="1"/>
  <c r="AN25" i="35" s="1"/>
  <c r="AN27" i="35" s="1"/>
  <c r="AN29" i="35" s="1"/>
  <c r="AN31" i="35" s="1"/>
  <c r="AN33" i="35" s="1"/>
  <c r="AN35" i="35" s="1"/>
  <c r="AN37" i="35" s="1"/>
  <c r="AN39" i="35" s="1"/>
  <c r="AN41" i="35" s="1"/>
  <c r="AN43" i="35" s="1"/>
  <c r="AN45" i="35" s="1"/>
  <c r="AN47" i="35" s="1"/>
  <c r="AN49" i="35" s="1"/>
  <c r="AN51" i="35" s="1"/>
  <c r="AN53" i="35" s="1"/>
  <c r="AN55" i="35" s="1"/>
  <c r="AN57" i="35" s="1"/>
  <c r="AN59" i="35" s="1"/>
  <c r="AN61" i="35" s="1"/>
  <c r="AN63" i="35" s="1"/>
  <c r="AN65" i="35" s="1"/>
  <c r="AN67" i="35" s="1"/>
  <c r="AN69" i="35" s="1"/>
  <c r="AN71" i="35" s="1"/>
  <c r="AN73" i="35" s="1"/>
  <c r="AN75" i="35" s="1"/>
  <c r="AN77" i="35" s="1"/>
  <c r="AN79" i="35" s="1"/>
  <c r="AN81" i="35" s="1"/>
  <c r="AN83" i="35" s="1"/>
  <c r="AN85" i="35" s="1"/>
  <c r="AN87" i="35" s="1"/>
  <c r="AN89" i="35" s="1"/>
  <c r="AN91" i="35" s="1"/>
  <c r="AN93" i="35" s="1"/>
  <c r="AN95" i="35" s="1"/>
  <c r="AN97" i="35" s="1"/>
  <c r="AN99" i="35" s="1"/>
  <c r="AN101" i="35" s="1"/>
  <c r="AN103" i="35" s="1"/>
  <c r="AN105" i="35" s="1"/>
  <c r="AN107" i="35" s="1"/>
  <c r="AN109" i="35" s="1"/>
  <c r="AN111" i="35" s="1"/>
  <c r="AN113" i="35" s="1"/>
  <c r="AN115" i="35" s="1"/>
  <c r="AN117" i="35" s="1"/>
  <c r="AN119" i="35" s="1"/>
  <c r="AN121" i="35" s="1"/>
  <c r="AN123" i="35" s="1"/>
  <c r="AN125" i="35" s="1"/>
  <c r="AN127" i="35" s="1"/>
  <c r="AN129" i="35" s="1"/>
  <c r="AN131" i="35" s="1"/>
  <c r="AN133" i="35" s="1"/>
  <c r="AN135" i="35" s="1"/>
  <c r="AN137" i="35" s="1"/>
  <c r="AN139" i="35" s="1"/>
  <c r="AN141" i="35" s="1"/>
  <c r="AN143" i="35" s="1"/>
  <c r="AN145" i="35" s="1"/>
  <c r="AN147" i="35" s="1"/>
  <c r="AM5" i="36"/>
  <c r="AN5" i="36" s="1"/>
  <c r="AN7" i="36" s="1"/>
  <c r="AN9" i="36" s="1"/>
  <c r="AN11" i="36" s="1"/>
  <c r="AN13" i="36" s="1"/>
  <c r="AN15" i="36" s="1"/>
  <c r="AN17" i="36" s="1"/>
  <c r="AN19" i="36" s="1"/>
  <c r="AN21" i="36" s="1"/>
  <c r="AN23" i="36" s="1"/>
  <c r="AN25" i="36" s="1"/>
  <c r="AN27" i="36" s="1"/>
  <c r="AN29" i="36" s="1"/>
  <c r="AN31" i="36" s="1"/>
  <c r="AN33" i="36" s="1"/>
  <c r="AN35" i="36" s="1"/>
  <c r="AN37" i="36" s="1"/>
  <c r="AN39" i="36" s="1"/>
  <c r="AN41" i="36" s="1"/>
  <c r="AN43" i="36" s="1"/>
  <c r="AN45" i="36" s="1"/>
  <c r="AN47" i="36" s="1"/>
  <c r="AN49" i="36" s="1"/>
  <c r="AN51" i="36" s="1"/>
  <c r="AN53" i="36" s="1"/>
  <c r="AN55" i="36" s="1"/>
  <c r="AN57" i="36" s="1"/>
  <c r="AN59" i="36" s="1"/>
  <c r="AN61" i="36" s="1"/>
  <c r="AN63" i="36" s="1"/>
  <c r="AN65" i="36" s="1"/>
  <c r="AN67" i="36" s="1"/>
  <c r="AN69" i="36" s="1"/>
  <c r="AN71" i="36" s="1"/>
  <c r="AN73" i="36" s="1"/>
  <c r="AN75" i="36" s="1"/>
  <c r="AN77" i="36" s="1"/>
  <c r="AN79" i="36" s="1"/>
  <c r="AN81" i="36" s="1"/>
  <c r="AN83" i="36" s="1"/>
  <c r="AO2" i="31" l="1"/>
  <c r="AO2" i="30"/>
  <c r="AO2" i="28"/>
  <c r="AO2" i="25"/>
  <c r="AO2" i="23"/>
  <c r="AO2" i="22"/>
  <c r="AO2" i="21"/>
  <c r="AO2" i="20"/>
  <c r="AO2" i="11"/>
  <c r="AO2" i="10"/>
  <c r="AO2" i="6"/>
  <c r="AO2" i="5"/>
  <c r="AO2" i="4"/>
  <c r="AO2" i="2"/>
  <c r="AM5" i="4"/>
  <c r="AN5" i="4" s="1"/>
  <c r="AN7" i="4" s="1"/>
  <c r="AN9" i="4" s="1"/>
  <c r="AN11" i="4" s="1"/>
  <c r="AN13" i="4" s="1"/>
  <c r="AN15" i="4" s="1"/>
  <c r="AN17" i="4" s="1"/>
  <c r="AN19" i="4" s="1"/>
  <c r="AN21" i="4" s="1"/>
  <c r="AN23" i="4" s="1"/>
  <c r="AN25" i="4" s="1"/>
  <c r="AN27" i="4" s="1"/>
  <c r="AN29" i="4" s="1"/>
  <c r="AN31" i="4" s="1"/>
  <c r="AN33" i="4" s="1"/>
  <c r="AN35" i="4" s="1"/>
  <c r="AN37" i="4" s="1"/>
  <c r="AN39" i="4" s="1"/>
  <c r="AN41" i="4" s="1"/>
  <c r="AN43" i="4" s="1"/>
  <c r="AN45" i="4" s="1"/>
  <c r="AN47" i="4" s="1"/>
  <c r="AN49" i="4" s="1"/>
  <c r="AN51" i="4" s="1"/>
  <c r="AN53" i="4" s="1"/>
  <c r="AN55" i="4" s="1"/>
  <c r="AN57" i="4" s="1"/>
  <c r="AN59" i="4" s="1"/>
  <c r="AN61" i="4" s="1"/>
  <c r="AN63" i="4" s="1"/>
  <c r="AN65" i="4" s="1"/>
  <c r="AN67" i="4" s="1"/>
  <c r="AN69" i="4" s="1"/>
  <c r="AN71" i="4" s="1"/>
  <c r="AN73" i="4" s="1"/>
  <c r="AN75" i="4" s="1"/>
  <c r="AN77" i="4" s="1"/>
  <c r="AN79" i="4" s="1"/>
  <c r="AN81" i="4" s="1"/>
  <c r="AN83" i="4" s="1"/>
  <c r="AN85" i="4" s="1"/>
  <c r="AN87" i="4" s="1"/>
  <c r="AN89" i="4" s="1"/>
  <c r="AN91" i="4" s="1"/>
  <c r="AN93" i="4" s="1"/>
  <c r="AN95" i="4" s="1"/>
  <c r="AN97" i="4" s="1"/>
  <c r="AN99" i="4" s="1"/>
  <c r="AN101" i="4" s="1"/>
  <c r="AN103" i="4" s="1"/>
  <c r="AN105" i="4" s="1"/>
  <c r="AN107" i="4" s="1"/>
  <c r="AN109" i="4" s="1"/>
  <c r="AN111" i="4" s="1"/>
  <c r="AN113" i="4" s="1"/>
  <c r="AN115" i="4" s="1"/>
  <c r="AN117" i="4" s="1"/>
  <c r="AN119" i="4" s="1"/>
  <c r="AN121" i="4" s="1"/>
  <c r="AN123" i="4" s="1"/>
  <c r="AN125" i="4" s="1"/>
  <c r="AN127" i="4" s="1"/>
  <c r="AN129" i="4" s="1"/>
  <c r="AN131" i="4" s="1"/>
  <c r="AN133" i="4" s="1"/>
  <c r="AN135" i="4" s="1"/>
  <c r="AN137" i="4" s="1"/>
  <c r="AN139" i="4" s="1"/>
  <c r="AN141" i="4" s="1"/>
  <c r="AN143" i="4" s="1"/>
  <c r="AN145" i="4" s="1"/>
  <c r="AN147" i="4" s="1"/>
  <c r="AN149" i="4" s="1"/>
  <c r="AN151" i="4" s="1"/>
  <c r="AN153" i="4" s="1"/>
  <c r="AN155" i="4" s="1"/>
  <c r="AN157" i="4" s="1"/>
  <c r="AN159" i="4" s="1"/>
  <c r="AN161" i="4" s="1"/>
  <c r="AN163" i="4" s="1"/>
  <c r="AN165" i="4" s="1"/>
  <c r="AN167" i="4" s="1"/>
  <c r="AN169" i="4" s="1"/>
  <c r="AN171" i="4" s="1"/>
  <c r="AN173" i="4" s="1"/>
  <c r="AN175" i="4" s="1"/>
  <c r="AN177" i="4" s="1"/>
  <c r="AN179" i="4" s="1"/>
  <c r="AN181" i="4" s="1"/>
  <c r="AN183" i="4" s="1"/>
  <c r="AN185" i="4" s="1"/>
  <c r="AN187" i="4" s="1"/>
  <c r="AN189" i="4" s="1"/>
  <c r="AN191" i="4" s="1"/>
  <c r="AN193" i="4" s="1"/>
  <c r="AN195" i="4" s="1"/>
  <c r="AN197" i="4" s="1"/>
  <c r="AN199" i="4" s="1"/>
  <c r="AN201" i="4" s="1"/>
  <c r="AN203" i="4" s="1"/>
  <c r="AN205" i="4" s="1"/>
  <c r="AN207" i="4" s="1"/>
  <c r="AN209" i="4" s="1"/>
  <c r="AN211" i="4" s="1"/>
  <c r="AN213" i="4" s="1"/>
  <c r="AN215" i="4" s="1"/>
  <c r="AN217" i="4" s="1"/>
  <c r="AN219" i="4" s="1"/>
  <c r="AN221" i="4" s="1"/>
  <c r="AN223" i="4" s="1"/>
  <c r="AN225" i="4" s="1"/>
  <c r="AN227" i="4" s="1"/>
  <c r="AN229" i="4" s="1"/>
  <c r="AN231" i="4" s="1"/>
  <c r="AN233" i="4" s="1"/>
  <c r="AN235" i="4" s="1"/>
  <c r="AN237" i="4" s="1"/>
  <c r="AN239" i="4" s="1"/>
  <c r="AN241" i="4" s="1"/>
  <c r="AN243" i="4" s="1"/>
  <c r="AN245" i="4" s="1"/>
  <c r="AM5" i="3"/>
  <c r="AN5" i="3" s="1"/>
  <c r="AN7" i="3" s="1"/>
  <c r="AN9" i="3" s="1"/>
  <c r="AN11" i="3" s="1"/>
  <c r="AN13" i="3" s="1"/>
  <c r="AN15" i="3" s="1"/>
  <c r="AN17" i="3" s="1"/>
  <c r="AN19" i="3" s="1"/>
  <c r="AN21" i="3" s="1"/>
  <c r="AN23" i="3" s="1"/>
  <c r="AN25" i="3" s="1"/>
  <c r="AN27" i="3" s="1"/>
  <c r="AN29" i="3" s="1"/>
  <c r="AN31" i="3" s="1"/>
  <c r="AN33" i="3" s="1"/>
  <c r="AN35" i="3" s="1"/>
  <c r="AN37" i="3" s="1"/>
  <c r="AN39" i="3" s="1"/>
  <c r="AN41" i="3" s="1"/>
  <c r="AN43" i="3" s="1"/>
  <c r="AN45" i="3" s="1"/>
  <c r="AN47" i="3" s="1"/>
  <c r="AN49" i="3" s="1"/>
  <c r="AN51" i="3" s="1"/>
  <c r="AN53" i="3" s="1"/>
  <c r="AN55" i="3" s="1"/>
  <c r="AN57" i="3" s="1"/>
  <c r="AN59" i="3" s="1"/>
  <c r="AN61" i="3" s="1"/>
  <c r="AN63" i="3" s="1"/>
  <c r="AN65" i="3" s="1"/>
  <c r="AN67" i="3" s="1"/>
  <c r="AN69" i="3" s="1"/>
  <c r="AN71" i="3" s="1"/>
  <c r="AN73" i="3" s="1"/>
  <c r="AN75" i="3" s="1"/>
  <c r="AN77" i="3" s="1"/>
  <c r="AN79" i="3" s="1"/>
  <c r="AN81" i="3" s="1"/>
  <c r="AN83" i="3" s="1"/>
  <c r="AN85" i="3" s="1"/>
  <c r="AN87" i="3" s="1"/>
  <c r="AN89" i="3" s="1"/>
  <c r="AN91" i="3" s="1"/>
  <c r="AN93" i="3" s="1"/>
  <c r="AN95" i="3" s="1"/>
  <c r="AN97" i="3" s="1"/>
  <c r="AN99" i="3" s="1"/>
  <c r="AN101" i="3" s="1"/>
  <c r="AN103" i="3" s="1"/>
  <c r="AN105" i="3" s="1"/>
  <c r="AN107" i="3" s="1"/>
  <c r="AN109" i="3" s="1"/>
  <c r="AN111" i="3" s="1"/>
  <c r="AN113" i="3" s="1"/>
  <c r="AN115" i="3" s="1"/>
  <c r="AN117" i="3" s="1"/>
  <c r="AN119" i="3" s="1"/>
  <c r="AN121" i="3" s="1"/>
  <c r="AN123" i="3" s="1"/>
  <c r="AN125" i="3" s="1"/>
  <c r="AN127" i="3" s="1"/>
  <c r="AN129" i="3" s="1"/>
  <c r="AN131" i="3" s="1"/>
  <c r="D96" i="13"/>
  <c r="C96" i="13"/>
  <c r="B96" i="13"/>
  <c r="B80" i="13"/>
  <c r="B81" i="13"/>
  <c r="B82" i="13"/>
  <c r="B83" i="13"/>
  <c r="B84" i="13"/>
  <c r="B85" i="13"/>
  <c r="B86" i="13"/>
  <c r="B87" i="13"/>
  <c r="B88" i="13"/>
  <c r="B89" i="13"/>
  <c r="B90" i="13"/>
  <c r="B91" i="13"/>
  <c r="B92" i="13"/>
  <c r="B93" i="13"/>
  <c r="B94" i="13"/>
  <c r="B95" i="13"/>
  <c r="R17" i="13"/>
  <c r="R82" i="13" s="1"/>
  <c r="T16" i="13"/>
  <c r="T81" i="13" s="1"/>
  <c r="S16" i="13"/>
  <c r="S81" i="13" s="1"/>
  <c r="R16" i="13"/>
  <c r="R81" i="13" s="1"/>
  <c r="Q16" i="13"/>
  <c r="Q81" i="13" s="1"/>
  <c r="P16" i="13"/>
  <c r="P81" i="13" s="1"/>
  <c r="O16" i="13"/>
  <c r="O81" i="13" s="1"/>
  <c r="N16" i="13"/>
  <c r="N81" i="13" s="1"/>
  <c r="M16" i="13"/>
  <c r="M81" i="13" s="1"/>
  <c r="L16" i="13"/>
  <c r="L81" i="13" s="1"/>
  <c r="K16" i="13"/>
  <c r="K81" i="13" s="1"/>
  <c r="J16" i="13"/>
  <c r="J81" i="13" s="1"/>
  <c r="I16" i="13"/>
  <c r="I81" i="13" s="1"/>
  <c r="H16" i="13"/>
  <c r="H81" i="13" s="1"/>
  <c r="G16" i="13"/>
  <c r="G81" i="13" s="1"/>
  <c r="F16" i="13"/>
  <c r="F81" i="13" s="1"/>
  <c r="E16" i="13"/>
  <c r="E81" i="13" s="1"/>
  <c r="D16" i="13"/>
  <c r="D81" i="13" s="1"/>
  <c r="T17" i="13"/>
  <c r="T82" i="13" s="1"/>
  <c r="S17" i="13"/>
  <c r="S82" i="13" s="1"/>
  <c r="Q17" i="13"/>
  <c r="Q82" i="13" s="1"/>
  <c r="P17" i="13"/>
  <c r="P82" i="13" s="1"/>
  <c r="O17" i="13"/>
  <c r="O82" i="13" s="1"/>
  <c r="N17" i="13"/>
  <c r="N82" i="13" s="1"/>
  <c r="M17" i="13"/>
  <c r="M82" i="13" s="1"/>
  <c r="L17" i="13"/>
  <c r="L82" i="13" s="1"/>
  <c r="K17" i="13"/>
  <c r="K82" i="13" s="1"/>
  <c r="J17" i="13"/>
  <c r="J82" i="13" s="1"/>
  <c r="I17" i="13"/>
  <c r="I82" i="13" s="1"/>
  <c r="H17" i="13"/>
  <c r="H82" i="13" s="1"/>
  <c r="G17" i="13"/>
  <c r="G82" i="13" s="1"/>
  <c r="F17" i="13"/>
  <c r="F82" i="13" s="1"/>
  <c r="E17" i="13"/>
  <c r="E82" i="13" s="1"/>
  <c r="D17" i="13"/>
  <c r="D82" i="13" s="1"/>
  <c r="T18" i="13"/>
  <c r="T83" i="13" s="1"/>
  <c r="S18" i="13"/>
  <c r="S83" i="13" s="1"/>
  <c r="R18" i="13"/>
  <c r="R83" i="13" s="1"/>
  <c r="Q18" i="13"/>
  <c r="Q83" i="13" s="1"/>
  <c r="P18" i="13"/>
  <c r="P83" i="13" s="1"/>
  <c r="O18" i="13"/>
  <c r="O83" i="13" s="1"/>
  <c r="N18" i="13"/>
  <c r="N83" i="13" s="1"/>
  <c r="M18" i="13"/>
  <c r="M83" i="13" s="1"/>
  <c r="L18" i="13"/>
  <c r="L83" i="13" s="1"/>
  <c r="K18" i="13"/>
  <c r="K83" i="13" s="1"/>
  <c r="J18" i="13"/>
  <c r="J83" i="13" s="1"/>
  <c r="I18" i="13"/>
  <c r="I83" i="13" s="1"/>
  <c r="H18" i="13"/>
  <c r="H83" i="13" s="1"/>
  <c r="G18" i="13"/>
  <c r="G83" i="13" s="1"/>
  <c r="F18" i="13"/>
  <c r="F83" i="13" s="1"/>
  <c r="E18" i="13"/>
  <c r="E83" i="13" s="1"/>
  <c r="D18" i="13"/>
  <c r="D83" i="13" s="1"/>
  <c r="T19" i="13"/>
  <c r="T84" i="13" s="1"/>
  <c r="S19" i="13"/>
  <c r="S84" i="13" s="1"/>
  <c r="R19" i="13"/>
  <c r="R84" i="13" s="1"/>
  <c r="Q19" i="13"/>
  <c r="Q84" i="13" s="1"/>
  <c r="P19" i="13"/>
  <c r="P84" i="13" s="1"/>
  <c r="O19" i="13"/>
  <c r="O84" i="13" s="1"/>
  <c r="N19" i="13"/>
  <c r="N84" i="13" s="1"/>
  <c r="M19" i="13"/>
  <c r="M84" i="13" s="1"/>
  <c r="L19" i="13"/>
  <c r="L84" i="13" s="1"/>
  <c r="K19" i="13"/>
  <c r="K84" i="13" s="1"/>
  <c r="J19" i="13"/>
  <c r="J84" i="13" s="1"/>
  <c r="I19" i="13"/>
  <c r="I84" i="13" s="1"/>
  <c r="H19" i="13"/>
  <c r="H84" i="13" s="1"/>
  <c r="G19" i="13"/>
  <c r="G84" i="13" s="1"/>
  <c r="F19" i="13"/>
  <c r="F84" i="13" s="1"/>
  <c r="E19" i="13"/>
  <c r="E84" i="13" s="1"/>
  <c r="D19" i="13"/>
  <c r="D84" i="13" s="1"/>
  <c r="T20" i="13"/>
  <c r="T85" i="13" s="1"/>
  <c r="S20" i="13"/>
  <c r="S85" i="13" s="1"/>
  <c r="R20" i="13"/>
  <c r="R85" i="13" s="1"/>
  <c r="Q20" i="13"/>
  <c r="Q85" i="13" s="1"/>
  <c r="P20" i="13"/>
  <c r="P85" i="13" s="1"/>
  <c r="O20" i="13"/>
  <c r="O85" i="13" s="1"/>
  <c r="N20" i="13"/>
  <c r="N85" i="13" s="1"/>
  <c r="M20" i="13"/>
  <c r="M85" i="13" s="1"/>
  <c r="L20" i="13"/>
  <c r="L85" i="13" s="1"/>
  <c r="K20" i="13"/>
  <c r="K85" i="13" s="1"/>
  <c r="J20" i="13"/>
  <c r="J85" i="13" s="1"/>
  <c r="I20" i="13"/>
  <c r="I85" i="13" s="1"/>
  <c r="H20" i="13"/>
  <c r="H85" i="13" s="1"/>
  <c r="G20" i="13"/>
  <c r="G85" i="13" s="1"/>
  <c r="F20" i="13"/>
  <c r="F85" i="13" s="1"/>
  <c r="E20" i="13"/>
  <c r="E85" i="13" s="1"/>
  <c r="D20" i="13"/>
  <c r="D85" i="13" s="1"/>
  <c r="T21" i="13"/>
  <c r="T86" i="13" s="1"/>
  <c r="S21" i="13"/>
  <c r="S86" i="13" s="1"/>
  <c r="R21" i="13"/>
  <c r="R86" i="13" s="1"/>
  <c r="Q21" i="13"/>
  <c r="Q86" i="13" s="1"/>
  <c r="P21" i="13"/>
  <c r="P86" i="13" s="1"/>
  <c r="O21" i="13"/>
  <c r="O86" i="13" s="1"/>
  <c r="N21" i="13"/>
  <c r="N86" i="13" s="1"/>
  <c r="M21" i="13"/>
  <c r="M86" i="13" s="1"/>
  <c r="L21" i="13"/>
  <c r="L86" i="13" s="1"/>
  <c r="K21" i="13"/>
  <c r="K86" i="13" s="1"/>
  <c r="J21" i="13"/>
  <c r="J86" i="13" s="1"/>
  <c r="I21" i="13"/>
  <c r="I86" i="13" s="1"/>
  <c r="H21" i="13"/>
  <c r="H86" i="13" s="1"/>
  <c r="G21" i="13"/>
  <c r="G86" i="13" s="1"/>
  <c r="F21" i="13"/>
  <c r="F86" i="13" s="1"/>
  <c r="E21" i="13"/>
  <c r="E86" i="13" s="1"/>
  <c r="D21" i="13"/>
  <c r="D86" i="13" s="1"/>
  <c r="T22" i="13"/>
  <c r="T87" i="13" s="1"/>
  <c r="S22" i="13"/>
  <c r="S87" i="13" s="1"/>
  <c r="R22" i="13"/>
  <c r="R87" i="13" s="1"/>
  <c r="Q22" i="13"/>
  <c r="Q87" i="13" s="1"/>
  <c r="P22" i="13"/>
  <c r="P87" i="13" s="1"/>
  <c r="O22" i="13"/>
  <c r="O87" i="13" s="1"/>
  <c r="N22" i="13"/>
  <c r="N87" i="13" s="1"/>
  <c r="M22" i="13"/>
  <c r="M87" i="13" s="1"/>
  <c r="L22" i="13"/>
  <c r="L87" i="13" s="1"/>
  <c r="K22" i="13"/>
  <c r="K87" i="13" s="1"/>
  <c r="J22" i="13"/>
  <c r="J87" i="13" s="1"/>
  <c r="I22" i="13"/>
  <c r="I87" i="13" s="1"/>
  <c r="H22" i="13"/>
  <c r="H87" i="13" s="1"/>
  <c r="G22" i="13"/>
  <c r="G87" i="13" s="1"/>
  <c r="F22" i="13"/>
  <c r="F87" i="13" s="1"/>
  <c r="E22" i="13"/>
  <c r="E87" i="13" s="1"/>
  <c r="D22" i="13"/>
  <c r="D87" i="13" s="1"/>
  <c r="T23" i="13"/>
  <c r="T88" i="13" s="1"/>
  <c r="S23" i="13"/>
  <c r="S88" i="13" s="1"/>
  <c r="R23" i="13"/>
  <c r="R88" i="13" s="1"/>
  <c r="Q23" i="13"/>
  <c r="Q88" i="13" s="1"/>
  <c r="P23" i="13"/>
  <c r="P88" i="13" s="1"/>
  <c r="O23" i="13"/>
  <c r="O88" i="13" s="1"/>
  <c r="N23" i="13"/>
  <c r="N88" i="13" s="1"/>
  <c r="M23" i="13"/>
  <c r="M88" i="13" s="1"/>
  <c r="L23" i="13"/>
  <c r="L88" i="13" s="1"/>
  <c r="K23" i="13"/>
  <c r="K88" i="13" s="1"/>
  <c r="J23" i="13"/>
  <c r="J88" i="13" s="1"/>
  <c r="I23" i="13"/>
  <c r="I88" i="13" s="1"/>
  <c r="H23" i="13"/>
  <c r="H88" i="13" s="1"/>
  <c r="G23" i="13"/>
  <c r="G88" i="13" s="1"/>
  <c r="F23" i="13"/>
  <c r="F88" i="13" s="1"/>
  <c r="E23" i="13"/>
  <c r="E88" i="13" s="1"/>
  <c r="D23" i="13"/>
  <c r="D88" i="13" s="1"/>
  <c r="T24" i="13"/>
  <c r="T89" i="13" s="1"/>
  <c r="S24" i="13"/>
  <c r="S89" i="13" s="1"/>
  <c r="R24" i="13"/>
  <c r="R89" i="13" s="1"/>
  <c r="Q24" i="13"/>
  <c r="Q89" i="13" s="1"/>
  <c r="P24" i="13"/>
  <c r="P89" i="13" s="1"/>
  <c r="O24" i="13"/>
  <c r="O89" i="13" s="1"/>
  <c r="N24" i="13"/>
  <c r="N89" i="13" s="1"/>
  <c r="M24" i="13"/>
  <c r="M89" i="13" s="1"/>
  <c r="L24" i="13"/>
  <c r="L89" i="13" s="1"/>
  <c r="K24" i="13"/>
  <c r="K89" i="13" s="1"/>
  <c r="J24" i="13"/>
  <c r="J89" i="13" s="1"/>
  <c r="I24" i="13"/>
  <c r="I89" i="13" s="1"/>
  <c r="H24" i="13"/>
  <c r="H89" i="13" s="1"/>
  <c r="G24" i="13"/>
  <c r="G89" i="13" s="1"/>
  <c r="F24" i="13"/>
  <c r="F89" i="13" s="1"/>
  <c r="E24" i="13"/>
  <c r="E89" i="13" s="1"/>
  <c r="D24" i="13"/>
  <c r="D89" i="13" s="1"/>
  <c r="T25" i="13"/>
  <c r="T90" i="13" s="1"/>
  <c r="S25" i="13"/>
  <c r="S90" i="13" s="1"/>
  <c r="R25" i="13"/>
  <c r="R90" i="13" s="1"/>
  <c r="Q25" i="13"/>
  <c r="Q90" i="13" s="1"/>
  <c r="P25" i="13"/>
  <c r="P90" i="13" s="1"/>
  <c r="O25" i="13"/>
  <c r="O90" i="13" s="1"/>
  <c r="N25" i="13"/>
  <c r="N90" i="13" s="1"/>
  <c r="M25" i="13"/>
  <c r="M90" i="13" s="1"/>
  <c r="L25" i="13"/>
  <c r="L90" i="13" s="1"/>
  <c r="K25" i="13"/>
  <c r="K90" i="13" s="1"/>
  <c r="J25" i="13"/>
  <c r="J90" i="13" s="1"/>
  <c r="I25" i="13"/>
  <c r="I90" i="13" s="1"/>
  <c r="H25" i="13"/>
  <c r="H90" i="13" s="1"/>
  <c r="G25" i="13"/>
  <c r="G90" i="13" s="1"/>
  <c r="F25" i="13"/>
  <c r="F90" i="13" s="1"/>
  <c r="E25" i="13"/>
  <c r="E90" i="13" s="1"/>
  <c r="D25" i="13"/>
  <c r="D90" i="13" s="1"/>
  <c r="T26" i="13"/>
  <c r="T91" i="13" s="1"/>
  <c r="S26" i="13"/>
  <c r="S91" i="13" s="1"/>
  <c r="R26" i="13"/>
  <c r="R91" i="13" s="1"/>
  <c r="Q26" i="13"/>
  <c r="Q91" i="13" s="1"/>
  <c r="P26" i="13"/>
  <c r="P91" i="13" s="1"/>
  <c r="O26" i="13"/>
  <c r="O91" i="13" s="1"/>
  <c r="N26" i="13"/>
  <c r="N91" i="13" s="1"/>
  <c r="M26" i="13"/>
  <c r="M91" i="13" s="1"/>
  <c r="L26" i="13"/>
  <c r="L91" i="13" s="1"/>
  <c r="K26" i="13"/>
  <c r="K91" i="13" s="1"/>
  <c r="J26" i="13"/>
  <c r="J91" i="13" s="1"/>
  <c r="I26" i="13"/>
  <c r="I91" i="13" s="1"/>
  <c r="H26" i="13"/>
  <c r="H91" i="13" s="1"/>
  <c r="G26" i="13"/>
  <c r="G91" i="13" s="1"/>
  <c r="F26" i="13"/>
  <c r="F91" i="13" s="1"/>
  <c r="E26" i="13"/>
  <c r="E91" i="13" s="1"/>
  <c r="D26" i="13"/>
  <c r="D91" i="13" s="1"/>
  <c r="T27" i="13"/>
  <c r="T92" i="13" s="1"/>
  <c r="S27" i="13"/>
  <c r="S92" i="13" s="1"/>
  <c r="R27" i="13"/>
  <c r="R92" i="13" s="1"/>
  <c r="Q27" i="13"/>
  <c r="Q92" i="13" s="1"/>
  <c r="P27" i="13"/>
  <c r="P92" i="13" s="1"/>
  <c r="O27" i="13"/>
  <c r="O92" i="13" s="1"/>
  <c r="N27" i="13"/>
  <c r="N92" i="13" s="1"/>
  <c r="M27" i="13"/>
  <c r="M92" i="13" s="1"/>
  <c r="L27" i="13"/>
  <c r="L92" i="13" s="1"/>
  <c r="K27" i="13"/>
  <c r="K92" i="13" s="1"/>
  <c r="J27" i="13"/>
  <c r="J92" i="13" s="1"/>
  <c r="I27" i="13"/>
  <c r="I92" i="13" s="1"/>
  <c r="H27" i="13"/>
  <c r="H92" i="13" s="1"/>
  <c r="G27" i="13"/>
  <c r="G92" i="13" s="1"/>
  <c r="F27" i="13"/>
  <c r="F92" i="13" s="1"/>
  <c r="E27" i="13"/>
  <c r="E92" i="13" s="1"/>
  <c r="D27" i="13"/>
  <c r="D92" i="13" s="1"/>
  <c r="T28" i="13"/>
  <c r="T93" i="13" s="1"/>
  <c r="S28" i="13"/>
  <c r="S93" i="13" s="1"/>
  <c r="R28" i="13"/>
  <c r="R93" i="13" s="1"/>
  <c r="Q28" i="13"/>
  <c r="Q93" i="13" s="1"/>
  <c r="P28" i="13"/>
  <c r="P93" i="13" s="1"/>
  <c r="O28" i="13"/>
  <c r="O93" i="13" s="1"/>
  <c r="N28" i="13"/>
  <c r="N93" i="13" s="1"/>
  <c r="M28" i="13"/>
  <c r="M93" i="13" s="1"/>
  <c r="L28" i="13"/>
  <c r="L93" i="13" s="1"/>
  <c r="K28" i="13"/>
  <c r="K93" i="13" s="1"/>
  <c r="J28" i="13"/>
  <c r="J93" i="13" s="1"/>
  <c r="I28" i="13"/>
  <c r="I93" i="13" s="1"/>
  <c r="H28" i="13"/>
  <c r="H93" i="13" s="1"/>
  <c r="G28" i="13"/>
  <c r="G93" i="13" s="1"/>
  <c r="F28" i="13"/>
  <c r="F93" i="13" s="1"/>
  <c r="E28" i="13"/>
  <c r="E93" i="13" s="1"/>
  <c r="D28" i="13"/>
  <c r="D93" i="13" s="1"/>
  <c r="T29" i="13"/>
  <c r="T94" i="13" s="1"/>
  <c r="S29" i="13"/>
  <c r="S94" i="13" s="1"/>
  <c r="R29" i="13"/>
  <c r="R94" i="13" s="1"/>
  <c r="Q29" i="13"/>
  <c r="Q94" i="13" s="1"/>
  <c r="P29" i="13"/>
  <c r="P94" i="13" s="1"/>
  <c r="O29" i="13"/>
  <c r="O94" i="13" s="1"/>
  <c r="N29" i="13"/>
  <c r="N94" i="13" s="1"/>
  <c r="M29" i="13"/>
  <c r="M94" i="13" s="1"/>
  <c r="L29" i="13"/>
  <c r="L94" i="13" s="1"/>
  <c r="K29" i="13"/>
  <c r="K94" i="13" s="1"/>
  <c r="J29" i="13"/>
  <c r="J94" i="13" s="1"/>
  <c r="I29" i="13"/>
  <c r="I94" i="13" s="1"/>
  <c r="H29" i="13"/>
  <c r="H94" i="13" s="1"/>
  <c r="G29" i="13"/>
  <c r="G94" i="13" s="1"/>
  <c r="F29" i="13"/>
  <c r="F94" i="13" s="1"/>
  <c r="E29" i="13"/>
  <c r="E94" i="13" s="1"/>
  <c r="D29" i="13"/>
  <c r="D94" i="13" s="1"/>
  <c r="T30" i="13"/>
  <c r="T95" i="13" s="1"/>
  <c r="S30" i="13"/>
  <c r="S95" i="13" s="1"/>
  <c r="R30" i="13"/>
  <c r="R95" i="13" s="1"/>
  <c r="Q30" i="13"/>
  <c r="Q95" i="13" s="1"/>
  <c r="P30" i="13"/>
  <c r="P95" i="13" s="1"/>
  <c r="O30" i="13"/>
  <c r="O95" i="13" s="1"/>
  <c r="N30" i="13"/>
  <c r="N95" i="13" s="1"/>
  <c r="M30" i="13"/>
  <c r="M95" i="13" s="1"/>
  <c r="L30" i="13"/>
  <c r="L95" i="13" s="1"/>
  <c r="K30" i="13"/>
  <c r="K95" i="13" s="1"/>
  <c r="J30" i="13"/>
  <c r="J95" i="13" s="1"/>
  <c r="I30" i="13"/>
  <c r="I95" i="13" s="1"/>
  <c r="H30" i="13"/>
  <c r="H95" i="13" s="1"/>
  <c r="G30" i="13"/>
  <c r="G95" i="13" s="1"/>
  <c r="F30" i="13"/>
  <c r="F95" i="13" s="1"/>
  <c r="E30" i="13"/>
  <c r="E95" i="13" s="1"/>
  <c r="D30" i="13"/>
  <c r="D95" i="13" s="1"/>
  <c r="T31" i="13"/>
  <c r="T96" i="13" s="1"/>
  <c r="S31" i="13"/>
  <c r="S96" i="13" s="1"/>
  <c r="R31" i="13"/>
  <c r="R96" i="13" s="1"/>
  <c r="Q31" i="13"/>
  <c r="Q96" i="13" s="1"/>
  <c r="P31" i="13"/>
  <c r="P96" i="13" s="1"/>
  <c r="O31" i="13"/>
  <c r="O96" i="13" s="1"/>
  <c r="N31" i="13"/>
  <c r="N96" i="13" s="1"/>
  <c r="M31" i="13"/>
  <c r="M96" i="13" s="1"/>
  <c r="L31" i="13"/>
  <c r="L96" i="13" s="1"/>
  <c r="K31" i="13"/>
  <c r="K96" i="13" s="1"/>
  <c r="J31" i="13"/>
  <c r="J96" i="13" s="1"/>
  <c r="I31" i="13"/>
  <c r="I96" i="13" s="1"/>
  <c r="H31" i="13"/>
  <c r="H96" i="13" s="1"/>
  <c r="G31" i="13"/>
  <c r="G96" i="13" s="1"/>
  <c r="F31" i="13"/>
  <c r="F96" i="13" s="1"/>
  <c r="T15" i="13"/>
  <c r="T80" i="13" s="1"/>
  <c r="S15" i="13"/>
  <c r="S80" i="13" s="1"/>
  <c r="R15" i="13"/>
  <c r="R80" i="13" s="1"/>
  <c r="Q15" i="13"/>
  <c r="Q80" i="13" s="1"/>
  <c r="P15" i="13"/>
  <c r="P80" i="13" s="1"/>
  <c r="O15" i="13"/>
  <c r="O80" i="13" s="1"/>
  <c r="N15" i="13"/>
  <c r="N80" i="13" s="1"/>
  <c r="M15" i="13"/>
  <c r="M80" i="13" s="1"/>
  <c r="L15" i="13"/>
  <c r="L80" i="13" s="1"/>
  <c r="K15" i="13"/>
  <c r="K80" i="13" s="1"/>
  <c r="J15" i="13"/>
  <c r="J80" i="13" s="1"/>
  <c r="I15" i="13"/>
  <c r="I80" i="13" s="1"/>
  <c r="H15" i="13"/>
  <c r="H80" i="13" s="1"/>
  <c r="G15" i="13"/>
  <c r="G80" i="13" s="1"/>
  <c r="F15" i="13"/>
  <c r="F80" i="13" s="1"/>
  <c r="E15" i="13"/>
  <c r="E80" i="13" s="1"/>
  <c r="D15" i="13"/>
  <c r="D80" i="13" s="1"/>
  <c r="C18" i="13" l="1"/>
  <c r="C83" i="13" s="1"/>
  <c r="C17" i="13"/>
  <c r="C82" i="13" s="1"/>
  <c r="C16" i="13"/>
  <c r="C81" i="13" s="1"/>
  <c r="C15" i="13"/>
  <c r="C80" i="13" s="1"/>
  <c r="E31" i="13"/>
  <c r="E96" i="13" s="1"/>
  <c r="C30" i="13"/>
  <c r="C95" i="13" s="1"/>
  <c r="C29" i="13"/>
  <c r="C94" i="13" s="1"/>
  <c r="C28" i="13"/>
  <c r="C93" i="13" s="1"/>
  <c r="C27" i="13"/>
  <c r="C92" i="13" s="1"/>
  <c r="C26" i="13"/>
  <c r="C91" i="13" s="1"/>
  <c r="C25" i="13"/>
  <c r="C90" i="13" s="1"/>
  <c r="C24" i="13"/>
  <c r="C89" i="13" s="1"/>
  <c r="C23" i="13"/>
  <c r="C88" i="13" s="1"/>
  <c r="C22" i="13"/>
  <c r="C87" i="13" s="1"/>
  <c r="C21" i="13"/>
  <c r="C86" i="13" s="1"/>
  <c r="C20" i="13"/>
  <c r="C85" i="13" s="1"/>
  <c r="C19" i="13"/>
  <c r="C84" i="13" s="1"/>
  <c r="AM5" i="30" l="1"/>
  <c r="AN5" i="30" s="1"/>
  <c r="AN7" i="30" s="1"/>
  <c r="AN9" i="30" s="1"/>
  <c r="AN11" i="30" s="1"/>
  <c r="AN13" i="30" s="1"/>
  <c r="AN15" i="30" s="1"/>
  <c r="AN17" i="30" s="1"/>
  <c r="AN19" i="30" s="1"/>
  <c r="AN21" i="30" s="1"/>
  <c r="AN23" i="30" s="1"/>
  <c r="AN25" i="30" s="1"/>
  <c r="AN27" i="30" s="1"/>
  <c r="AN29" i="30" s="1"/>
  <c r="AN31" i="30" s="1"/>
  <c r="AN33" i="30" s="1"/>
  <c r="AN35" i="30" s="1"/>
  <c r="AN37" i="30" s="1"/>
  <c r="AN39" i="30" s="1"/>
  <c r="AN41" i="30" s="1"/>
  <c r="AN43" i="30" s="1"/>
  <c r="AN45" i="30" s="1"/>
  <c r="AN47" i="30" s="1"/>
  <c r="AN49" i="30" s="1"/>
  <c r="AN51" i="30" s="1"/>
  <c r="AN53" i="30" s="1"/>
  <c r="AN55" i="30" s="1"/>
  <c r="AN57" i="30" s="1"/>
  <c r="AN59" i="30" s="1"/>
  <c r="AN61" i="30" s="1"/>
  <c r="AN63" i="30" s="1"/>
  <c r="AN65" i="30" s="1"/>
  <c r="AN67" i="30" s="1"/>
  <c r="AN69" i="30" s="1"/>
  <c r="AN71" i="30" s="1"/>
  <c r="AN73" i="30" s="1"/>
  <c r="AN75" i="30" s="1"/>
  <c r="AN77" i="30" s="1"/>
  <c r="AN79" i="30" s="1"/>
  <c r="AN81" i="30" s="1"/>
  <c r="AN83" i="30" s="1"/>
  <c r="AN85" i="30" s="1"/>
  <c r="AN87" i="30" s="1"/>
  <c r="AN89" i="30" s="1"/>
  <c r="AN91" i="30" s="1"/>
  <c r="AN93" i="30" s="1"/>
  <c r="AN95" i="30" s="1"/>
  <c r="AN97" i="30" s="1"/>
  <c r="AN99" i="30" s="1"/>
  <c r="AN101" i="30" s="1"/>
  <c r="AN103" i="30" s="1"/>
  <c r="AN105" i="30" s="1"/>
  <c r="AN107" i="30" s="1"/>
  <c r="AN109" i="30" s="1"/>
  <c r="AN111" i="30" s="1"/>
  <c r="AN113" i="30" s="1"/>
  <c r="AN115" i="30" s="1"/>
  <c r="AN117" i="30" s="1"/>
  <c r="AN119" i="30" s="1"/>
  <c r="AN121" i="30" s="1"/>
  <c r="AN123" i="30" s="1"/>
  <c r="AN125" i="30" s="1"/>
  <c r="AN127" i="30" s="1"/>
  <c r="AN129" i="30" s="1"/>
  <c r="AN131" i="30" s="1"/>
  <c r="AN133" i="30" s="1"/>
  <c r="AN135" i="30" s="1"/>
  <c r="AN137" i="30" s="1"/>
  <c r="AN139" i="30" s="1"/>
  <c r="AN141" i="30" s="1"/>
  <c r="AN143" i="30" s="1"/>
  <c r="AN145" i="30" s="1"/>
  <c r="AN147" i="30" s="1"/>
  <c r="AN149" i="30" s="1"/>
  <c r="AN151" i="30" s="1"/>
  <c r="AN153" i="30" s="1"/>
  <c r="AN155" i="30" s="1"/>
  <c r="AN157" i="30" s="1"/>
  <c r="B71" i="13"/>
  <c r="B72" i="13"/>
  <c r="B73" i="13"/>
  <c r="B74" i="13"/>
  <c r="B75" i="13"/>
  <c r="B76" i="13"/>
  <c r="B77" i="13"/>
  <c r="B78" i="13"/>
  <c r="B79" i="13"/>
  <c r="B70" i="13"/>
  <c r="B69" i="13"/>
  <c r="T6" i="13"/>
  <c r="T71" i="13" s="1"/>
  <c r="S6" i="13"/>
  <c r="S71" i="13" s="1"/>
  <c r="R6" i="13"/>
  <c r="R71" i="13" s="1"/>
  <c r="Q6" i="13"/>
  <c r="Q71" i="13" s="1"/>
  <c r="P6" i="13"/>
  <c r="P71" i="13" s="1"/>
  <c r="O6" i="13"/>
  <c r="O71" i="13" s="1"/>
  <c r="N6" i="13"/>
  <c r="N71" i="13" s="1"/>
  <c r="M6" i="13"/>
  <c r="M71" i="13" s="1"/>
  <c r="L6" i="13"/>
  <c r="L71" i="13" s="1"/>
  <c r="K6" i="13"/>
  <c r="K71" i="13" s="1"/>
  <c r="J6" i="13"/>
  <c r="J71" i="13" s="1"/>
  <c r="I6" i="13"/>
  <c r="I71" i="13" s="1"/>
  <c r="H6" i="13"/>
  <c r="H71" i="13" s="1"/>
  <c r="G6" i="13"/>
  <c r="G71" i="13" s="1"/>
  <c r="F6" i="13"/>
  <c r="F71" i="13" s="1"/>
  <c r="E6" i="13"/>
  <c r="E71" i="13" s="1"/>
  <c r="D6" i="13"/>
  <c r="D71" i="13" s="1"/>
  <c r="T7" i="13"/>
  <c r="T72" i="13" s="1"/>
  <c r="S7" i="13"/>
  <c r="S72" i="13" s="1"/>
  <c r="R7" i="13"/>
  <c r="R72" i="13" s="1"/>
  <c r="Q7" i="13"/>
  <c r="Q72" i="13" s="1"/>
  <c r="P7" i="13"/>
  <c r="P72" i="13" s="1"/>
  <c r="O7" i="13"/>
  <c r="O72" i="13" s="1"/>
  <c r="N7" i="13"/>
  <c r="N72" i="13" s="1"/>
  <c r="M7" i="13"/>
  <c r="M72" i="13" s="1"/>
  <c r="L7" i="13"/>
  <c r="L72" i="13" s="1"/>
  <c r="K7" i="13"/>
  <c r="K72" i="13" s="1"/>
  <c r="J7" i="13"/>
  <c r="J72" i="13" s="1"/>
  <c r="I7" i="13"/>
  <c r="I72" i="13" s="1"/>
  <c r="H7" i="13"/>
  <c r="H72" i="13" s="1"/>
  <c r="G7" i="13"/>
  <c r="G72" i="13" s="1"/>
  <c r="F7" i="13"/>
  <c r="F72" i="13" s="1"/>
  <c r="E7" i="13"/>
  <c r="E72" i="13" s="1"/>
  <c r="D7" i="13"/>
  <c r="D72" i="13" s="1"/>
  <c r="T8" i="13"/>
  <c r="T73" i="13" s="1"/>
  <c r="S8" i="13"/>
  <c r="S73" i="13" s="1"/>
  <c r="R8" i="13"/>
  <c r="R73" i="13" s="1"/>
  <c r="Q8" i="13"/>
  <c r="Q73" i="13" s="1"/>
  <c r="P8" i="13"/>
  <c r="P73" i="13" s="1"/>
  <c r="O8" i="13"/>
  <c r="O73" i="13" s="1"/>
  <c r="N8" i="13"/>
  <c r="N73" i="13" s="1"/>
  <c r="M8" i="13"/>
  <c r="M73" i="13" s="1"/>
  <c r="L8" i="13"/>
  <c r="L73" i="13" s="1"/>
  <c r="K8" i="13"/>
  <c r="K73" i="13" s="1"/>
  <c r="J8" i="13"/>
  <c r="J73" i="13" s="1"/>
  <c r="I8" i="13"/>
  <c r="I73" i="13" s="1"/>
  <c r="H8" i="13"/>
  <c r="H73" i="13" s="1"/>
  <c r="G8" i="13"/>
  <c r="G73" i="13" s="1"/>
  <c r="F8" i="13"/>
  <c r="F73" i="13" s="1"/>
  <c r="E8" i="13"/>
  <c r="E73" i="13" s="1"/>
  <c r="D8" i="13"/>
  <c r="D73" i="13" s="1"/>
  <c r="T9" i="13"/>
  <c r="T74" i="13" s="1"/>
  <c r="S9" i="13"/>
  <c r="S74" i="13" s="1"/>
  <c r="R9" i="13"/>
  <c r="R74" i="13" s="1"/>
  <c r="Q9" i="13"/>
  <c r="Q74" i="13" s="1"/>
  <c r="P9" i="13"/>
  <c r="P74" i="13" s="1"/>
  <c r="O9" i="13"/>
  <c r="O74" i="13" s="1"/>
  <c r="N9" i="13"/>
  <c r="N74" i="13" s="1"/>
  <c r="M9" i="13"/>
  <c r="M74" i="13" s="1"/>
  <c r="L9" i="13"/>
  <c r="L74" i="13" s="1"/>
  <c r="K9" i="13"/>
  <c r="K74" i="13" s="1"/>
  <c r="J9" i="13"/>
  <c r="J74" i="13" s="1"/>
  <c r="I9" i="13"/>
  <c r="I74" i="13" s="1"/>
  <c r="H9" i="13"/>
  <c r="H74" i="13" s="1"/>
  <c r="G9" i="13"/>
  <c r="G74" i="13" s="1"/>
  <c r="F9" i="13"/>
  <c r="F74" i="13" s="1"/>
  <c r="E9" i="13"/>
  <c r="E74" i="13" s="1"/>
  <c r="D9" i="13"/>
  <c r="D74" i="13" s="1"/>
  <c r="T10" i="13"/>
  <c r="T75" i="13" s="1"/>
  <c r="S10" i="13"/>
  <c r="S75" i="13" s="1"/>
  <c r="R10" i="13"/>
  <c r="R75" i="13" s="1"/>
  <c r="Q10" i="13"/>
  <c r="Q75" i="13" s="1"/>
  <c r="P10" i="13"/>
  <c r="P75" i="13" s="1"/>
  <c r="O10" i="13"/>
  <c r="O75" i="13" s="1"/>
  <c r="N10" i="13"/>
  <c r="N75" i="13" s="1"/>
  <c r="M10" i="13"/>
  <c r="M75" i="13" s="1"/>
  <c r="L10" i="13"/>
  <c r="L75" i="13" s="1"/>
  <c r="K10" i="13"/>
  <c r="K75" i="13" s="1"/>
  <c r="J10" i="13"/>
  <c r="J75" i="13" s="1"/>
  <c r="I10" i="13"/>
  <c r="I75" i="13" s="1"/>
  <c r="H10" i="13"/>
  <c r="H75" i="13" s="1"/>
  <c r="G10" i="13"/>
  <c r="G75" i="13" s="1"/>
  <c r="F10" i="13"/>
  <c r="F75" i="13" s="1"/>
  <c r="E10" i="13"/>
  <c r="E75" i="13" s="1"/>
  <c r="D10" i="13"/>
  <c r="D75" i="13" s="1"/>
  <c r="T11" i="13"/>
  <c r="T76" i="13" s="1"/>
  <c r="S11" i="13"/>
  <c r="S76" i="13" s="1"/>
  <c r="R11" i="13"/>
  <c r="R76" i="13" s="1"/>
  <c r="Q11" i="13"/>
  <c r="Q76" i="13" s="1"/>
  <c r="P11" i="13"/>
  <c r="P76" i="13" s="1"/>
  <c r="O11" i="13"/>
  <c r="O76" i="13" s="1"/>
  <c r="N11" i="13"/>
  <c r="N76" i="13" s="1"/>
  <c r="M11" i="13"/>
  <c r="M76" i="13" s="1"/>
  <c r="L11" i="13"/>
  <c r="L76" i="13" s="1"/>
  <c r="K11" i="13"/>
  <c r="K76" i="13" s="1"/>
  <c r="J11" i="13"/>
  <c r="J76" i="13" s="1"/>
  <c r="I11" i="13"/>
  <c r="I76" i="13" s="1"/>
  <c r="H11" i="13"/>
  <c r="H76" i="13" s="1"/>
  <c r="G11" i="13"/>
  <c r="G76" i="13" s="1"/>
  <c r="F11" i="13"/>
  <c r="F76" i="13" s="1"/>
  <c r="E11" i="13"/>
  <c r="E76" i="13" s="1"/>
  <c r="D11" i="13"/>
  <c r="D76" i="13" s="1"/>
  <c r="T12" i="13"/>
  <c r="T77" i="13" s="1"/>
  <c r="S12" i="13"/>
  <c r="S77" i="13" s="1"/>
  <c r="R12" i="13"/>
  <c r="R77" i="13" s="1"/>
  <c r="Q12" i="13"/>
  <c r="Q77" i="13" s="1"/>
  <c r="P12" i="13"/>
  <c r="P77" i="13" s="1"/>
  <c r="O12" i="13"/>
  <c r="O77" i="13" s="1"/>
  <c r="N12" i="13"/>
  <c r="N77" i="13" s="1"/>
  <c r="M12" i="13"/>
  <c r="M77" i="13" s="1"/>
  <c r="L12" i="13"/>
  <c r="L77" i="13" s="1"/>
  <c r="K12" i="13"/>
  <c r="K77" i="13" s="1"/>
  <c r="J12" i="13"/>
  <c r="J77" i="13" s="1"/>
  <c r="I12" i="13"/>
  <c r="I77" i="13" s="1"/>
  <c r="H12" i="13"/>
  <c r="H77" i="13" s="1"/>
  <c r="G12" i="13"/>
  <c r="G77" i="13" s="1"/>
  <c r="F12" i="13"/>
  <c r="F77" i="13" s="1"/>
  <c r="E12" i="13"/>
  <c r="E77" i="13" s="1"/>
  <c r="D12" i="13"/>
  <c r="D77" i="13" s="1"/>
  <c r="T13" i="13"/>
  <c r="T78" i="13" s="1"/>
  <c r="S13" i="13"/>
  <c r="S78" i="13" s="1"/>
  <c r="R13" i="13"/>
  <c r="R78" i="13" s="1"/>
  <c r="Q13" i="13"/>
  <c r="Q78" i="13" s="1"/>
  <c r="P13" i="13"/>
  <c r="P78" i="13" s="1"/>
  <c r="O13" i="13"/>
  <c r="O78" i="13" s="1"/>
  <c r="N13" i="13"/>
  <c r="N78" i="13" s="1"/>
  <c r="M13" i="13"/>
  <c r="M78" i="13" s="1"/>
  <c r="L13" i="13"/>
  <c r="L78" i="13" s="1"/>
  <c r="K13" i="13"/>
  <c r="K78" i="13" s="1"/>
  <c r="J13" i="13"/>
  <c r="J78" i="13" s="1"/>
  <c r="I13" i="13"/>
  <c r="I78" i="13" s="1"/>
  <c r="H13" i="13"/>
  <c r="H78" i="13" s="1"/>
  <c r="G13" i="13"/>
  <c r="G78" i="13" s="1"/>
  <c r="F13" i="13"/>
  <c r="F78" i="13" s="1"/>
  <c r="E13" i="13"/>
  <c r="E78" i="13" s="1"/>
  <c r="D13" i="13"/>
  <c r="D78" i="13" s="1"/>
  <c r="T14" i="13"/>
  <c r="T79" i="13" s="1"/>
  <c r="S14" i="13"/>
  <c r="S79" i="13" s="1"/>
  <c r="R14" i="13"/>
  <c r="R79" i="13" s="1"/>
  <c r="Q14" i="13"/>
  <c r="Q79" i="13" s="1"/>
  <c r="P14" i="13"/>
  <c r="P79" i="13" s="1"/>
  <c r="O14" i="13"/>
  <c r="O79" i="13" s="1"/>
  <c r="N14" i="13"/>
  <c r="N79" i="13" s="1"/>
  <c r="M14" i="13"/>
  <c r="M79" i="13" s="1"/>
  <c r="L14" i="13"/>
  <c r="L79" i="13" s="1"/>
  <c r="K14" i="13"/>
  <c r="K79" i="13" s="1"/>
  <c r="J14" i="13"/>
  <c r="J79" i="13" s="1"/>
  <c r="I14" i="13"/>
  <c r="I79" i="13" s="1"/>
  <c r="H14" i="13"/>
  <c r="H79" i="13" s="1"/>
  <c r="G14" i="13"/>
  <c r="G79" i="13" s="1"/>
  <c r="F14" i="13"/>
  <c r="F79" i="13" s="1"/>
  <c r="E14" i="13"/>
  <c r="E79" i="13" s="1"/>
  <c r="D14" i="13"/>
  <c r="D79" i="13" s="1"/>
  <c r="T5" i="13"/>
  <c r="T70" i="13" s="1"/>
  <c r="S5" i="13"/>
  <c r="S70" i="13" s="1"/>
  <c r="R5" i="13"/>
  <c r="R70" i="13" s="1"/>
  <c r="Q5" i="13"/>
  <c r="Q70" i="13" s="1"/>
  <c r="P5" i="13"/>
  <c r="P70" i="13" s="1"/>
  <c r="O5" i="13"/>
  <c r="O70" i="13" s="1"/>
  <c r="N5" i="13"/>
  <c r="N70" i="13" s="1"/>
  <c r="M5" i="13"/>
  <c r="M70" i="13" s="1"/>
  <c r="L5" i="13"/>
  <c r="L70" i="13" s="1"/>
  <c r="K5" i="13"/>
  <c r="K70" i="13" s="1"/>
  <c r="J5" i="13"/>
  <c r="J70" i="13" s="1"/>
  <c r="I5" i="13"/>
  <c r="I70" i="13" s="1"/>
  <c r="H5" i="13"/>
  <c r="H70" i="13" s="1"/>
  <c r="G5" i="13"/>
  <c r="G70" i="13" s="1"/>
  <c r="F5" i="13"/>
  <c r="F70" i="13" s="1"/>
  <c r="E5" i="13"/>
  <c r="E70" i="13" s="1"/>
  <c r="D5" i="13"/>
  <c r="D70" i="13" s="1"/>
  <c r="D4" i="13"/>
  <c r="D69" i="13" s="1"/>
  <c r="E4" i="13"/>
  <c r="E69" i="13" s="1"/>
  <c r="F4" i="13"/>
  <c r="F69" i="13" s="1"/>
  <c r="G4" i="13"/>
  <c r="G69" i="13" s="1"/>
  <c r="H4" i="13"/>
  <c r="H69" i="13" s="1"/>
  <c r="I4" i="13"/>
  <c r="I69" i="13" s="1"/>
  <c r="J4" i="13"/>
  <c r="J69" i="13" s="1"/>
  <c r="K4" i="13"/>
  <c r="K69" i="13" s="1"/>
  <c r="L4" i="13"/>
  <c r="L69" i="13" s="1"/>
  <c r="M4" i="13"/>
  <c r="M69" i="13" s="1"/>
  <c r="N4" i="13"/>
  <c r="N69" i="13" s="1"/>
  <c r="O4" i="13"/>
  <c r="O69" i="13" s="1"/>
  <c r="P4" i="13"/>
  <c r="P69" i="13" s="1"/>
  <c r="Q4" i="13"/>
  <c r="Q69" i="13" s="1"/>
  <c r="R4" i="13"/>
  <c r="R69" i="13" s="1"/>
  <c r="S4" i="13"/>
  <c r="S69" i="13" s="1"/>
  <c r="T4" i="13"/>
  <c r="T69" i="13" s="1"/>
  <c r="C4" i="13"/>
  <c r="C69" i="13" s="1"/>
  <c r="C8" i="13" l="1"/>
  <c r="C73" i="13" s="1"/>
  <c r="C7" i="13"/>
  <c r="C72" i="13" s="1"/>
  <c r="C6" i="13"/>
  <c r="C71" i="13" s="1"/>
  <c r="C5" i="13"/>
  <c r="C70" i="13" s="1"/>
  <c r="AM5" i="28"/>
  <c r="AN5" i="28" s="1"/>
  <c r="AN7" i="28" s="1"/>
  <c r="AN9" i="28" s="1"/>
  <c r="AN11" i="28" s="1"/>
  <c r="AN13" i="28" s="1"/>
  <c r="AN15" i="28" s="1"/>
  <c r="AN17" i="28" s="1"/>
  <c r="AN19" i="28" s="1"/>
  <c r="AN21" i="28" s="1"/>
  <c r="AN23" i="28" s="1"/>
  <c r="AN25" i="28" s="1"/>
  <c r="AN27" i="28" s="1"/>
  <c r="AN29" i="28" s="1"/>
  <c r="AN31" i="28" s="1"/>
  <c r="AN33" i="28" s="1"/>
  <c r="AN35" i="28" s="1"/>
  <c r="AN37" i="28" s="1"/>
  <c r="AN39" i="28" s="1"/>
  <c r="AN41" i="28" s="1"/>
  <c r="AN43" i="28" s="1"/>
  <c r="AN45" i="28" s="1"/>
  <c r="AM5" i="25"/>
  <c r="AN5" i="25" s="1"/>
  <c r="AN7" i="25" s="1"/>
  <c r="AN9" i="25" s="1"/>
  <c r="AN11" i="25" s="1"/>
  <c r="AN13" i="25" s="1"/>
  <c r="AN15" i="25" s="1"/>
  <c r="AN17" i="25" s="1"/>
  <c r="AN19" i="25" s="1"/>
  <c r="AN21" i="25" s="1"/>
  <c r="AN23" i="25" s="1"/>
  <c r="AN25" i="25" s="1"/>
  <c r="AN27" i="25" s="1"/>
  <c r="AN29" i="25" s="1"/>
  <c r="AN31" i="25" s="1"/>
  <c r="AN33" i="25" s="1"/>
  <c r="AN35" i="25" s="1"/>
  <c r="AN37" i="25" s="1"/>
  <c r="AN39" i="25" s="1"/>
  <c r="AN41" i="25" s="1"/>
  <c r="AN43" i="25" s="1"/>
  <c r="AN45" i="25" s="1"/>
  <c r="AN47" i="25" s="1"/>
  <c r="AN49" i="25" s="1"/>
  <c r="AN51" i="25" s="1"/>
  <c r="AN53" i="25" s="1"/>
  <c r="AN55" i="25" s="1"/>
  <c r="AN57" i="25" s="1"/>
  <c r="AN59" i="25" s="1"/>
  <c r="AN61" i="25" s="1"/>
  <c r="AN63" i="25" s="1"/>
  <c r="AN65" i="25" s="1"/>
  <c r="AN67" i="25" s="1"/>
  <c r="AN69" i="25" s="1"/>
  <c r="AN71" i="25" s="1"/>
  <c r="AN73" i="25" s="1"/>
  <c r="AN75" i="25" s="1"/>
  <c r="AN77" i="25" s="1"/>
  <c r="AN79" i="25" s="1"/>
  <c r="AN81" i="25" s="1"/>
  <c r="AN83" i="25" s="1"/>
  <c r="AN85" i="25" s="1"/>
  <c r="C14" i="13"/>
  <c r="C79" i="13" s="1"/>
  <c r="C13" i="13"/>
  <c r="C78" i="13" s="1"/>
  <c r="C12" i="13"/>
  <c r="C77" i="13" s="1"/>
  <c r="C11" i="13"/>
  <c r="C76" i="13" s="1"/>
  <c r="C10" i="13"/>
  <c r="C75" i="13" s="1"/>
  <c r="C9" i="13"/>
  <c r="C74" i="13" s="1"/>
  <c r="AM5" i="21"/>
  <c r="AN5" i="21" s="1"/>
  <c r="AN7" i="21" s="1"/>
  <c r="AN9" i="21" s="1"/>
  <c r="AN11" i="21" s="1"/>
  <c r="AN13" i="21" s="1"/>
  <c r="AN15" i="21" s="1"/>
  <c r="AN17" i="21" s="1"/>
  <c r="AN19" i="21" s="1"/>
  <c r="AN21" i="21" s="1"/>
  <c r="AN23" i="21" s="1"/>
  <c r="AN25" i="21" s="1"/>
  <c r="AN27" i="21" s="1"/>
  <c r="AN29" i="21" s="1"/>
  <c r="AN31" i="21" s="1"/>
  <c r="AN33" i="21" s="1"/>
  <c r="AN35" i="21" s="1"/>
  <c r="AN37" i="21" s="1"/>
  <c r="AN39" i="21" s="1"/>
  <c r="AN41" i="21" s="1"/>
  <c r="AN43" i="21" s="1"/>
  <c r="AN45" i="21" s="1"/>
  <c r="AN47" i="21" s="1"/>
  <c r="AN49" i="21" s="1"/>
  <c r="AN51" i="21" s="1"/>
  <c r="AN53" i="21" s="1"/>
  <c r="AN55" i="21" s="1"/>
  <c r="AN57" i="21" s="1"/>
  <c r="AN59" i="21" s="1"/>
  <c r="AN61" i="21" s="1"/>
  <c r="AN63" i="21" s="1"/>
  <c r="AN65" i="21" s="1"/>
  <c r="AN67" i="21" s="1"/>
  <c r="AN69" i="21" s="1"/>
  <c r="AN71" i="21" s="1"/>
  <c r="AN73" i="21" s="1"/>
  <c r="AN75" i="21" s="1"/>
  <c r="AN77" i="21" s="1"/>
  <c r="AN79" i="21" s="1"/>
  <c r="AN81" i="21" s="1"/>
  <c r="AN83" i="21" s="1"/>
  <c r="AN85" i="21" s="1"/>
  <c r="AN87" i="21" s="1"/>
  <c r="AN89" i="21" s="1"/>
  <c r="AN91" i="21" s="1"/>
  <c r="AN93" i="21" s="1"/>
  <c r="AN95" i="21" s="1"/>
  <c r="AN97" i="21" s="1"/>
  <c r="AN99" i="21" s="1"/>
  <c r="AN101" i="21" s="1"/>
  <c r="AN103" i="21" s="1"/>
  <c r="AN105" i="21" s="1"/>
  <c r="AM5" i="27"/>
  <c r="AN5" i="27" s="1"/>
  <c r="AN7" i="27" s="1"/>
  <c r="AN9" i="27" s="1"/>
  <c r="AN11" i="27" s="1"/>
  <c r="AN13" i="27" s="1"/>
  <c r="AN15" i="27" s="1"/>
  <c r="AN17" i="27" s="1"/>
  <c r="AN19" i="27" s="1"/>
  <c r="AN21" i="27" s="1"/>
  <c r="AN23" i="27" s="1"/>
  <c r="AN25" i="27" s="1"/>
  <c r="AN27" i="27" s="1"/>
  <c r="AN29" i="27" s="1"/>
  <c r="AN31" i="27" s="1"/>
  <c r="AN33" i="27" s="1"/>
  <c r="AN35" i="27" s="1"/>
  <c r="AN37" i="27" s="1"/>
  <c r="AN39" i="27" s="1"/>
  <c r="AN41" i="27" s="1"/>
  <c r="AN43" i="27" s="1"/>
  <c r="AN45" i="27" s="1"/>
  <c r="AN47" i="27" s="1"/>
  <c r="AN49" i="27" s="1"/>
  <c r="AN51" i="27" s="1"/>
  <c r="AN53" i="27" s="1"/>
  <c r="AN55" i="27" s="1"/>
  <c r="AN57" i="27" s="1"/>
  <c r="AN59" i="27" s="1"/>
  <c r="AN61" i="27" s="1"/>
  <c r="AN63" i="27" s="1"/>
  <c r="AN65" i="27" s="1"/>
  <c r="AN67" i="27" s="1"/>
  <c r="AN69" i="27" s="1"/>
  <c r="AN71" i="27" s="1"/>
  <c r="AN73" i="27" s="1"/>
  <c r="AN75" i="27" s="1"/>
  <c r="AN77" i="27" s="1"/>
  <c r="AN79" i="27" s="1"/>
  <c r="AN81" i="27" s="1"/>
  <c r="AN83" i="27" s="1"/>
  <c r="AN85" i="27" s="1"/>
  <c r="AN87" i="27" s="1"/>
  <c r="AN89" i="27" s="1"/>
  <c r="AN91" i="27" s="1"/>
  <c r="AN93" i="27" s="1"/>
  <c r="AN95" i="27" s="1"/>
  <c r="AN97" i="27" s="1"/>
  <c r="AN99" i="27" s="1"/>
  <c r="AN101" i="27" s="1"/>
  <c r="AM5" i="23"/>
  <c r="AN5" i="23" s="1"/>
  <c r="AN7" i="23" s="1"/>
  <c r="AN9" i="23" s="1"/>
  <c r="AN11" i="23" s="1"/>
  <c r="AN13" i="23" s="1"/>
  <c r="AN15" i="23" s="1"/>
  <c r="AN17" i="23" s="1"/>
  <c r="AN19" i="23" s="1"/>
  <c r="AN21" i="23" s="1"/>
  <c r="AN23" i="23" s="1"/>
  <c r="AN25" i="23" s="1"/>
  <c r="AN27" i="23" s="1"/>
  <c r="AN29" i="23" s="1"/>
  <c r="AN31" i="23" s="1"/>
  <c r="AN33" i="23" s="1"/>
  <c r="AN35" i="23" s="1"/>
  <c r="AN37" i="23" s="1"/>
  <c r="AN39" i="23" s="1"/>
  <c r="AN41" i="23" s="1"/>
  <c r="AN43" i="23" s="1"/>
  <c r="AN45" i="23" s="1"/>
  <c r="AN47" i="23" s="1"/>
  <c r="AN49" i="23" s="1"/>
  <c r="AN51" i="23" s="1"/>
  <c r="AM5" i="22"/>
  <c r="AN5" i="22" s="1"/>
  <c r="AN7" i="22" s="1"/>
  <c r="AN9" i="22" s="1"/>
  <c r="AN11" i="22" s="1"/>
  <c r="AN13" i="22" s="1"/>
  <c r="AN15" i="22" s="1"/>
  <c r="AN17" i="22" s="1"/>
  <c r="AN19" i="22" s="1"/>
  <c r="AN21" i="22" s="1"/>
  <c r="AN23" i="22" s="1"/>
  <c r="AN25" i="22" s="1"/>
  <c r="AN27" i="22" s="1"/>
  <c r="AN29" i="22" s="1"/>
  <c r="AN31" i="22" s="1"/>
  <c r="AN33" i="22" s="1"/>
  <c r="AN35" i="22" s="1"/>
  <c r="AM5" i="16"/>
  <c r="AN5" i="16" s="1"/>
  <c r="AN7" i="16" s="1"/>
  <c r="AN9" i="16" s="1"/>
  <c r="AN11" i="16" s="1"/>
  <c r="AN13" i="16" s="1"/>
  <c r="AN15" i="16" s="1"/>
  <c r="AN17" i="16" s="1"/>
  <c r="AN19" i="16" s="1"/>
  <c r="AN21" i="16" s="1"/>
  <c r="AN23" i="16" s="1"/>
  <c r="AN25" i="16" s="1"/>
  <c r="AN27" i="16" s="1"/>
  <c r="AN29" i="16" s="1"/>
  <c r="AN31" i="16" s="1"/>
  <c r="AN33" i="16" s="1"/>
  <c r="AN35" i="16" s="1"/>
  <c r="AN37" i="16" s="1"/>
  <c r="AN39" i="16" s="1"/>
  <c r="AN41" i="16" s="1"/>
  <c r="AN43" i="16" s="1"/>
  <c r="AN45" i="16" s="1"/>
  <c r="AN47" i="16" s="1"/>
  <c r="AN49" i="16" s="1"/>
  <c r="AN51" i="16" s="1"/>
  <c r="AN53" i="16" s="1"/>
  <c r="AN55" i="16" s="1"/>
  <c r="AN57" i="16" s="1"/>
  <c r="AN59" i="16" s="1"/>
  <c r="AN61" i="16" s="1"/>
  <c r="AN63" i="16" s="1"/>
  <c r="AN65" i="16" s="1"/>
  <c r="AN67" i="16" s="1"/>
  <c r="AN69" i="16" s="1"/>
  <c r="AN71" i="16" s="1"/>
  <c r="AN73" i="16" s="1"/>
  <c r="AN75" i="16" s="1"/>
  <c r="AN77" i="16" s="1"/>
  <c r="AN79" i="16" s="1"/>
  <c r="AN81" i="16" s="1"/>
  <c r="AN83" i="16" s="1"/>
  <c r="AN85" i="16" s="1"/>
  <c r="AN87" i="16" s="1"/>
  <c r="AN89" i="16" s="1"/>
  <c r="AN91" i="16" s="1"/>
  <c r="AN93" i="16" s="1"/>
  <c r="AN95" i="16" s="1"/>
  <c r="AN97" i="16" s="1"/>
  <c r="AN99" i="16" s="1"/>
  <c r="AN101" i="16" s="1"/>
  <c r="AN103" i="16" s="1"/>
  <c r="AN105" i="16" s="1"/>
  <c r="AN107" i="16" s="1"/>
  <c r="AN109" i="16" s="1"/>
  <c r="AN111" i="16" s="1"/>
  <c r="AN113" i="16" s="1"/>
  <c r="AN115" i="16" s="1"/>
  <c r="AN117" i="16" s="1"/>
  <c r="AN119" i="16" s="1"/>
  <c r="AN121" i="16" s="1"/>
  <c r="AN123" i="16" s="1"/>
  <c r="AN125" i="16" s="1"/>
  <c r="AN127" i="16" s="1"/>
  <c r="AN129" i="16" s="1"/>
  <c r="AN131" i="16" s="1"/>
  <c r="AN133" i="16" s="1"/>
  <c r="AN135" i="16" s="1"/>
  <c r="AN137" i="16" s="1"/>
  <c r="AN139" i="16" s="1"/>
  <c r="AN141" i="16" s="1"/>
  <c r="AN143" i="16" s="1"/>
  <c r="AN145" i="16" s="1"/>
  <c r="AN147" i="16" s="1"/>
  <c r="AN149" i="16" s="1"/>
  <c r="AN151" i="16" s="1"/>
  <c r="AN153" i="16" s="1"/>
  <c r="AN155" i="16" s="1"/>
  <c r="AN157" i="16" s="1"/>
  <c r="AN159" i="16" s="1"/>
  <c r="AN161" i="16" s="1"/>
  <c r="AN163" i="16" s="1"/>
  <c r="AN165" i="16" s="1"/>
  <c r="AN167" i="16" s="1"/>
  <c r="AN169" i="16" s="1"/>
  <c r="AN171" i="16" s="1"/>
  <c r="AN173" i="16" s="1"/>
  <c r="AN175" i="16" s="1"/>
  <c r="AN177" i="16" s="1"/>
  <c r="AN179" i="16" s="1"/>
  <c r="AN181" i="16" s="1"/>
  <c r="AN183" i="16" s="1"/>
  <c r="AN185" i="16" s="1"/>
  <c r="AN187" i="16" s="1"/>
  <c r="AN189" i="16" s="1"/>
  <c r="AN191" i="16" s="1"/>
  <c r="AN193" i="16" s="1"/>
  <c r="AN195" i="16" s="1"/>
  <c r="AN197" i="16" s="1"/>
  <c r="AN199" i="16" s="1"/>
  <c r="AN201" i="16" s="1"/>
  <c r="AN203" i="16" s="1"/>
  <c r="AN205" i="16" s="1"/>
  <c r="AN207" i="16" s="1"/>
  <c r="AN209" i="16" s="1"/>
  <c r="AN211" i="16" s="1"/>
  <c r="AN213" i="16" s="1"/>
  <c r="AN215" i="16" s="1"/>
  <c r="AN217" i="16" s="1"/>
  <c r="AN219" i="16" s="1"/>
  <c r="AN221" i="16" s="1"/>
  <c r="AN223" i="16" s="1"/>
  <c r="AN225" i="16" s="1"/>
  <c r="AN227" i="16" s="1"/>
  <c r="AN229" i="16" s="1"/>
  <c r="AN231" i="16" s="1"/>
  <c r="AN233" i="16" s="1"/>
  <c r="AN235" i="16" s="1"/>
  <c r="AM5" i="31"/>
  <c r="AM5" i="20"/>
  <c r="AN5" i="20" s="1"/>
  <c r="AN7" i="20" s="1"/>
  <c r="AN9" i="20" s="1"/>
  <c r="AN11" i="20" s="1"/>
  <c r="AN13" i="20" s="1"/>
  <c r="AN15" i="20" s="1"/>
  <c r="AN17" i="20" s="1"/>
  <c r="AN19" i="20" s="1"/>
  <c r="AN21" i="20" s="1"/>
  <c r="AN23" i="20" s="1"/>
  <c r="AN25" i="20" s="1"/>
  <c r="AN27" i="20" s="1"/>
  <c r="AN29" i="20" s="1"/>
  <c r="AN31" i="20" s="1"/>
  <c r="AN33" i="20" s="1"/>
  <c r="AN35" i="20" s="1"/>
  <c r="AN37" i="20" s="1"/>
  <c r="AN39" i="20" s="1"/>
  <c r="AN41" i="20" s="1"/>
  <c r="AN43" i="20" s="1"/>
  <c r="AN45" i="20" s="1"/>
  <c r="AN47" i="20" s="1"/>
  <c r="AN49" i="20" s="1"/>
  <c r="AN51" i="20" s="1"/>
  <c r="AN53" i="20" s="1"/>
  <c r="AN55" i="20" s="1"/>
  <c r="AN57" i="20" s="1"/>
  <c r="AN59" i="20" s="1"/>
  <c r="AN61" i="20" s="1"/>
  <c r="AN63" i="20" s="1"/>
  <c r="AN65" i="20" s="1"/>
  <c r="AN67" i="20" s="1"/>
  <c r="AN69" i="20" s="1"/>
  <c r="AN71" i="20" s="1"/>
  <c r="AN73" i="20" s="1"/>
  <c r="AN75" i="20" s="1"/>
  <c r="AN77" i="20" s="1"/>
  <c r="AN79" i="20" s="1"/>
  <c r="AN81" i="20" s="1"/>
  <c r="AN83" i="20" s="1"/>
  <c r="AN85" i="20" s="1"/>
  <c r="AN87" i="20" s="1"/>
  <c r="AN89" i="20" s="1"/>
  <c r="AN91" i="20" s="1"/>
  <c r="AN93" i="20" s="1"/>
  <c r="AN95" i="20" s="1"/>
  <c r="AN97" i="20" s="1"/>
  <c r="AN99" i="20" s="1"/>
  <c r="AN101" i="20" s="1"/>
  <c r="AN103" i="20" s="1"/>
  <c r="AN105" i="20" s="1"/>
  <c r="AN107" i="20" s="1"/>
  <c r="AN107" i="21" l="1"/>
  <c r="AN109" i="21" s="1"/>
  <c r="AN111" i="21" s="1"/>
  <c r="AN113" i="21" s="1"/>
  <c r="AN115" i="21" s="1"/>
  <c r="AN117" i="21" s="1"/>
  <c r="AN5" i="31"/>
  <c r="AN7" i="31" s="1"/>
  <c r="AN9" i="31" s="1"/>
  <c r="AN11" i="31" s="1"/>
  <c r="AN13" i="31" s="1"/>
  <c r="AN15" i="31" s="1"/>
  <c r="AN17" i="31" s="1"/>
  <c r="AN19" i="31" s="1"/>
  <c r="AN21" i="31" s="1"/>
  <c r="AN23" i="31" s="1"/>
  <c r="AN25" i="31" s="1"/>
  <c r="AN27" i="31" s="1"/>
  <c r="AN29" i="31" s="1"/>
  <c r="AN31" i="31" s="1"/>
  <c r="AN33" i="31" s="1"/>
  <c r="AN35" i="31" s="1"/>
  <c r="AN37" i="31" s="1"/>
  <c r="AN39" i="31" s="1"/>
  <c r="AN41" i="31" s="1"/>
  <c r="AN43" i="31" s="1"/>
  <c r="AN45" i="31" s="1"/>
  <c r="AN47" i="31" s="1"/>
  <c r="AN49" i="31" s="1"/>
  <c r="AN51" i="31" s="1"/>
  <c r="AN53" i="31" s="1"/>
  <c r="AN55" i="31" s="1"/>
  <c r="AN57" i="31" s="1"/>
  <c r="AN59" i="31" s="1"/>
  <c r="AN61" i="31" s="1"/>
  <c r="AN63" i="31" s="1"/>
  <c r="AN65" i="31" s="1"/>
  <c r="AN67" i="31" s="1"/>
  <c r="AN69" i="31" s="1"/>
  <c r="AN71" i="31" s="1"/>
  <c r="AN73" i="31" s="1"/>
  <c r="AN75" i="31" s="1"/>
  <c r="AM5" i="11"/>
  <c r="AN5" i="11" s="1"/>
  <c r="AN7" i="11" s="1"/>
  <c r="AN9" i="11" s="1"/>
  <c r="AN11" i="11" s="1"/>
  <c r="AN13" i="11" s="1"/>
  <c r="AN15" i="11" s="1"/>
  <c r="AN17" i="11" s="1"/>
  <c r="AN19" i="11" s="1"/>
  <c r="AN21" i="11" s="1"/>
  <c r="AN23" i="11" s="1"/>
  <c r="AN25" i="11" s="1"/>
  <c r="AN27" i="11" s="1"/>
  <c r="AN29" i="11" s="1"/>
  <c r="AN31" i="11" s="1"/>
  <c r="AN33" i="11" s="1"/>
  <c r="AN35" i="11" s="1"/>
  <c r="AN37" i="11" s="1"/>
  <c r="AN39" i="11" s="1"/>
  <c r="AN41" i="11" s="1"/>
  <c r="AN43" i="11" s="1"/>
  <c r="AN45" i="11" s="1"/>
  <c r="AN47" i="11" s="1"/>
  <c r="AN49" i="11" s="1"/>
  <c r="AN51" i="11" s="1"/>
  <c r="AN53" i="11" s="1"/>
  <c r="AN55" i="11" s="1"/>
  <c r="AN57" i="11" s="1"/>
  <c r="AN59" i="11" s="1"/>
  <c r="AN61" i="11" s="1"/>
  <c r="AN63" i="11" s="1"/>
  <c r="AN65" i="11" s="1"/>
  <c r="AN67" i="11" s="1"/>
  <c r="AN69" i="11" s="1"/>
  <c r="AN71" i="11" s="1"/>
  <c r="AN73" i="11" s="1"/>
  <c r="AN75" i="11" s="1"/>
  <c r="AN77" i="11" s="1"/>
  <c r="AN79" i="11" s="1"/>
  <c r="AN81" i="11" s="1"/>
  <c r="AN83" i="11" s="1"/>
  <c r="AN85" i="11" s="1"/>
  <c r="AN87" i="11" s="1"/>
  <c r="AN89" i="11" s="1"/>
  <c r="AN91" i="11" s="1"/>
  <c r="AN93" i="11" s="1"/>
  <c r="AN95" i="11" s="1"/>
  <c r="AN97" i="11" s="1"/>
  <c r="AN99" i="11" s="1"/>
  <c r="AN101" i="11" s="1"/>
  <c r="AN103" i="11" s="1"/>
  <c r="AN105" i="11" s="1"/>
  <c r="AN107" i="11" s="1"/>
  <c r="AN109" i="11" s="1"/>
  <c r="AN111" i="11" s="1"/>
  <c r="AN113" i="11" s="1"/>
  <c r="AN115" i="11" s="1"/>
  <c r="AN117" i="11" s="1"/>
  <c r="AN119" i="11" s="1"/>
  <c r="AN121" i="11" s="1"/>
  <c r="AN123" i="11" s="1"/>
  <c r="AN125" i="11" s="1"/>
  <c r="AN127" i="11" s="1"/>
  <c r="AM5" i="8"/>
  <c r="AN5" i="8" s="1"/>
  <c r="AN7" i="8" s="1"/>
  <c r="AN9" i="8" s="1"/>
  <c r="AN11" i="8" s="1"/>
  <c r="AN13" i="8" s="1"/>
  <c r="AN15" i="8" s="1"/>
  <c r="AN17" i="8" s="1"/>
  <c r="AN19" i="8" s="1"/>
  <c r="AN21" i="8" s="1"/>
  <c r="AN23" i="8" s="1"/>
  <c r="AN25" i="8" s="1"/>
  <c r="AN27" i="8" s="1"/>
  <c r="AN29" i="8" s="1"/>
  <c r="AN31" i="8" s="1"/>
  <c r="AN33" i="8" s="1"/>
  <c r="AN35" i="8" s="1"/>
  <c r="AN37" i="8" s="1"/>
  <c r="AN39" i="8" s="1"/>
  <c r="AN41" i="8" s="1"/>
  <c r="AN43" i="8" s="1"/>
  <c r="AN45" i="8" s="1"/>
  <c r="AN47" i="8" s="1"/>
  <c r="AN49" i="8" s="1"/>
  <c r="AN51" i="8" s="1"/>
  <c r="AN53" i="8" s="1"/>
  <c r="AN55" i="8" s="1"/>
  <c r="AN57" i="8" s="1"/>
  <c r="AN59" i="8" s="1"/>
  <c r="AN61" i="8" s="1"/>
  <c r="AN63" i="8" s="1"/>
  <c r="AN65" i="8" s="1"/>
  <c r="AN67" i="8" s="1"/>
  <c r="AN69" i="8" s="1"/>
  <c r="AN71" i="8" s="1"/>
  <c r="AN73" i="8" s="1"/>
  <c r="AN75" i="8" s="1"/>
  <c r="AN77" i="8" s="1"/>
  <c r="AN79" i="8" s="1"/>
  <c r="AN81" i="8" s="1"/>
  <c r="AN83" i="8" s="1"/>
  <c r="AN85" i="8" s="1"/>
  <c r="AN87" i="8" s="1"/>
  <c r="AN89" i="8" s="1"/>
  <c r="AN91" i="8" s="1"/>
  <c r="AN93" i="8" s="1"/>
  <c r="AN95" i="8" s="1"/>
  <c r="AN97" i="8" s="1"/>
  <c r="AN99" i="8" s="1"/>
  <c r="AN101" i="8" s="1"/>
  <c r="AN103" i="8" s="1"/>
  <c r="AN105" i="8" s="1"/>
  <c r="AN107" i="8" s="1"/>
  <c r="AN109" i="8" s="1"/>
  <c r="AN111" i="8" s="1"/>
  <c r="AN113" i="8" s="1"/>
  <c r="AN115" i="8" s="1"/>
  <c r="AN117" i="8" s="1"/>
  <c r="AN119" i="8" s="1"/>
  <c r="AN121" i="8" s="1"/>
  <c r="AN123" i="8" s="1"/>
  <c r="AN125" i="8" s="1"/>
  <c r="AN127" i="8" s="1"/>
  <c r="AN129" i="8" s="1"/>
  <c r="AN131" i="8" s="1"/>
  <c r="AN133" i="8" s="1"/>
  <c r="AN135" i="8" s="1"/>
  <c r="AN137" i="8" s="1"/>
  <c r="AN139" i="8" s="1"/>
  <c r="AN141" i="8" s="1"/>
  <c r="AN143" i="8" s="1"/>
  <c r="AN145" i="8" s="1"/>
  <c r="AN147" i="8" s="1"/>
  <c r="AN149" i="8" s="1"/>
  <c r="AN151" i="8" s="1"/>
  <c r="AN153" i="8" s="1"/>
  <c r="AN155" i="8" s="1"/>
  <c r="AN157" i="8" s="1"/>
  <c r="AN159" i="8" s="1"/>
  <c r="AN161" i="8" s="1"/>
  <c r="AN163" i="8" s="1"/>
  <c r="AN165" i="8" s="1"/>
  <c r="AN167" i="8" s="1"/>
  <c r="AN169" i="8" s="1"/>
  <c r="AM5" i="5"/>
  <c r="AN5" i="5" s="1"/>
  <c r="AN7" i="5" s="1"/>
  <c r="AN9" i="5" s="1"/>
  <c r="AN11" i="5" s="1"/>
  <c r="AN13" i="5" s="1"/>
  <c r="AN15" i="5" s="1"/>
  <c r="AN17" i="5" s="1"/>
  <c r="AN19" i="5" s="1"/>
  <c r="AN21" i="5" s="1"/>
  <c r="AN23" i="5" s="1"/>
  <c r="AN25" i="5" s="1"/>
  <c r="AN27" i="5" s="1"/>
  <c r="AN29" i="5" s="1"/>
  <c r="AN31" i="5" s="1"/>
  <c r="AN33" i="5" s="1"/>
  <c r="AN35" i="5" s="1"/>
  <c r="AN37" i="5" s="1"/>
  <c r="AN39" i="5" s="1"/>
  <c r="AN41" i="5" s="1"/>
  <c r="AN43" i="5" s="1"/>
  <c r="AN45" i="5" s="1"/>
  <c r="AN47" i="5" s="1"/>
  <c r="AN49" i="5" s="1"/>
  <c r="AN51" i="5" s="1"/>
  <c r="AN53" i="5" s="1"/>
  <c r="AN55" i="5" s="1"/>
  <c r="AN57" i="5" s="1"/>
  <c r="AN59" i="5" s="1"/>
  <c r="AN61" i="5" s="1"/>
  <c r="AN63" i="5" s="1"/>
  <c r="AN65" i="5" s="1"/>
  <c r="AN67" i="5" s="1"/>
  <c r="AN69" i="5" s="1"/>
  <c r="AN71" i="5" s="1"/>
  <c r="AN73" i="5" s="1"/>
  <c r="AN75" i="5" s="1"/>
  <c r="AN77" i="5" s="1"/>
  <c r="AN79" i="5" s="1"/>
  <c r="AN81" i="5" s="1"/>
  <c r="AN83" i="5" s="1"/>
  <c r="AN85" i="5" s="1"/>
  <c r="AN87" i="5" s="1"/>
  <c r="AN89" i="5" s="1"/>
  <c r="AN91" i="5" s="1"/>
  <c r="AN93" i="5" s="1"/>
  <c r="AN95" i="5" s="1"/>
  <c r="AN97" i="5" s="1"/>
  <c r="AN99" i="5" s="1"/>
  <c r="AN101" i="5" s="1"/>
  <c r="AN103" i="5" s="1"/>
  <c r="AN105" i="5" s="1"/>
  <c r="AN107" i="5" s="1"/>
  <c r="AN109" i="5" s="1"/>
  <c r="AN111" i="5" s="1"/>
  <c r="AN113" i="5" s="1"/>
  <c r="AN115" i="5" s="1"/>
  <c r="AN117" i="5" s="1"/>
  <c r="AN119" i="5" s="1"/>
  <c r="AN121" i="5" s="1"/>
  <c r="AN123" i="5" s="1"/>
  <c r="AN125" i="5" s="1"/>
  <c r="AN127" i="5" s="1"/>
  <c r="AN129" i="5" s="1"/>
  <c r="AN131" i="5" s="1"/>
  <c r="AN133" i="5" s="1"/>
  <c r="AN135" i="5" s="1"/>
  <c r="AN137" i="5" s="1"/>
  <c r="AN139" i="5" s="1"/>
  <c r="AN141" i="5" s="1"/>
  <c r="AN143" i="5" s="1"/>
  <c r="AN145" i="5" s="1"/>
  <c r="AN147" i="5" s="1"/>
  <c r="AN149" i="5" s="1"/>
  <c r="AN151" i="5" s="1"/>
  <c r="AN153" i="5" s="1"/>
  <c r="AN155" i="5" s="1"/>
  <c r="AN157" i="5" s="1"/>
  <c r="AN159" i="5" s="1"/>
  <c r="AN161" i="5" s="1"/>
  <c r="AN163" i="5" s="1"/>
  <c r="AN165" i="5" s="1"/>
  <c r="AN167" i="5" s="1"/>
  <c r="AN169" i="5" s="1"/>
  <c r="AN171" i="5" s="1"/>
  <c r="AN173" i="5" s="1"/>
  <c r="AN175" i="5" s="1"/>
  <c r="AN177" i="5" s="1"/>
  <c r="AN179" i="5" s="1"/>
  <c r="AN181" i="5" s="1"/>
  <c r="AN183" i="5" s="1"/>
  <c r="AN185" i="5" s="1"/>
  <c r="AN187" i="5" s="1"/>
  <c r="AN189" i="5" s="1"/>
  <c r="AN191" i="5" s="1"/>
  <c r="AN193" i="5" s="1"/>
  <c r="AN195" i="5" s="1"/>
  <c r="AN197" i="5" s="1"/>
  <c r="AN199" i="5" s="1"/>
  <c r="AN201" i="5" s="1"/>
  <c r="AN203" i="5" s="1"/>
  <c r="AN205" i="5" s="1"/>
  <c r="AN207" i="5" s="1"/>
  <c r="AN209" i="5" s="1"/>
  <c r="AN211" i="5" s="1"/>
  <c r="AM5" i="2"/>
  <c r="AN5" i="2" s="1"/>
  <c r="AN7" i="2" s="1"/>
  <c r="AN9" i="2" s="1"/>
  <c r="AN11" i="2" s="1"/>
  <c r="AN13" i="2" s="1"/>
  <c r="AN15" i="2" s="1"/>
  <c r="AN17" i="2" s="1"/>
  <c r="AN19" i="2" s="1"/>
  <c r="AN21" i="2" s="1"/>
  <c r="AN23" i="2" s="1"/>
  <c r="AN25" i="2" s="1"/>
  <c r="AN27" i="2" s="1"/>
  <c r="AN29" i="2" s="1"/>
  <c r="AN31" i="2" s="1"/>
  <c r="AN33" i="2" s="1"/>
  <c r="AN35" i="2" s="1"/>
  <c r="AN37" i="2" s="1"/>
  <c r="AN39" i="2" s="1"/>
  <c r="AN41" i="2" s="1"/>
  <c r="AN43" i="2" s="1"/>
  <c r="AN45" i="2" s="1"/>
  <c r="AN47" i="2" s="1"/>
  <c r="AN49" i="2" s="1"/>
  <c r="AN51" i="2" s="1"/>
  <c r="AN53" i="2" s="1"/>
  <c r="AN55" i="2" s="1"/>
  <c r="AN57" i="2" s="1"/>
  <c r="AN59" i="2" s="1"/>
  <c r="AN61" i="2" s="1"/>
  <c r="AN63" i="2" s="1"/>
  <c r="AN65" i="2" s="1"/>
  <c r="AN67" i="2" s="1"/>
  <c r="AN69" i="2" s="1"/>
  <c r="AN71" i="2" s="1"/>
  <c r="AN73" i="2" s="1"/>
  <c r="AN75" i="2" s="1"/>
  <c r="AN77" i="2" s="1"/>
  <c r="AN79" i="2" s="1"/>
  <c r="AN81" i="2" s="1"/>
  <c r="AN83" i="2" s="1"/>
  <c r="AN85" i="2" s="1"/>
  <c r="AN87" i="2" s="1"/>
  <c r="AN89" i="2" s="1"/>
  <c r="AN91" i="2" s="1"/>
  <c r="AN93" i="2" s="1"/>
  <c r="AN95" i="2" s="1"/>
  <c r="AN97" i="2" s="1"/>
  <c r="AN99" i="2" s="1"/>
  <c r="AN101" i="2" s="1"/>
  <c r="AN103" i="2" s="1"/>
  <c r="AN105" i="2" s="1"/>
  <c r="AN107" i="2" s="1"/>
  <c r="AN109" i="2" s="1"/>
  <c r="AN111" i="2" s="1"/>
  <c r="AN113" i="2" s="1"/>
  <c r="AN115" i="2" s="1"/>
  <c r="AN117" i="2" s="1"/>
  <c r="AM5" i="1"/>
  <c r="AN5" i="1" s="1"/>
  <c r="AN7" i="1" s="1"/>
  <c r="AN9" i="1" s="1"/>
  <c r="AN11" i="1" s="1"/>
  <c r="AN13" i="1" s="1"/>
  <c r="AN15" i="1" s="1"/>
  <c r="AN17" i="1" s="1"/>
  <c r="AN19" i="1" s="1"/>
  <c r="AN21" i="1" s="1"/>
  <c r="AN23" i="1" s="1"/>
  <c r="AN25" i="1" s="1"/>
  <c r="AN27" i="1" s="1"/>
  <c r="AN29" i="1" s="1"/>
  <c r="AN31" i="1" s="1"/>
  <c r="AN33" i="1" s="1"/>
  <c r="AN35" i="1" s="1"/>
  <c r="AN37" i="1" s="1"/>
  <c r="AN39" i="1" s="1"/>
  <c r="AN41" i="1" s="1"/>
  <c r="AN43" i="1" s="1"/>
  <c r="AN45" i="1" s="1"/>
  <c r="AN47" i="1" s="1"/>
  <c r="AN49" i="1" s="1"/>
  <c r="AN51" i="1" s="1"/>
  <c r="AN53" i="1" s="1"/>
  <c r="AN55" i="1" s="1"/>
  <c r="AN57" i="1" s="1"/>
  <c r="AN59" i="1" s="1"/>
  <c r="AN61" i="1" s="1"/>
  <c r="AN63" i="1" s="1"/>
  <c r="AN65" i="1" s="1"/>
  <c r="AN67" i="1" s="1"/>
  <c r="AN69" i="1" s="1"/>
  <c r="AN71" i="1" s="1"/>
  <c r="AN73" i="1" s="1"/>
  <c r="AN75" i="1" s="1"/>
  <c r="AN77" i="1" s="1"/>
  <c r="AN79" i="1" s="1"/>
  <c r="AN81" i="1" s="1"/>
  <c r="AN83" i="1" s="1"/>
  <c r="AN85" i="1" s="1"/>
  <c r="AN87" i="1" s="1"/>
  <c r="AN89" i="1" s="1"/>
  <c r="AN91" i="1" s="1"/>
  <c r="AN93" i="1" s="1"/>
  <c r="AN95" i="1" s="1"/>
  <c r="AN97" i="1" s="1"/>
  <c r="AN99" i="1" s="1"/>
  <c r="AN101" i="1" s="1"/>
  <c r="AN103" i="1" s="1"/>
  <c r="AN105" i="1" s="1"/>
  <c r="AN107" i="1" s="1"/>
  <c r="AN109" i="1" s="1"/>
  <c r="AN111" i="1" s="1"/>
  <c r="AN113" i="1" s="1"/>
  <c r="AN115" i="1" s="1"/>
  <c r="AN117" i="1" s="1"/>
  <c r="AN119" i="1" s="1"/>
  <c r="AN121" i="1" s="1"/>
  <c r="AN123" i="1" s="1"/>
  <c r="AN125" i="1" s="1"/>
  <c r="AN127" i="1" s="1"/>
  <c r="AN129" i="1" s="1"/>
  <c r="AN131" i="1" s="1"/>
  <c r="AN133" i="1" s="1"/>
  <c r="AN135" i="1" s="1"/>
  <c r="AN137" i="1" s="1"/>
  <c r="AN139" i="1" s="1"/>
  <c r="AN141" i="1" s="1"/>
  <c r="AN143" i="1" s="1"/>
  <c r="AN145" i="1" s="1"/>
  <c r="AN147" i="1" s="1"/>
  <c r="AN149" i="1" s="1"/>
  <c r="AN151" i="1" s="1"/>
  <c r="AN153" i="1" s="1"/>
  <c r="AN155" i="1" s="1"/>
  <c r="AN157" i="1" s="1"/>
  <c r="AN159" i="1" s="1"/>
  <c r="AN161" i="1" s="1"/>
  <c r="AN163" i="1" s="1"/>
  <c r="AN165" i="1" s="1"/>
  <c r="AN167" i="1" s="1"/>
  <c r="AN169" i="1" s="1"/>
  <c r="AN171" i="1" s="1"/>
  <c r="AN173" i="1" s="1"/>
  <c r="AN175" i="1" s="1"/>
  <c r="AN177" i="1" s="1"/>
  <c r="AN179" i="1" s="1"/>
  <c r="AN181" i="1" s="1"/>
  <c r="AN183" i="1" s="1"/>
  <c r="AN185" i="1" s="1"/>
  <c r="AN187" i="1" s="1"/>
  <c r="AN189" i="1" s="1"/>
  <c r="AN191" i="1" s="1"/>
  <c r="AN193" i="1" s="1"/>
  <c r="AN195" i="1" s="1"/>
  <c r="AN197" i="1" s="1"/>
  <c r="AN199" i="1" s="1"/>
  <c r="AN201" i="1" s="1"/>
  <c r="AN203" i="1" s="1"/>
  <c r="AN205" i="1" s="1"/>
  <c r="AN207" i="1" s="1"/>
  <c r="AN209" i="1" s="1"/>
  <c r="AN211" i="1" s="1"/>
  <c r="AN213" i="1" s="1"/>
  <c r="AN215" i="1" s="1"/>
  <c r="AM5" i="12"/>
  <c r="AN5" i="12" s="1"/>
  <c r="AN7" i="12" s="1"/>
  <c r="AN9" i="12" s="1"/>
  <c r="AN11" i="12" s="1"/>
  <c r="AN13" i="12" s="1"/>
  <c r="AN15" i="12" s="1"/>
  <c r="AN17" i="12" s="1"/>
  <c r="AN19" i="12" s="1"/>
  <c r="AN21" i="12" s="1"/>
  <c r="AN23" i="12" s="1"/>
  <c r="AN25" i="12" s="1"/>
  <c r="AN27" i="12" s="1"/>
  <c r="AN29" i="12" s="1"/>
  <c r="AN31" i="12" s="1"/>
  <c r="AN33" i="12" s="1"/>
  <c r="AN35" i="12" s="1"/>
  <c r="AN37" i="12" s="1"/>
  <c r="AN39" i="12" s="1"/>
  <c r="AN41" i="12" s="1"/>
  <c r="AN43" i="12" s="1"/>
  <c r="AN45" i="12" s="1"/>
  <c r="AN47" i="12" s="1"/>
  <c r="AN49" i="12" s="1"/>
  <c r="AN51" i="12" s="1"/>
  <c r="AN53" i="12" s="1"/>
  <c r="AN55" i="12" s="1"/>
  <c r="AN57" i="12" s="1"/>
  <c r="AN59" i="12" s="1"/>
  <c r="AN61" i="12" s="1"/>
  <c r="AN63" i="12" s="1"/>
  <c r="AN65" i="12" s="1"/>
  <c r="AN67" i="12" s="1"/>
  <c r="AN69" i="12" s="1"/>
  <c r="AN71" i="12" s="1"/>
  <c r="AN73" i="12" s="1"/>
  <c r="AN75" i="12" s="1"/>
  <c r="AN77" i="12" s="1"/>
  <c r="AN79" i="12" s="1"/>
  <c r="AN81" i="12" s="1"/>
  <c r="AN83" i="12" s="1"/>
  <c r="AN85" i="12" s="1"/>
  <c r="AN87" i="12" s="1"/>
  <c r="AN89" i="12" s="1"/>
  <c r="AN91" i="12" s="1"/>
  <c r="AN93" i="12" s="1"/>
  <c r="AN95" i="12" s="1"/>
  <c r="AN97" i="12" s="1"/>
  <c r="AN99" i="12" s="1"/>
  <c r="AN101" i="12" s="1"/>
  <c r="AN103" i="12" s="1"/>
  <c r="AN105" i="12" s="1"/>
  <c r="AN107" i="12" s="1"/>
  <c r="AN109" i="12" s="1"/>
  <c r="AN111" i="12" s="1"/>
  <c r="AN113" i="12" s="1"/>
  <c r="AN115" i="12" s="1"/>
  <c r="AN117" i="12" s="1"/>
  <c r="AN119" i="12" s="1"/>
  <c r="AN121" i="12" s="1"/>
  <c r="AN123" i="12" s="1"/>
  <c r="AN125" i="12" s="1"/>
  <c r="AN127" i="12" s="1"/>
  <c r="AN129" i="12" s="1"/>
  <c r="AN131" i="12" s="1"/>
  <c r="AN133" i="12" s="1"/>
  <c r="AN135" i="12" s="1"/>
  <c r="AN137" i="12" s="1"/>
  <c r="AN139" i="12" s="1"/>
  <c r="AN141" i="12" s="1"/>
  <c r="AN143" i="12" s="1"/>
  <c r="AN145" i="12" s="1"/>
  <c r="AN147" i="12" s="1"/>
  <c r="AN149" i="12" s="1"/>
  <c r="AN151" i="12" s="1"/>
  <c r="AN153" i="12" s="1"/>
  <c r="AN155" i="12" s="1"/>
  <c r="AN157" i="12" s="1"/>
  <c r="AN159" i="12" s="1"/>
  <c r="AN161" i="12" s="1"/>
  <c r="AN163" i="12" s="1"/>
  <c r="AN165" i="12" s="1"/>
  <c r="AN167" i="12" s="1"/>
  <c r="AN169" i="12" s="1"/>
  <c r="AN171" i="12" s="1"/>
  <c r="AN173" i="12" s="1"/>
  <c r="AN175" i="12" s="1"/>
  <c r="AN177" i="12" s="1"/>
  <c r="AN179" i="12" s="1"/>
  <c r="AN181" i="12" s="1"/>
  <c r="AN183" i="12" s="1"/>
  <c r="AN185" i="12" s="1"/>
  <c r="AN187" i="12" s="1"/>
  <c r="AN189" i="12" s="1"/>
  <c r="AN191" i="12" s="1"/>
  <c r="AN193" i="12" s="1"/>
  <c r="AN195" i="12" s="1"/>
  <c r="AN197" i="12" s="1"/>
  <c r="AN199" i="12" s="1"/>
  <c r="AN201" i="12" s="1"/>
  <c r="AN203" i="12" s="1"/>
  <c r="AN205" i="12" s="1"/>
  <c r="AN207" i="12" s="1"/>
  <c r="AN209" i="12" s="1"/>
  <c r="AN211" i="12" s="1"/>
  <c r="AN213" i="12" s="1"/>
  <c r="AN215" i="12" s="1"/>
  <c r="AN217" i="12" s="1"/>
  <c r="AN219" i="12" s="1"/>
  <c r="AN221" i="12" s="1"/>
  <c r="AN223" i="12" s="1"/>
  <c r="AN225" i="12" s="1"/>
  <c r="AN227" i="12" s="1"/>
  <c r="AN229" i="12" s="1"/>
  <c r="AN231" i="12" s="1"/>
  <c r="AN233" i="12" s="1"/>
  <c r="AN235" i="12" s="1"/>
  <c r="AN237" i="12" s="1"/>
  <c r="AN239" i="12" s="1"/>
  <c r="AN241" i="12" s="1"/>
  <c r="AN243" i="12" s="1"/>
  <c r="AN245" i="12" s="1"/>
  <c r="AN247" i="12" s="1"/>
  <c r="AN249" i="12" s="1"/>
  <c r="AN251" i="12" s="1"/>
  <c r="AN253" i="12" s="1"/>
  <c r="AN255" i="12" s="1"/>
  <c r="AN257" i="12" s="1"/>
  <c r="AN259" i="12" s="1"/>
  <c r="AN261" i="12" s="1"/>
  <c r="AN263" i="12" s="1"/>
  <c r="AN265" i="12" s="1"/>
  <c r="AN267" i="12" s="1"/>
  <c r="AN269" i="12" s="1"/>
  <c r="AN271" i="12" s="1"/>
  <c r="AN273" i="12" s="1"/>
  <c r="AN275" i="12" s="1"/>
  <c r="AN277" i="12" s="1"/>
  <c r="AN279" i="12" s="1"/>
  <c r="AN281" i="12" s="1"/>
  <c r="AN283" i="12" s="1"/>
  <c r="AN285" i="12" s="1"/>
  <c r="AN287" i="12" s="1"/>
  <c r="AN289" i="12" s="1"/>
  <c r="AN291" i="12" s="1"/>
  <c r="AN293" i="12" s="1"/>
  <c r="AN295" i="12" s="1"/>
  <c r="AN297" i="12" s="1"/>
  <c r="AN299" i="12" s="1"/>
  <c r="AN301" i="12" s="1"/>
  <c r="AN303" i="12" s="1"/>
  <c r="AN305" i="12" s="1"/>
  <c r="AM5" i="10"/>
  <c r="AN5" i="10" s="1"/>
  <c r="AN7" i="10" s="1"/>
  <c r="AN9" i="10" s="1"/>
  <c r="AN11" i="10" s="1"/>
  <c r="AN13" i="10" s="1"/>
  <c r="AN15" i="10" s="1"/>
  <c r="AN17" i="10" s="1"/>
  <c r="AN19" i="10" s="1"/>
  <c r="AN21" i="10" s="1"/>
  <c r="AN23" i="10" s="1"/>
  <c r="AN25" i="10" s="1"/>
  <c r="AN27" i="10" s="1"/>
  <c r="AN29" i="10" s="1"/>
  <c r="AN31" i="10" s="1"/>
  <c r="AN33" i="10" s="1"/>
  <c r="AN35" i="10" s="1"/>
  <c r="AN37" i="10" s="1"/>
  <c r="AN39" i="10" s="1"/>
  <c r="AN41" i="10" s="1"/>
  <c r="AN43" i="10" s="1"/>
  <c r="AN45" i="10" s="1"/>
  <c r="AN47" i="10" s="1"/>
  <c r="AN49" i="10" s="1"/>
  <c r="AN51" i="10" s="1"/>
  <c r="AN53" i="10" s="1"/>
  <c r="AN55" i="10" s="1"/>
  <c r="AN57" i="10" s="1"/>
  <c r="AN59" i="10" s="1"/>
  <c r="AN61" i="10" s="1"/>
  <c r="AN63" i="10" s="1"/>
  <c r="AN65" i="10" s="1"/>
  <c r="AN67" i="10" s="1"/>
  <c r="AN69" i="10" s="1"/>
  <c r="AN71" i="10" s="1"/>
  <c r="AN73" i="10" s="1"/>
  <c r="AN75" i="10" s="1"/>
  <c r="AN77" i="10" s="1"/>
  <c r="AN79" i="10" s="1"/>
  <c r="AN81" i="10" s="1"/>
  <c r="AN83" i="10" s="1"/>
  <c r="AN85" i="10" s="1"/>
  <c r="AN87" i="10" s="1"/>
  <c r="AN89" i="10" s="1"/>
  <c r="AN91" i="10" s="1"/>
  <c r="AN93" i="10" s="1"/>
  <c r="AN95" i="10" s="1"/>
  <c r="AN97" i="10" s="1"/>
  <c r="AN99" i="10" s="1"/>
  <c r="AN101" i="10" s="1"/>
  <c r="AN103" i="10" s="1"/>
  <c r="AN105" i="10" s="1"/>
  <c r="AN107" i="10" s="1"/>
  <c r="AN109" i="10" s="1"/>
  <c r="AN111" i="10" s="1"/>
  <c r="AN113" i="10" s="1"/>
  <c r="AN115" i="10" s="1"/>
  <c r="AN117" i="10" s="1"/>
  <c r="AN119" i="10" s="1"/>
  <c r="AN121" i="10" s="1"/>
  <c r="AM5" i="6"/>
  <c r="AN5" i="6" s="1"/>
  <c r="AN7" i="6" s="1"/>
  <c r="AN9" i="6" s="1"/>
  <c r="AN11" i="6" s="1"/>
  <c r="AN13" i="6" s="1"/>
  <c r="AN15" i="6" s="1"/>
  <c r="AN17" i="6" s="1"/>
  <c r="AN19" i="6" s="1"/>
  <c r="AN21" i="6" s="1"/>
  <c r="AN23" i="6" s="1"/>
  <c r="AN25" i="6" s="1"/>
  <c r="AN27" i="6" s="1"/>
  <c r="AN29" i="6" s="1"/>
  <c r="AN31" i="6" s="1"/>
  <c r="AN33" i="6" s="1"/>
  <c r="AN35" i="6" s="1"/>
  <c r="AN37" i="6" s="1"/>
  <c r="AN39" i="6" s="1"/>
  <c r="AN41" i="6" s="1"/>
  <c r="AN43" i="6" s="1"/>
  <c r="AN45" i="6" s="1"/>
  <c r="AN47" i="6" s="1"/>
  <c r="AN49" i="6" s="1"/>
  <c r="AN51" i="6" s="1"/>
  <c r="AN53" i="6" s="1"/>
  <c r="AN55" i="6" s="1"/>
  <c r="AN57" i="6" s="1"/>
  <c r="AN59" i="6" s="1"/>
  <c r="AN61" i="6" s="1"/>
  <c r="AN63" i="6" s="1"/>
  <c r="AN65" i="6" s="1"/>
  <c r="AN67" i="6" s="1"/>
  <c r="AN69" i="6" s="1"/>
  <c r="AN71" i="6" s="1"/>
  <c r="AN73" i="6" s="1"/>
  <c r="AN75" i="6" s="1"/>
  <c r="AN77" i="6" s="1"/>
  <c r="AN79" i="6" s="1"/>
  <c r="AN81" i="6" s="1"/>
  <c r="AN83" i="6" s="1"/>
  <c r="AN85" i="6" s="1"/>
  <c r="AN87" i="6" s="1"/>
  <c r="AN89" i="6" s="1"/>
  <c r="AN91" i="6" s="1"/>
  <c r="AN93" i="6" s="1"/>
  <c r="AN95" i="6" s="1"/>
  <c r="AN97" i="6" s="1"/>
  <c r="AN99" i="6" s="1"/>
  <c r="AN101" i="6" s="1"/>
  <c r="AN103" i="6" s="1"/>
  <c r="AN105" i="6" s="1"/>
  <c r="AN107" i="6" s="1"/>
  <c r="AN109" i="6" s="1"/>
  <c r="AN111" i="6" s="1"/>
  <c r="AN113" i="6" s="1"/>
  <c r="AN115" i="6" s="1"/>
  <c r="AN117" i="6" s="1"/>
  <c r="AN119" i="6" s="1"/>
  <c r="AN121" i="6" s="1"/>
  <c r="AN123" i="6" s="1"/>
  <c r="AN125" i="6" s="1"/>
  <c r="AN127" i="6" s="1"/>
  <c r="AN129" i="6" s="1"/>
  <c r="AN131" i="6" s="1"/>
  <c r="AN133" i="6" s="1"/>
  <c r="AN135" i="6" s="1"/>
  <c r="AN137" i="6" s="1"/>
  <c r="AN139" i="6" s="1"/>
  <c r="AN141" i="6" s="1"/>
  <c r="AN143" i="6" s="1"/>
  <c r="AN145" i="6" s="1"/>
  <c r="AN147" i="6" s="1"/>
  <c r="AN149" i="6" s="1"/>
  <c r="AN151" i="6" s="1"/>
  <c r="AN153" i="6" s="1"/>
  <c r="AN155" i="6" s="1"/>
  <c r="AN157" i="6" s="1"/>
  <c r="AN159" i="6" s="1"/>
  <c r="AN161" i="6" s="1"/>
  <c r="AN163" i="6" s="1"/>
  <c r="AN165" i="6" s="1"/>
  <c r="AN167" i="6" s="1"/>
  <c r="AN169" i="6" s="1"/>
  <c r="AN171" i="6" s="1"/>
  <c r="AN173" i="6" s="1"/>
  <c r="AN175" i="6" s="1"/>
  <c r="AN177" i="6" s="1"/>
  <c r="AN179" i="6" s="1"/>
  <c r="AN181" i="6" s="1"/>
  <c r="AN183" i="6" s="1"/>
  <c r="AN185" i="6" s="1"/>
  <c r="AN187" i="6" s="1"/>
  <c r="AN189" i="6" s="1"/>
  <c r="AN191" i="6" s="1"/>
  <c r="AN193" i="6" s="1"/>
  <c r="AN195" i="6" s="1"/>
  <c r="AN197" i="6" s="1"/>
  <c r="AN199" i="6" s="1"/>
  <c r="AN201" i="6" s="1"/>
  <c r="AN203" i="6" s="1"/>
  <c r="AN205" i="6" s="1"/>
  <c r="AN207" i="6" s="1"/>
  <c r="AN209" i="6" s="1"/>
  <c r="AN211" i="6" s="1"/>
  <c r="AN213" i="6" s="1"/>
  <c r="AN215" i="6" s="1"/>
  <c r="AN217" i="6" s="1"/>
  <c r="AN219" i="6" s="1"/>
  <c r="AN221" i="6" s="1"/>
  <c r="AN223" i="6" s="1"/>
  <c r="AN225" i="6" s="1"/>
  <c r="AN227" i="6" s="1"/>
  <c r="AN229" i="6" s="1"/>
  <c r="AN231" i="6" s="1"/>
  <c r="AN233" i="6" s="1"/>
  <c r="AN235" i="6" s="1"/>
  <c r="AN237" i="6" s="1"/>
  <c r="AN239" i="6" s="1"/>
  <c r="AN241" i="6" s="1"/>
  <c r="AN243" i="6" s="1"/>
  <c r="AN245" i="6" s="1"/>
  <c r="AN247" i="6" s="1"/>
  <c r="AN249" i="6" s="1"/>
  <c r="AN251" i="6" s="1"/>
  <c r="AM5" i="9"/>
  <c r="AN5" i="9" s="1"/>
  <c r="AN7" i="9" s="1"/>
  <c r="AN9" i="9" s="1"/>
  <c r="AN11" i="9" s="1"/>
  <c r="AN13" i="9" s="1"/>
  <c r="AN15" i="9" s="1"/>
  <c r="AN17" i="9" s="1"/>
  <c r="AN19" i="9" s="1"/>
  <c r="AN21" i="9" s="1"/>
  <c r="AN23" i="9" s="1"/>
  <c r="AN25" i="9" s="1"/>
  <c r="AN27" i="9" s="1"/>
  <c r="AN29" i="9" s="1"/>
  <c r="AN31" i="9" s="1"/>
  <c r="AN33" i="9" s="1"/>
  <c r="AN35" i="9" s="1"/>
  <c r="AN37" i="9" s="1"/>
  <c r="AN39" i="9" s="1"/>
  <c r="AN41" i="9" s="1"/>
  <c r="AN43" i="9" s="1"/>
  <c r="AN45" i="9" s="1"/>
  <c r="AN47" i="9" s="1"/>
  <c r="AN49" i="9" s="1"/>
  <c r="AN51" i="9" s="1"/>
  <c r="AN53" i="9" s="1"/>
  <c r="AN55" i="9" s="1"/>
  <c r="AN57" i="9" s="1"/>
  <c r="AN59" i="9" s="1"/>
  <c r="AN61" i="9" s="1"/>
  <c r="AN63" i="9" s="1"/>
  <c r="AN65" i="9" s="1"/>
  <c r="AN67" i="9" s="1"/>
  <c r="AN69" i="9" s="1"/>
  <c r="AN71" i="9" s="1"/>
  <c r="AN73" i="9" s="1"/>
  <c r="AN75" i="9" s="1"/>
  <c r="AN77" i="9" s="1"/>
  <c r="AN79" i="9" s="1"/>
  <c r="AN81" i="9" s="1"/>
  <c r="AN83" i="9" s="1"/>
  <c r="AN85" i="9" s="1"/>
  <c r="AN87" i="9" s="1"/>
  <c r="AN89" i="9" s="1"/>
  <c r="AN91" i="9" s="1"/>
  <c r="AN93" i="9" s="1"/>
  <c r="AN95" i="9" s="1"/>
  <c r="AN97" i="9" s="1"/>
  <c r="AN99" i="9" s="1"/>
  <c r="AN101" i="9" s="1"/>
  <c r="AN103" i="9" s="1"/>
  <c r="AN105" i="9" s="1"/>
  <c r="AN107" i="9" s="1"/>
  <c r="AN109" i="9" s="1"/>
  <c r="AN111" i="9" s="1"/>
  <c r="AN113" i="9" s="1"/>
  <c r="AN115" i="9" s="1"/>
  <c r="AN117" i="9" s="1"/>
  <c r="AN119" i="9" s="1"/>
  <c r="AN121" i="9" s="1"/>
  <c r="AN123" i="9" s="1"/>
  <c r="AN125" i="9" s="1"/>
  <c r="AN127" i="9" s="1"/>
  <c r="AN129" i="9" s="1"/>
  <c r="AN131" i="9" s="1"/>
  <c r="AN133" i="9" s="1"/>
  <c r="AN135" i="9" s="1"/>
  <c r="AN137" i="9" s="1"/>
  <c r="AN139" i="9" s="1"/>
  <c r="AN141" i="9" s="1"/>
  <c r="AN143" i="9" s="1"/>
  <c r="AN145" i="9" s="1"/>
  <c r="AN147" i="9" s="1"/>
  <c r="AN149" i="9" s="1"/>
  <c r="AN151" i="9" s="1"/>
  <c r="AN153" i="9" s="1"/>
  <c r="AN155" i="9" s="1"/>
  <c r="AN157" i="9" s="1"/>
  <c r="AN159" i="9" s="1"/>
  <c r="AN161" i="9" s="1"/>
  <c r="AN163" i="9" s="1"/>
  <c r="AN165" i="9" s="1"/>
  <c r="AN167" i="9" s="1"/>
  <c r="AN169" i="9" s="1"/>
  <c r="AN171" i="9" s="1"/>
  <c r="AN173" i="9" s="1"/>
  <c r="AN175" i="9" s="1"/>
  <c r="AN177" i="9" s="1"/>
  <c r="AN179" i="9" s="1"/>
  <c r="AN181" i="9" s="1"/>
  <c r="AN183" i="9" s="1"/>
  <c r="AN185" i="9" s="1"/>
  <c r="AN187" i="9" s="1"/>
  <c r="AN189" i="9" s="1"/>
  <c r="AN191" i="9" s="1"/>
  <c r="AN193" i="9" s="1"/>
  <c r="AN195" i="9" s="1"/>
  <c r="AN197" i="9" s="1"/>
  <c r="AN199" i="9" s="1"/>
  <c r="AN201" i="9" s="1"/>
  <c r="AN203" i="9" s="1"/>
  <c r="AN205" i="9" s="1"/>
  <c r="AN207" i="9" s="1"/>
  <c r="AN209" i="9" s="1"/>
  <c r="AN211" i="9" s="1"/>
  <c r="AN213" i="9" s="1"/>
  <c r="AN215" i="9" s="1"/>
  <c r="AN217" i="9" s="1"/>
  <c r="AN219" i="9" s="1"/>
</calcChain>
</file>

<file path=xl/sharedStrings.xml><?xml version="1.0" encoding="utf-8"?>
<sst xmlns="http://schemas.openxmlformats.org/spreadsheetml/2006/main" count="37416" uniqueCount="248">
  <si>
    <t>Species</t>
  </si>
  <si>
    <t>Stock</t>
  </si>
  <si>
    <t>Status</t>
  </si>
  <si>
    <t>FlagName</t>
  </si>
  <si>
    <t>GearGrp</t>
  </si>
  <si>
    <t>Rank</t>
  </si>
  <si>
    <t>ALB</t>
  </si>
  <si>
    <t>ATN</t>
  </si>
  <si>
    <t xml:space="preserve">CP </t>
  </si>
  <si>
    <t>BB</t>
  </si>
  <si>
    <t>t1</t>
  </si>
  <si>
    <t>t2</t>
  </si>
  <si>
    <t>abc</t>
  </si>
  <si>
    <t>ab</t>
  </si>
  <si>
    <t>TR</t>
  </si>
  <si>
    <t>a</t>
  </si>
  <si>
    <t>TW</t>
  </si>
  <si>
    <t>c</t>
  </si>
  <si>
    <t>ac</t>
  </si>
  <si>
    <t>NCC</t>
  </si>
  <si>
    <t>Chinese Taipei</t>
  </si>
  <si>
    <t>LL</t>
  </si>
  <si>
    <t>GN</t>
  </si>
  <si>
    <t>bc</t>
  </si>
  <si>
    <t>b</t>
  </si>
  <si>
    <t>Japan</t>
  </si>
  <si>
    <t>RR</t>
  </si>
  <si>
    <t>Venezuela</t>
  </si>
  <si>
    <t>PS</t>
  </si>
  <si>
    <t>Vanuatu</t>
  </si>
  <si>
    <t>NCO</t>
  </si>
  <si>
    <t>Cuba</t>
  </si>
  <si>
    <t>UN</t>
  </si>
  <si>
    <t>HL</t>
  </si>
  <si>
    <t>Belize</t>
  </si>
  <si>
    <t>Panama</t>
  </si>
  <si>
    <t>Dominican Republic</t>
  </si>
  <si>
    <t>Maroc</t>
  </si>
  <si>
    <t>Canada</t>
  </si>
  <si>
    <t>Philippines</t>
  </si>
  <si>
    <t>Grenada</t>
  </si>
  <si>
    <t>Trinidad and Tobago</t>
  </si>
  <si>
    <t>Sierra Leone</t>
  </si>
  <si>
    <t>Barbados</t>
  </si>
  <si>
    <t>TL</t>
  </si>
  <si>
    <t>NEI (Flag related)</t>
  </si>
  <si>
    <t>TN</t>
  </si>
  <si>
    <t>TP</t>
  </si>
  <si>
    <t>Cape Verde</t>
  </si>
  <si>
    <t>HP</t>
  </si>
  <si>
    <t>Guatemala</t>
  </si>
  <si>
    <t>Iceland</t>
  </si>
  <si>
    <t>Mexico</t>
  </si>
  <si>
    <t>ATS</t>
  </si>
  <si>
    <t>South Africa</t>
  </si>
  <si>
    <t>Namibia</t>
  </si>
  <si>
    <t>Uruguay</t>
  </si>
  <si>
    <t>SP</t>
  </si>
  <si>
    <t>Curaçao</t>
  </si>
  <si>
    <t>NEI (ETRO)</t>
  </si>
  <si>
    <t>Argentina</t>
  </si>
  <si>
    <t>Honduras</t>
  </si>
  <si>
    <t>Cambodia</t>
  </si>
  <si>
    <t>Seychelles</t>
  </si>
  <si>
    <t>MED</t>
  </si>
  <si>
    <t>Syria</t>
  </si>
  <si>
    <t>YFT</t>
  </si>
  <si>
    <t>ATE</t>
  </si>
  <si>
    <t>Ghana</t>
  </si>
  <si>
    <t>Russian Federation</t>
  </si>
  <si>
    <t>Mixed flags (FR+ES)</t>
  </si>
  <si>
    <t>Senegal</t>
  </si>
  <si>
    <t>Guinea Ecuatorial</t>
  </si>
  <si>
    <t>Gabon</t>
  </si>
  <si>
    <t>Angola</t>
  </si>
  <si>
    <t>Libya</t>
  </si>
  <si>
    <t>HS</t>
  </si>
  <si>
    <t>Congo</t>
  </si>
  <si>
    <t>Nigeria</t>
  </si>
  <si>
    <t>Benin</t>
  </si>
  <si>
    <t>Faroe Islands</t>
  </si>
  <si>
    <t>ATW</t>
  </si>
  <si>
    <t>Colombia</t>
  </si>
  <si>
    <t>Dominica</t>
  </si>
  <si>
    <t>Jamaica</t>
  </si>
  <si>
    <t>SKJ</t>
  </si>
  <si>
    <t>SWO</t>
  </si>
  <si>
    <t>Liberia</t>
  </si>
  <si>
    <t>Togo</t>
  </si>
  <si>
    <t>Tunisie</t>
  </si>
  <si>
    <t>Algerie</t>
  </si>
  <si>
    <t>Albania</t>
  </si>
  <si>
    <t>BET</t>
  </si>
  <si>
    <t>A+M</t>
  </si>
  <si>
    <t>%</t>
  </si>
  <si>
    <t>%cum</t>
  </si>
  <si>
    <t>no T2 data</t>
  </si>
  <si>
    <t>t2ce + t2sz</t>
  </si>
  <si>
    <t>all</t>
  </si>
  <si>
    <t>t2sz only</t>
  </si>
  <si>
    <t>check with Task I</t>
  </si>
  <si>
    <t>ALB_N</t>
  </si>
  <si>
    <t>ALB_S</t>
  </si>
  <si>
    <t>ALB_M</t>
  </si>
  <si>
    <t>YFT_E</t>
  </si>
  <si>
    <t>YFT_W</t>
  </si>
  <si>
    <t>SKJ_E</t>
  </si>
  <si>
    <t>SKJ_W</t>
  </si>
  <si>
    <t>SWO_N</t>
  </si>
  <si>
    <t>SWO_S</t>
  </si>
  <si>
    <t>SWO_M</t>
  </si>
  <si>
    <t>BET_A</t>
  </si>
  <si>
    <t>BFT</t>
  </si>
  <si>
    <t>Norway</t>
  </si>
  <si>
    <t>POR</t>
  </si>
  <si>
    <t>BUM</t>
  </si>
  <si>
    <t>SAI</t>
  </si>
  <si>
    <t>SPF</t>
  </si>
  <si>
    <t>WHM</t>
  </si>
  <si>
    <t>Aruba</t>
  </si>
  <si>
    <t>SMA</t>
  </si>
  <si>
    <t>BSH</t>
  </si>
  <si>
    <t>NEI (BIL)</t>
  </si>
  <si>
    <t>Costa Rica</t>
  </si>
  <si>
    <t>Falklands</t>
  </si>
  <si>
    <t>Chile</t>
  </si>
  <si>
    <t>BUM_N</t>
  </si>
  <si>
    <t>BUM_S</t>
  </si>
  <si>
    <t>WHM_N</t>
  </si>
  <si>
    <t>WHM_S</t>
  </si>
  <si>
    <t>SAI_E</t>
  </si>
  <si>
    <t>SAI_W</t>
  </si>
  <si>
    <t>SPF_E</t>
  </si>
  <si>
    <t>SPF_W</t>
  </si>
  <si>
    <t>BSH_N</t>
  </si>
  <si>
    <t>BSH_S</t>
  </si>
  <si>
    <t>BSH_M</t>
  </si>
  <si>
    <t>POR_N</t>
  </si>
  <si>
    <t>POR_S</t>
  </si>
  <si>
    <t>POR_M</t>
  </si>
  <si>
    <t>SMA_N</t>
  </si>
  <si>
    <t>SMA_S</t>
  </si>
  <si>
    <t>SMA_M</t>
  </si>
  <si>
    <t xml:space="preserve">TASK I </t>
  </si>
  <si>
    <t>Catalogs</t>
  </si>
  <si>
    <t>APPENDIX 1 /Appendice 1 / Apéndice 1</t>
  </si>
  <si>
    <t>T1 Total</t>
  </si>
  <si>
    <t>DSet</t>
  </si>
  <si>
    <t>t2ce only</t>
  </si>
  <si>
    <t>character</t>
  </si>
  <si>
    <t>represents</t>
  </si>
  <si>
    <t>color scheme</t>
  </si>
  <si>
    <t>China PR</t>
  </si>
  <si>
    <t>Brazil</t>
  </si>
  <si>
    <t>NEI (combined)</t>
  </si>
  <si>
    <t>Egypt</t>
  </si>
  <si>
    <t>Israel</t>
  </si>
  <si>
    <t>Serbia &amp; Montenegro</t>
  </si>
  <si>
    <t>ICCAT (RMA)</t>
  </si>
  <si>
    <t>Mixed flags (EU tropical)</t>
  </si>
  <si>
    <t>Côte d'Ivoire</t>
  </si>
  <si>
    <t>El Salvador</t>
  </si>
  <si>
    <t>Guyana</t>
  </si>
  <si>
    <t>Saint Kitts and Nevis</t>
  </si>
  <si>
    <t>ALB-N stock</t>
  </si>
  <si>
    <t>ALB-S stock</t>
  </si>
  <si>
    <t>ALB-M stock</t>
  </si>
  <si>
    <t>BFT-E stock (ATE region)</t>
  </si>
  <si>
    <t>BFT-E stock (MED region)</t>
  </si>
  <si>
    <t>BFT-W stock</t>
  </si>
  <si>
    <t>YFT-E region</t>
  </si>
  <si>
    <t>YFT-W region</t>
  </si>
  <si>
    <t>SKJ-E stock</t>
  </si>
  <si>
    <t>SKJ-W stock</t>
  </si>
  <si>
    <t>SWO-N stock</t>
  </si>
  <si>
    <t>SWO-S stock</t>
  </si>
  <si>
    <t>SWO-M stock</t>
  </si>
  <si>
    <t>SAI-E stock</t>
  </si>
  <si>
    <t>SAI-W stock</t>
  </si>
  <si>
    <t>SPF-E stock</t>
  </si>
  <si>
    <t>SPF-W stock</t>
  </si>
  <si>
    <t>BSH-N region</t>
  </si>
  <si>
    <t>BSH-S region</t>
  </si>
  <si>
    <t>SMA-N region</t>
  </si>
  <si>
    <t>SMA-S region</t>
  </si>
  <si>
    <t>BET-A stock (AT + MD)</t>
  </si>
  <si>
    <t>BUM-A stock (AT + MD)</t>
  </si>
  <si>
    <t>WHM-A stock (AT + MD)</t>
  </si>
  <si>
    <t>Table #</t>
  </si>
  <si>
    <t>NEI (inflated)</t>
  </si>
  <si>
    <t>Fishery</t>
  </si>
  <si>
    <t>NEI (MED)</t>
  </si>
  <si>
    <t>Mauritania</t>
  </si>
  <si>
    <t>Ukraine</t>
  </si>
  <si>
    <t>Georgia</t>
  </si>
  <si>
    <t>Gambia</t>
  </si>
  <si>
    <t>t2cs only</t>
  </si>
  <si>
    <t>t2sz + t2cs</t>
  </si>
  <si>
    <t>t2ce + t2cs</t>
  </si>
  <si>
    <t>LEGEND and color schemes used 
to show Task II (t2) availability</t>
  </si>
  <si>
    <t>Concatenated string</t>
  </si>
  <si>
    <t>T2CE</t>
  </si>
  <si>
    <t>T2SZ</t>
  </si>
  <si>
    <t>T2CS (*)</t>
  </si>
  <si>
    <t>(*)  Only  6 species require T2CS data: ALB, BFT, BET, YFT, SKJ, SWO</t>
  </si>
  <si>
    <t>POR-NE region</t>
  </si>
  <si>
    <t>POR-NW region</t>
  </si>
  <si>
    <t>ANE</t>
  </si>
  <si>
    <t>ANW</t>
  </si>
  <si>
    <t>ASE</t>
  </si>
  <si>
    <t>ASW</t>
  </si>
  <si>
    <t>POR-SE region</t>
  </si>
  <si>
    <t>POR-SW region</t>
  </si>
  <si>
    <t>EU-España</t>
  </si>
  <si>
    <t>EU-France</t>
  </si>
  <si>
    <t>EU-Ireland</t>
  </si>
  <si>
    <t>EU-Portugal</t>
  </si>
  <si>
    <t>St Vincent and Grenadines</t>
  </si>
  <si>
    <t>USA</t>
  </si>
  <si>
    <t>Great Britain</t>
  </si>
  <si>
    <t>Korea Rep</t>
  </si>
  <si>
    <t>Sta Lucia</t>
  </si>
  <si>
    <t>FR-St Pierre et Miquelon</t>
  </si>
  <si>
    <t>UK-Bermuda</t>
  </si>
  <si>
    <t>EU-Netherlands</t>
  </si>
  <si>
    <t>UK-Turks and Caicos</t>
  </si>
  <si>
    <t>UK-Sta Helena</t>
  </si>
  <si>
    <t>Guinée Rep</t>
  </si>
  <si>
    <t>EU-Italy</t>
  </si>
  <si>
    <t>EU-Greece</t>
  </si>
  <si>
    <t>EU-Cyprus</t>
  </si>
  <si>
    <t>EU-Malta</t>
  </si>
  <si>
    <t>EU-Croatia</t>
  </si>
  <si>
    <t>EU-Denmark</t>
  </si>
  <si>
    <t>FA</t>
  </si>
  <si>
    <t>EU-Sweden</t>
  </si>
  <si>
    <t>UK-British Virgin Islands</t>
  </si>
  <si>
    <t>S Tomé e Príncipe</t>
  </si>
  <si>
    <t>EU-Latvia</t>
  </si>
  <si>
    <t>EU-Lithuania</t>
  </si>
  <si>
    <t>EU-Rumania</t>
  </si>
  <si>
    <t>EU-Germany</t>
  </si>
  <si>
    <t>EU-Poland</t>
  </si>
  <si>
    <t>ok</t>
  </si>
  <si>
    <r>
      <rPr>
        <b/>
        <sz val="9"/>
        <color theme="1"/>
        <rFont val="Calibri"/>
        <family val="2"/>
      </rPr>
      <t xml:space="preserve">Appendix 1. </t>
    </r>
    <r>
      <rPr>
        <sz val="9"/>
        <color theme="1"/>
        <rFont val="Calibri"/>
        <family val="2"/>
      </rPr>
      <t xml:space="preserve">Standard SCRS catalogues on statistics (Task-I and Task-II) of the 13 major ICCAT species (10 tuna &amp; tuna like species and 3 shark species) by stock, major fishery (flag/gear combinations ranked by order of importance) and year (1992 to 2021). Only the most important fisheries (representing ±97.5% of Task-I total catch) are shown. For each data series, Task I (DSet= “t1”, in t) is visualised against its equivalent Task II availability (DSet= “t2”) scheme. The Task-II colour scheme, has a concatenation of characters (“a”= T2CE exists; “b”= T2SZ exists; “c”= T2CS exists) that represents the Task-II data availability in the ICCAT-DB. See the legend for the colour scheme pattern definitions.
</t>
    </r>
    <r>
      <rPr>
        <b/>
        <sz val="9"/>
        <color theme="1"/>
        <rFont val="Calibri"/>
        <family val="2"/>
      </rPr>
      <t xml:space="preserve">Appendice 1. </t>
    </r>
    <r>
      <rPr>
        <sz val="9"/>
        <color theme="1"/>
        <rFont val="Calibri"/>
        <family val="2"/>
      </rPr>
      <t xml:space="preserve">Catalogues standard du SCRS sur les statistiques (Tâche I et Tâche II) des 13 espèces principales de l'ICCAT (10 espèces de thonidés et espèces apparentées et 3 espèces de requins) par stock, pêcherie principale (combinaisons pavillon-engin classées par ordre d'importance) et année (1992 à 2021). Seules les pêcheries les plus importantes (représentant ±97,5% de la prise de Tâche I) sont présentées. Chaque série de données de la Tâche I (DSet= “t1”, en tonnes) est représentée par rapport au schéma de disponibilité équivalent de la Tâche II (DSet= “t2”). Le schéma de couleurs de Tâche II présente une concaténation de caractères (“a”= T2CE existe; “b”= T2SZ existe; “c”= T2CS existe) qui représente la disponibilité des données de Tâche II dans la base de données de l'ICCAT. Veuillez vous reporter aux légendes pour les définitions du schéma de couleurs.
</t>
    </r>
    <r>
      <rPr>
        <b/>
        <sz val="9"/>
        <color theme="1"/>
        <rFont val="Calibri"/>
        <family val="2"/>
      </rPr>
      <t xml:space="preserve">Apéndice 1. </t>
    </r>
    <r>
      <rPr>
        <sz val="9"/>
        <color theme="1"/>
        <rFont val="Calibri"/>
        <family val="2"/>
      </rPr>
      <t>Catálogos estándar del SCRS sobre estadísticas (Tarea I y Tarea II) de las 13 especies principales de ICCAT (10 especies de túnidos y especies afines y 3 especies de tiburones) por stock, pesquería principal (combinaciones arte/pabellón clasificadas por orden de importancia) y año (1992 a 2021). Solo se muestran las pesquerías más importantes (que representan ±97,5% de la captura total de Tarea I).Cada serie de datos de Tarea I(DSet= “t1”, en t) se visualiza con respecto a su esquema equivalente de disponibilidad de Tarea II (DSet= “t2”) . En el esquema de colores de Tarea II, se incluye una concatenación de caracteres (“a”= T2CE existe; “b”= T2SZ existe; “c”= T2CS existe) que representa la disponibilidad de datos de Tarea II en la base de datos de ICCAT. Véase la leyenda para las definiciones del patrón del esquema de colores.</t>
    </r>
  </si>
  <si>
    <t>Türkiye</t>
  </si>
  <si>
    <t>Gibraltar</t>
  </si>
  <si>
    <t>as of 2023-01-31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</si>
</sst>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x14ac:knownFonts="1">
    <font>
      <sz val="10"/>
      <color theme="1"/>
      <name val="Calibri"/>
      <family val="2"/>
    </font>
    <font>
      <sz val="10"/>
      <color theme="1"/>
      <name val="Calibri"/>
      <family val="2"/>
    </font>
    <font>
      <b/>
      <sz val="10"/>
      <color theme="1"/>
      <name val="Calibri"/>
      <family val="2"/>
    </font>
    <font>
      <sz val="9"/>
      <color theme="1"/>
      <name val="Calibri"/>
      <family val="2"/>
      <scheme val="minor"/>
    </font>
    <font>
      <sz val="9"/>
      <color theme="1"/>
      <name val="Calibri"/>
      <family val="2"/>
    </font>
    <font>
      <b/>
      <sz val="9"/>
      <color theme="1"/>
      <name val="Calibri"/>
      <family val="2"/>
    </font>
    <font>
      <b/>
      <sz val="9"/>
      <color theme="1"/>
      <name val="Calibri"/>
      <family val="2"/>
      <scheme val="minor"/>
    </font>
    <font>
      <b/>
      <sz val="9"/>
      <color indexed="8"/>
      <name val="Calibri"/>
      <family val="2"/>
      <scheme val="minor"/>
    </font>
    <font>
      <b/>
      <sz val="9"/>
      <name val="Calibri"/>
      <family val="2"/>
      <scheme val="minor"/>
    </font>
    <font>
      <sz val="9"/>
      <name val="Calibri"/>
      <family val="2"/>
      <scheme val="minor"/>
    </font>
    <font>
      <b/>
      <sz val="12"/>
      <color theme="1"/>
      <name val="Calibri"/>
      <family val="2"/>
    </font>
    <font>
      <sz val="9"/>
      <color rgb="FFFF0000"/>
      <name val="Calibri"/>
      <family val="2"/>
      <scheme val="minor"/>
    </font>
    <font>
      <u/>
      <sz val="10"/>
      <color theme="10"/>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5">
    <xf numFmtId="0" fontId="0" fillId="0" borderId="0" xfId="0"/>
    <xf numFmtId="0" fontId="3" fillId="0" borderId="0" xfId="0" applyFont="1"/>
    <xf numFmtId="1" fontId="0" fillId="0" borderId="0" xfId="0" applyNumberFormat="1"/>
    <xf numFmtId="0" fontId="2" fillId="0" borderId="0" xfId="0" applyFont="1"/>
    <xf numFmtId="0" fontId="4" fillId="0" borderId="0" xfId="0" applyFont="1"/>
    <xf numFmtId="1" fontId="3" fillId="0" borderId="0" xfId="0" applyNumberFormat="1" applyFont="1"/>
    <xf numFmtId="0" fontId="3" fillId="0" borderId="1" xfId="0" applyFont="1" applyBorder="1"/>
    <xf numFmtId="9" fontId="3" fillId="0" borderId="0" xfId="1" applyFont="1" applyFill="1"/>
    <xf numFmtId="1" fontId="3" fillId="0" borderId="0" xfId="0" applyNumberFormat="1" applyFont="1" applyAlignment="1">
      <alignment horizontal="center"/>
    </xf>
    <xf numFmtId="0" fontId="4" fillId="0" borderId="0" xfId="0" applyFont="1" applyAlignment="1">
      <alignment horizontal="center"/>
    </xf>
    <xf numFmtId="0" fontId="5" fillId="0" borderId="1" xfId="0" applyFont="1" applyBorder="1"/>
    <xf numFmtId="0" fontId="4" fillId="0" borderId="1" xfId="0" applyFont="1" applyBorder="1"/>
    <xf numFmtId="0" fontId="3" fillId="0" borderId="0" xfId="0" applyFont="1" applyAlignment="1">
      <alignment horizontal="center"/>
    </xf>
    <xf numFmtId="164" fontId="3" fillId="0" borderId="0" xfId="1" applyNumberFormat="1" applyFont="1"/>
    <xf numFmtId="164" fontId="3" fillId="0" borderId="0" xfId="0" applyNumberFormat="1" applyFont="1"/>
    <xf numFmtId="164" fontId="3" fillId="0" borderId="0" xfId="0" applyNumberFormat="1" applyFont="1" applyAlignment="1">
      <alignment horizontal="center"/>
    </xf>
    <xf numFmtId="164" fontId="3" fillId="0" borderId="0" xfId="1" applyNumberFormat="1" applyFont="1" applyBorder="1"/>
    <xf numFmtId="9" fontId="3" fillId="0" borderId="0" xfId="1" applyFont="1" applyFill="1" applyBorder="1"/>
    <xf numFmtId="164" fontId="3" fillId="0" borderId="0" xfId="1" applyNumberFormat="1" applyFont="1" applyAlignment="1">
      <alignment horizontal="center"/>
    </xf>
    <xf numFmtId="1" fontId="3" fillId="0" borderId="2" xfId="0" applyNumberFormat="1" applyFont="1" applyBorder="1"/>
    <xf numFmtId="0" fontId="7" fillId="0" borderId="2" xfId="0" applyFont="1" applyBorder="1"/>
    <xf numFmtId="0" fontId="6" fillId="0" borderId="2" xfId="0" applyFont="1" applyBorder="1" applyAlignment="1">
      <alignment horizontal="left"/>
    </xf>
    <xf numFmtId="1" fontId="6" fillId="0" borderId="2" xfId="0" applyNumberFormat="1" applyFont="1" applyBorder="1" applyAlignment="1">
      <alignment horizontal="left"/>
    </xf>
    <xf numFmtId="1" fontId="7" fillId="0" borderId="2" xfId="0" applyNumberFormat="1" applyFont="1" applyBorder="1" applyAlignment="1">
      <alignment horizontal="center"/>
    </xf>
    <xf numFmtId="0" fontId="7" fillId="0" borderId="0" xfId="0" applyFont="1"/>
    <xf numFmtId="0" fontId="6" fillId="0" borderId="2" xfId="0" applyFont="1" applyBorder="1"/>
    <xf numFmtId="1" fontId="6" fillId="0" borderId="2" xfId="0" applyNumberFormat="1" applyFont="1" applyBorder="1" applyAlignment="1">
      <alignment horizontal="center"/>
    </xf>
    <xf numFmtId="0" fontId="6" fillId="0" borderId="0" xfId="0" applyFont="1"/>
    <xf numFmtId="11" fontId="3" fillId="0" borderId="0" xfId="0" applyNumberFormat="1" applyFont="1"/>
    <xf numFmtId="1" fontId="3" fillId="0" borderId="3" xfId="0" applyNumberFormat="1" applyFont="1" applyBorder="1"/>
    <xf numFmtId="0" fontId="3" fillId="0" borderId="1" xfId="0" applyFont="1" applyBorder="1" applyAlignment="1">
      <alignment horizontal="center"/>
    </xf>
    <xf numFmtId="0" fontId="3" fillId="0" borderId="3" xfId="0" applyFont="1" applyBorder="1"/>
    <xf numFmtId="0" fontId="8" fillId="0" borderId="2" xfId="0" applyFont="1" applyBorder="1"/>
    <xf numFmtId="0" fontId="8" fillId="0" borderId="2" xfId="0" applyFont="1" applyBorder="1" applyAlignment="1">
      <alignment horizontal="left"/>
    </xf>
    <xf numFmtId="0" fontId="9" fillId="0" borderId="0" xfId="0" applyFont="1"/>
    <xf numFmtId="0" fontId="3" fillId="0" borderId="6" xfId="0" applyFont="1" applyBorder="1" applyAlignment="1">
      <alignment horizontal="center"/>
    </xf>
    <xf numFmtId="0" fontId="3" fillId="0" borderId="4" xfId="0" applyFont="1" applyBorder="1" applyAlignment="1">
      <alignment horizontal="center"/>
    </xf>
    <xf numFmtId="0" fontId="4" fillId="0" borderId="0" xfId="0" applyFont="1" applyAlignment="1">
      <alignment vertical="top" wrapText="1"/>
    </xf>
    <xf numFmtId="0" fontId="11" fillId="0" borderId="0" xfId="0" applyFont="1"/>
    <xf numFmtId="0" fontId="5" fillId="3" borderId="0" xfId="0" applyFont="1" applyFill="1"/>
    <xf numFmtId="0" fontId="3" fillId="0" borderId="7" xfId="0" applyFont="1" applyBorder="1" applyAlignment="1">
      <alignment horizontal="center"/>
    </xf>
    <xf numFmtId="0" fontId="3" fillId="0" borderId="5" xfId="0" applyFont="1" applyBorder="1" applyAlignment="1">
      <alignment horizontal="center"/>
    </xf>
    <xf numFmtId="0" fontId="4" fillId="4" borderId="0" xfId="0" applyFont="1" applyFill="1"/>
    <xf numFmtId="0" fontId="4" fillId="0" borderId="0" xfId="0" applyFont="1" applyAlignment="1">
      <alignment horizontal="center" vertical="center"/>
    </xf>
    <xf numFmtId="165" fontId="3" fillId="0" borderId="0" xfId="0" applyNumberFormat="1" applyFont="1"/>
    <xf numFmtId="166" fontId="3" fillId="0" borderId="0" xfId="0" applyNumberFormat="1" applyFont="1"/>
    <xf numFmtId="0" fontId="12" fillId="0" borderId="0" xfId="2"/>
    <xf numFmtId="0" fontId="4" fillId="0" borderId="0" xfId="0" applyFont="1"/>
    <xf numFmtId="0" fontId="4" fillId="0" borderId="0" xfId="0" applyFont="1" applyAlignment="1">
      <alignment vertical="top" wrapText="1"/>
    </xf>
    <xf numFmtId="0" fontId="10" fillId="0" borderId="0" xfId="0" applyFont="1" applyAlignment="1">
      <alignment vertical="center"/>
    </xf>
    <xf numFmtId="0" fontId="6" fillId="0" borderId="1" xfId="0" applyFont="1" applyBorder="1" applyAlignment="1">
      <alignment horizontal="center"/>
    </xf>
    <xf numFmtId="0" fontId="5" fillId="2" borderId="0" xfId="0" applyFont="1" applyFill="1" applyAlignment="1">
      <alignment horizontal="center" wrapText="1"/>
    </xf>
    <xf numFmtId="0" fontId="3" fillId="0" borderId="2" xfId="0" applyFont="1" applyBorder="1" applyAlignment="1">
      <alignment horizontal="center"/>
    </xf>
    <xf numFmtId="0" fontId="6" fillId="2" borderId="0" xfId="0" applyFont="1" applyFill="1"/>
    <xf numFmtId="0" fontId="9" fillId="0" borderId="2" xfId="0" applyFont="1" applyBorder="1" applyAlignment="1">
      <alignment horizontal="center"/>
    </xf>
  </cellXfs>
  <cellStyles count="3">
    <cellStyle name="Hyperlink" xfId="2" builtinId="8"/>
    <cellStyle name="Normal" xfId="0" builtinId="0"/>
    <cellStyle name="Percent" xfId="1" builtinId="5"/>
  </cellStyles>
  <dxfs count="1424">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strike val="0"/>
        <color rgb="FFFF0000"/>
      </font>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b/>
        <i val="0"/>
      </font>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3"/>
  <sheetViews>
    <sheetView showGridLines="0" tabSelected="1" zoomScaleNormal="100" zoomScaleSheetLayoutView="90" workbookViewId="0">
      <selection activeCell="L3" sqref="L3"/>
    </sheetView>
  </sheetViews>
  <sheetFormatPr defaultColWidth="9.140625" defaultRowHeight="12" x14ac:dyDescent="0.2"/>
  <cols>
    <col min="1" max="1" width="8.5703125" style="4" customWidth="1"/>
    <col min="2" max="2" width="6" style="4" bestFit="1" customWidth="1"/>
    <col min="3" max="3" width="31.85546875" style="4" customWidth="1"/>
    <col min="4" max="5" width="13.28515625" style="4" customWidth="1"/>
    <col min="6" max="7" width="15.42578125" style="4" customWidth="1"/>
    <col min="8" max="9" width="13.28515625" style="4" customWidth="1"/>
    <col min="10" max="16384" width="9.140625" style="4"/>
  </cols>
  <sheetData>
    <row r="1" spans="1:12" ht="15.75" x14ac:dyDescent="0.2">
      <c r="A1" s="49" t="s">
        <v>145</v>
      </c>
      <c r="B1" s="49"/>
      <c r="C1" s="49"/>
      <c r="D1" s="49"/>
      <c r="E1" s="49"/>
      <c r="F1" s="49"/>
      <c r="G1" s="49"/>
      <c r="H1" s="49"/>
      <c r="I1" s="49"/>
    </row>
    <row r="2" spans="1:12" x14ac:dyDescent="0.2">
      <c r="A2" s="9"/>
      <c r="L2" s="42" t="s">
        <v>243</v>
      </c>
    </row>
    <row r="3" spans="1:12" ht="231" customHeight="1" x14ac:dyDescent="0.2">
      <c r="A3" s="48" t="s">
        <v>244</v>
      </c>
      <c r="B3" s="48"/>
      <c r="C3" s="48"/>
      <c r="D3" s="48"/>
      <c r="E3" s="48"/>
      <c r="F3" s="48"/>
      <c r="G3" s="48"/>
      <c r="H3" s="48"/>
      <c r="I3" s="48"/>
    </row>
    <row r="4" spans="1:12" x14ac:dyDescent="0.2">
      <c r="E4" s="37"/>
    </row>
    <row r="5" spans="1:12" x14ac:dyDescent="0.2">
      <c r="B5" s="39" t="s">
        <v>188</v>
      </c>
      <c r="C5" s="39" t="s">
        <v>190</v>
      </c>
      <c r="E5" s="37"/>
      <c r="F5" s="51" t="s">
        <v>199</v>
      </c>
      <c r="G5" s="51"/>
      <c r="I5" s="4" t="s">
        <v>247</v>
      </c>
    </row>
    <row r="6" spans="1:12" ht="12.75" x14ac:dyDescent="0.2">
      <c r="B6" s="43">
        <v>1</v>
      </c>
      <c r="C6" s="46" t="s">
        <v>164</v>
      </c>
      <c r="E6" s="12"/>
      <c r="F6" s="51"/>
      <c r="G6" s="51"/>
    </row>
    <row r="7" spans="1:12" ht="12.75" x14ac:dyDescent="0.2">
      <c r="B7" s="43">
        <v>2</v>
      </c>
      <c r="C7" s="46" t="s">
        <v>165</v>
      </c>
      <c r="E7" s="12"/>
    </row>
    <row r="8" spans="1:12" ht="12.75" x14ac:dyDescent="0.2">
      <c r="B8" s="43">
        <v>3</v>
      </c>
      <c r="C8" s="46" t="s">
        <v>166</v>
      </c>
      <c r="E8" s="12"/>
      <c r="F8" s="10" t="s">
        <v>149</v>
      </c>
      <c r="G8" s="10" t="s">
        <v>150</v>
      </c>
    </row>
    <row r="9" spans="1:12" ht="12.75" x14ac:dyDescent="0.2">
      <c r="B9" s="43">
        <v>4</v>
      </c>
      <c r="C9" s="46" t="s">
        <v>167</v>
      </c>
      <c r="E9" s="12"/>
      <c r="F9" s="30" t="s">
        <v>15</v>
      </c>
      <c r="G9" s="6" t="s">
        <v>201</v>
      </c>
    </row>
    <row r="10" spans="1:12" ht="12.75" x14ac:dyDescent="0.2">
      <c r="B10" s="43">
        <v>5</v>
      </c>
      <c r="C10" s="46" t="s">
        <v>168</v>
      </c>
      <c r="E10" s="12"/>
      <c r="F10" s="30" t="s">
        <v>24</v>
      </c>
      <c r="G10" s="6" t="s">
        <v>202</v>
      </c>
    </row>
    <row r="11" spans="1:12" ht="12.75" x14ac:dyDescent="0.2">
      <c r="B11" s="43">
        <v>6</v>
      </c>
      <c r="C11" s="46" t="s">
        <v>169</v>
      </c>
      <c r="E11" s="12"/>
      <c r="F11" s="30" t="s">
        <v>17</v>
      </c>
      <c r="G11" s="6" t="s">
        <v>203</v>
      </c>
    </row>
    <row r="12" spans="1:12" ht="12.75" x14ac:dyDescent="0.2">
      <c r="B12" s="43">
        <v>7</v>
      </c>
      <c r="C12" s="46" t="s">
        <v>185</v>
      </c>
      <c r="E12" s="12"/>
      <c r="F12" s="47" t="s">
        <v>204</v>
      </c>
      <c r="G12" s="47"/>
      <c r="H12" s="47"/>
      <c r="I12" s="47"/>
    </row>
    <row r="13" spans="1:12" ht="12.75" x14ac:dyDescent="0.2">
      <c r="B13" s="43">
        <v>8</v>
      </c>
      <c r="C13" s="46" t="s">
        <v>170</v>
      </c>
      <c r="E13" s="12"/>
    </row>
    <row r="14" spans="1:12" ht="12.75" x14ac:dyDescent="0.2">
      <c r="B14" s="43">
        <v>9</v>
      </c>
      <c r="C14" s="46" t="s">
        <v>171</v>
      </c>
      <c r="E14" s="12"/>
    </row>
    <row r="15" spans="1:12" ht="12.75" x14ac:dyDescent="0.2">
      <c r="B15" s="43">
        <v>10</v>
      </c>
      <c r="C15" s="46" t="s">
        <v>172</v>
      </c>
      <c r="E15" s="12"/>
    </row>
    <row r="16" spans="1:12" ht="12.75" x14ac:dyDescent="0.2">
      <c r="B16" s="43">
        <v>11</v>
      </c>
      <c r="C16" s="46" t="s">
        <v>173</v>
      </c>
      <c r="E16" s="12"/>
    </row>
    <row r="17" spans="2:7" ht="12.75" x14ac:dyDescent="0.2">
      <c r="B17" s="43">
        <v>12</v>
      </c>
      <c r="C17" s="46" t="s">
        <v>174</v>
      </c>
      <c r="E17" s="12"/>
      <c r="F17" s="50" t="s">
        <v>151</v>
      </c>
      <c r="G17" s="50"/>
    </row>
    <row r="18" spans="2:7" ht="12.75" x14ac:dyDescent="0.2">
      <c r="B18" s="43">
        <v>13</v>
      </c>
      <c r="C18" s="46" t="s">
        <v>175</v>
      </c>
      <c r="E18" s="12"/>
      <c r="F18" s="11" t="s">
        <v>200</v>
      </c>
      <c r="G18" s="11" t="s">
        <v>150</v>
      </c>
    </row>
    <row r="19" spans="2:7" ht="12.75" x14ac:dyDescent="0.2">
      <c r="B19" s="43">
        <v>14</v>
      </c>
      <c r="C19" s="46" t="s">
        <v>176</v>
      </c>
      <c r="E19" s="12"/>
      <c r="F19" s="35">
        <v>-1</v>
      </c>
      <c r="G19" s="40" t="s">
        <v>96</v>
      </c>
    </row>
    <row r="20" spans="2:7" ht="12.75" x14ac:dyDescent="0.2">
      <c r="B20" s="43">
        <v>15</v>
      </c>
      <c r="C20" s="46" t="s">
        <v>186</v>
      </c>
      <c r="E20" s="12"/>
      <c r="F20" s="35" t="s">
        <v>15</v>
      </c>
      <c r="G20" s="40" t="s">
        <v>148</v>
      </c>
    </row>
    <row r="21" spans="2:7" ht="12.75" x14ac:dyDescent="0.2">
      <c r="B21" s="43">
        <v>16</v>
      </c>
      <c r="C21" s="46" t="s">
        <v>187</v>
      </c>
      <c r="E21" s="12"/>
      <c r="F21" s="35" t="s">
        <v>24</v>
      </c>
      <c r="G21" s="40" t="s">
        <v>99</v>
      </c>
    </row>
    <row r="22" spans="2:7" ht="12.75" x14ac:dyDescent="0.2">
      <c r="B22" s="43">
        <v>17</v>
      </c>
      <c r="C22" s="46" t="s">
        <v>177</v>
      </c>
      <c r="E22" s="12"/>
      <c r="F22" s="35" t="s">
        <v>17</v>
      </c>
      <c r="G22" s="40" t="s">
        <v>196</v>
      </c>
    </row>
    <row r="23" spans="2:7" ht="12.75" x14ac:dyDescent="0.2">
      <c r="B23" s="43">
        <v>18</v>
      </c>
      <c r="C23" s="46" t="s">
        <v>178</v>
      </c>
      <c r="E23" s="12"/>
      <c r="F23" s="35" t="s">
        <v>23</v>
      </c>
      <c r="G23" s="40" t="s">
        <v>197</v>
      </c>
    </row>
    <row r="24" spans="2:7" ht="12.75" x14ac:dyDescent="0.2">
      <c r="B24" s="43">
        <v>19</v>
      </c>
      <c r="C24" s="46" t="s">
        <v>179</v>
      </c>
      <c r="E24" s="12"/>
      <c r="F24" s="35" t="s">
        <v>13</v>
      </c>
      <c r="G24" s="40" t="s">
        <v>97</v>
      </c>
    </row>
    <row r="25" spans="2:7" ht="12.75" x14ac:dyDescent="0.2">
      <c r="B25" s="43">
        <v>20</v>
      </c>
      <c r="C25" s="46" t="s">
        <v>180</v>
      </c>
      <c r="E25" s="12"/>
      <c r="F25" s="35" t="s">
        <v>18</v>
      </c>
      <c r="G25" s="40" t="s">
        <v>198</v>
      </c>
    </row>
    <row r="26" spans="2:7" ht="12.75" x14ac:dyDescent="0.2">
      <c r="B26" s="43">
        <v>21</v>
      </c>
      <c r="C26" s="46" t="s">
        <v>181</v>
      </c>
      <c r="E26" s="12"/>
      <c r="F26" s="36" t="s">
        <v>12</v>
      </c>
      <c r="G26" s="41" t="s">
        <v>98</v>
      </c>
    </row>
    <row r="27" spans="2:7" ht="12.75" x14ac:dyDescent="0.2">
      <c r="B27" s="43">
        <v>22</v>
      </c>
      <c r="C27" s="46" t="s">
        <v>182</v>
      </c>
      <c r="E27" s="12"/>
    </row>
    <row r="28" spans="2:7" ht="12.75" x14ac:dyDescent="0.2">
      <c r="B28" s="43">
        <v>23</v>
      </c>
      <c r="C28" s="46" t="s">
        <v>205</v>
      </c>
      <c r="E28" s="12"/>
    </row>
    <row r="29" spans="2:7" ht="12.75" x14ac:dyDescent="0.2">
      <c r="B29" s="43">
        <v>24</v>
      </c>
      <c r="C29" s="46" t="s">
        <v>206</v>
      </c>
      <c r="E29" s="12"/>
    </row>
    <row r="30" spans="2:7" ht="12.75" x14ac:dyDescent="0.2">
      <c r="B30" s="43">
        <v>25</v>
      </c>
      <c r="C30" s="46" t="s">
        <v>211</v>
      </c>
      <c r="E30" s="12"/>
    </row>
    <row r="31" spans="2:7" ht="12.75" x14ac:dyDescent="0.2">
      <c r="B31" s="43">
        <v>26</v>
      </c>
      <c r="C31" s="46" t="s">
        <v>212</v>
      </c>
      <c r="E31" s="12"/>
    </row>
    <row r="32" spans="2:7" ht="12.75" x14ac:dyDescent="0.2">
      <c r="B32" s="43">
        <v>27</v>
      </c>
      <c r="C32" s="46" t="s">
        <v>183</v>
      </c>
    </row>
    <row r="33" spans="2:3" ht="12.75" x14ac:dyDescent="0.2">
      <c r="B33" s="43">
        <v>28</v>
      </c>
      <c r="C33" s="46" t="s">
        <v>184</v>
      </c>
    </row>
  </sheetData>
  <mergeCells count="5">
    <mergeCell ref="F12:I12"/>
    <mergeCell ref="A3:I3"/>
    <mergeCell ref="A1:I1"/>
    <mergeCell ref="F17:G17"/>
    <mergeCell ref="F5:G6"/>
  </mergeCells>
  <conditionalFormatting sqref="F19:F26">
    <cfRule type="cellIs" dxfId="1423" priority="14" operator="equal">
      <formula>-1</formula>
    </cfRule>
    <cfRule type="cellIs" dxfId="1422" priority="15" operator="equal">
      <formula>"a"</formula>
    </cfRule>
    <cfRule type="cellIs" dxfId="1421" priority="16" operator="equal">
      <formula>"b"</formula>
    </cfRule>
    <cfRule type="cellIs" dxfId="1420" priority="17" operator="equal">
      <formula>"c"</formula>
    </cfRule>
    <cfRule type="cellIs" dxfId="1419" priority="18" operator="equal">
      <formula>"bc"</formula>
    </cfRule>
    <cfRule type="cellIs" dxfId="1418" priority="19" operator="equal">
      <formula>"ab"</formula>
    </cfRule>
    <cfRule type="cellIs" dxfId="1417" priority="20" operator="equal">
      <formula>"ac"</formula>
    </cfRule>
    <cfRule type="cellIs" dxfId="1416" priority="21" operator="equal">
      <formula>"abc"</formula>
    </cfRule>
  </conditionalFormatting>
  <hyperlinks>
    <hyperlink ref="C6" location="'ALB-N'!Print_Area" display="ALB-N stock" xr:uid="{BD208999-661C-4FA3-AA85-81A0843D6526}"/>
    <hyperlink ref="C7" location="'ALB-S'!Print_Area" display="ALB-S stock" xr:uid="{A4E88EFC-6746-462F-953D-40A323C62E25}"/>
    <hyperlink ref="C8" location="'ALB-M'!Print_Area" display="ALB-M stock" xr:uid="{EC62B65F-5258-4CAA-A1EA-84AA6DFCCFB9}"/>
    <hyperlink ref="C9" location="'BFT-E'!Print_Area" display="BFT-E stock (ATE region)" xr:uid="{81F08DF2-4032-4F57-A44E-E52796CA18E1}"/>
    <hyperlink ref="C10" location="'BFT-M'!Print_Area" display="BFT-E stock (MED region)" xr:uid="{0CA454F6-C281-4487-B482-3D979B51EC42}"/>
    <hyperlink ref="C11" location="'BFT-W'!Print_Area" display="BFT-W stock" xr:uid="{15FF848A-9B87-4739-BAFB-CC017BD0E19D}"/>
    <hyperlink ref="C12" location="'BET-A'!Print_Area" display="BET-A stock (AT + MD)" xr:uid="{01344B9B-6D83-408D-A99F-8D8075175D9C}"/>
    <hyperlink ref="C13" location="'YFT-E'!Print_Area" display="YFT-E region" xr:uid="{CBE78B6C-68F2-477A-8542-8F69BB526580}"/>
    <hyperlink ref="C14" location="'YFT-W'!Print_Area" display="YFT-W region" xr:uid="{5F57FD8F-5DAD-4049-9F6D-E97C78CA2406}"/>
    <hyperlink ref="C15" location="'SKJ-E'!Print_Area" display="SKJ-E stock" xr:uid="{88AF69E5-FBAD-4E67-932A-237DCAA38A82}"/>
    <hyperlink ref="C16" location="'SKJ-W'!Print_Area" display="SKJ-W stock" xr:uid="{6DF1DE8F-FED3-48B2-9B69-016C20A5F942}"/>
    <hyperlink ref="C17" location="'SWO-N'!Print_Area" display="SWO-N stock" xr:uid="{907B4CFE-D3CB-477F-9DF1-59431690F536}"/>
    <hyperlink ref="C18" location="'SWO-S'!Print_Area" display="SWO-S stock" xr:uid="{6BE21235-3E31-4CC9-9ED2-A9C233E270EA}"/>
    <hyperlink ref="C19" location="'SWO-M'!Print_Area" display="SWO-M stock" xr:uid="{4E573AB0-76C5-42FD-954C-B8D1B264AB76}"/>
    <hyperlink ref="C20" location="'BUM-A'!Print_Area" display="BUM-A stock (AT + MD)" xr:uid="{EB8387F7-A2B7-476E-BE9C-E5CAF8C3399D}"/>
    <hyperlink ref="C21" location="'WHM-A'!Print_Area" display="WHM-A stock (AT + MD)" xr:uid="{CED4351F-2A8E-4E8A-866B-24C60698859D}"/>
    <hyperlink ref="C22" location="'SAI-E'!Print_Area" display="SAI-E stock" xr:uid="{577EAEA8-6C2D-4843-8129-983A496D1E6F}"/>
    <hyperlink ref="C23" location="'SAI-W'!Print_Area" display="SAI-W stock" xr:uid="{E2966296-0842-41A5-80DF-706B0948BEF3}"/>
    <hyperlink ref="C24" location="'SPF-E'!Print_Area" display="SPF-E stock" xr:uid="{034D67A7-82C8-4D6C-8A80-1610FAED58DD}"/>
    <hyperlink ref="C25" location="'SPF-W'!Print_Area" display="SPF-W stock" xr:uid="{3CD39745-26D9-41DB-9687-3C110EA32571}"/>
    <hyperlink ref="C26" location="'BSH-AN'!Print_Area" display="BSH-N region" xr:uid="{1AD3E30C-0B98-43A2-A29C-FA8D71F36CDA}"/>
    <hyperlink ref="C27" location="'BSH-AS'!Print_Area" display="BSH-S region" xr:uid="{06CD506F-27AB-4CA9-BE63-49456ECB4FAA}"/>
    <hyperlink ref="C28" location="'POR-ANE'!Print_Area" display="POR-NE region" xr:uid="{E2871791-C4F3-4709-90A7-0E13398CC922}"/>
    <hyperlink ref="C29" location="'POR-ANW'!Print_Area" display="POR-NW region" xr:uid="{83F80320-FAC5-4E81-BC65-EA3EC0F20971}"/>
    <hyperlink ref="C30" location="'POR-ASE'!Print_Area" display="POR-SE region" xr:uid="{D343622F-36DD-46F2-943E-2EF1AF0C8C4B}"/>
    <hyperlink ref="C31" location="'POR-ASW'!Print_Area" display="POR-SW region" xr:uid="{AB6BFEB0-7AFA-4BFC-A5CD-2603DAE978DE}"/>
    <hyperlink ref="C32" location="'SMA-AN'!Print_Area" display="SMA-N region" xr:uid="{23AAA9EC-3D51-4812-8291-8B56B243DBC4}"/>
    <hyperlink ref="C33" location="'SMA-AS'!Print_Area" display="SMA-S region" xr:uid="{36E4C71A-5998-40E2-A520-3A5212BA6ED0}"/>
  </hyperlinks>
  <pageMargins left="0.7" right="0.7" top="0.75" bottom="0.75" header="0.3" footer="0.3"/>
  <pageSetup paperSize="9" scale="7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pageSetUpPr fitToPage="1"/>
  </sheetPr>
  <dimension ref="A1:AO212"/>
  <sheetViews>
    <sheetView view="pageBreakPreview" zoomScale="90" zoomScaleNormal="90" zoomScaleSheetLayoutView="90" workbookViewId="0">
      <selection activeCell="J22" sqref="J22"/>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5.710937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9. YFT-W region</v>
      </c>
      <c r="B1" s="53"/>
      <c r="C1" s="53"/>
      <c r="D1" s="53"/>
      <c r="AO1" s="12">
        <v>9</v>
      </c>
    </row>
    <row r="2" spans="1:41" x14ac:dyDescent="0.2">
      <c r="E2" s="52" t="s">
        <v>146</v>
      </c>
      <c r="F2" s="52"/>
      <c r="G2" s="19">
        <f>SUMIF(G5:G212,"&gt;0")</f>
        <v>38289.4</v>
      </c>
      <c r="H2" s="19">
        <f t="shared" ref="H2:AJ2" si="0">SUMIF(H5:H212,"&gt;0")</f>
        <v>38836.040999999997</v>
      </c>
      <c r="I2" s="19">
        <f t="shared" si="0"/>
        <v>48335.735000000008</v>
      </c>
      <c r="J2" s="19">
        <f t="shared" si="0"/>
        <v>35293.78</v>
      </c>
      <c r="K2" s="19">
        <f t="shared" si="0"/>
        <v>33055.525999999998</v>
      </c>
      <c r="L2" s="19">
        <f t="shared" si="0"/>
        <v>32941.144</v>
      </c>
      <c r="M2" s="19">
        <f t="shared" si="0"/>
        <v>30946.293999999998</v>
      </c>
      <c r="N2" s="19">
        <f t="shared" si="0"/>
        <v>31216.597000000002</v>
      </c>
      <c r="O2" s="19">
        <f t="shared" si="0"/>
        <v>35628.138000000006</v>
      </c>
      <c r="P2" s="19">
        <f t="shared" si="0"/>
        <v>40328.984999999993</v>
      </c>
      <c r="Q2" s="19">
        <f t="shared" si="0"/>
        <v>29664.858999999997</v>
      </c>
      <c r="R2" s="19">
        <f t="shared" si="0"/>
        <v>24987.414000000008</v>
      </c>
      <c r="S2" s="19">
        <f t="shared" si="0"/>
        <v>31305.192999999996</v>
      </c>
      <c r="T2" s="19">
        <f t="shared" si="0"/>
        <v>29516.007999999994</v>
      </c>
      <c r="U2" s="19">
        <f t="shared" si="0"/>
        <v>28278.493999999992</v>
      </c>
      <c r="V2" s="19">
        <f t="shared" si="0"/>
        <v>24175.983</v>
      </c>
      <c r="W2" s="19">
        <f t="shared" si="0"/>
        <v>18129.779999999995</v>
      </c>
      <c r="X2" s="19">
        <f t="shared" si="0"/>
        <v>18780.362000000005</v>
      </c>
      <c r="Y2" s="19">
        <f t="shared" si="0"/>
        <v>21028.967999999997</v>
      </c>
      <c r="Z2" s="19">
        <f t="shared" si="0"/>
        <v>19239.341999999997</v>
      </c>
      <c r="AA2" s="19">
        <f t="shared" si="0"/>
        <v>22510.363000000005</v>
      </c>
      <c r="AB2" s="19">
        <f t="shared" si="0"/>
        <v>23887.883999999995</v>
      </c>
      <c r="AC2" s="19">
        <f t="shared" si="0"/>
        <v>25144.170999999998</v>
      </c>
      <c r="AD2" s="19">
        <f t="shared" si="0"/>
        <v>28225.969000000008</v>
      </c>
      <c r="AE2" s="19">
        <f t="shared" si="0"/>
        <v>37261.72399999998</v>
      </c>
      <c r="AF2" s="19">
        <f t="shared" si="0"/>
        <v>38677.903999999988</v>
      </c>
      <c r="AG2" s="19">
        <f t="shared" si="0"/>
        <v>33898.122000000003</v>
      </c>
      <c r="AH2" s="19">
        <f t="shared" si="0"/>
        <v>28922.499000000007</v>
      </c>
      <c r="AI2" s="19">
        <f t="shared" si="0"/>
        <v>32016.715</v>
      </c>
      <c r="AJ2" s="19">
        <f t="shared" si="0"/>
        <v>26782.935000000001</v>
      </c>
      <c r="AO2" s="12" t="str">
        <f>IF((SUM(G2:AJ2)=AO3),"Ok","Check functions")</f>
        <v>Ok</v>
      </c>
    </row>
    <row r="3" spans="1:41" x14ac:dyDescent="0.2">
      <c r="AO3" s="5">
        <f>SUM(AO5:AO212)</f>
        <v>907306.32900000038</v>
      </c>
    </row>
    <row r="4" spans="1:41" x14ac:dyDescent="0.2">
      <c r="A4" s="25" t="s">
        <v>0</v>
      </c>
      <c r="B4" s="25" t="s">
        <v>1</v>
      </c>
      <c r="C4" s="21" t="s">
        <v>2</v>
      </c>
      <c r="D4" s="21" t="s">
        <v>3</v>
      </c>
      <c r="E4" s="33" t="s">
        <v>4</v>
      </c>
      <c r="F4" s="21" t="s">
        <v>147</v>
      </c>
      <c r="G4" s="22">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66</v>
      </c>
      <c r="B5" s="1" t="s">
        <v>81</v>
      </c>
      <c r="C5" s="1" t="s">
        <v>8</v>
      </c>
      <c r="D5" s="1" t="s">
        <v>27</v>
      </c>
      <c r="E5" s="1" t="s">
        <v>28</v>
      </c>
      <c r="F5" s="1" t="s">
        <v>10</v>
      </c>
      <c r="G5" s="5">
        <v>9693</v>
      </c>
      <c r="H5" s="5">
        <v>12659</v>
      </c>
      <c r="I5" s="5">
        <v>19587</v>
      </c>
      <c r="J5" s="5">
        <v>6338</v>
      </c>
      <c r="K5" s="5">
        <v>10777</v>
      </c>
      <c r="L5" s="5">
        <v>11653</v>
      </c>
      <c r="M5" s="5">
        <v>9157</v>
      </c>
      <c r="N5" s="5">
        <v>6523</v>
      </c>
      <c r="O5" s="5">
        <v>7572.1030000000001</v>
      </c>
      <c r="P5" s="5">
        <v>13933.511</v>
      </c>
      <c r="Q5" s="5">
        <v>7960.8</v>
      </c>
      <c r="R5" s="5">
        <v>4606.5</v>
      </c>
      <c r="S5" s="5">
        <v>3185.4</v>
      </c>
      <c r="T5" s="5">
        <v>2633.857</v>
      </c>
      <c r="U5" s="5">
        <v>4439.2</v>
      </c>
      <c r="V5" s="5">
        <v>2341.078</v>
      </c>
      <c r="W5" s="5">
        <v>2066.9850000000001</v>
      </c>
      <c r="X5" s="5">
        <v>1362.7170000000001</v>
      </c>
      <c r="Y5" s="5">
        <v>2721.8980000000001</v>
      </c>
      <c r="Z5" s="5">
        <v>2253.1590000000001</v>
      </c>
      <c r="AA5" s="5">
        <v>3291.018</v>
      </c>
      <c r="AB5" s="5">
        <v>3635.3820000000001</v>
      </c>
      <c r="AC5" s="5">
        <v>2581.346</v>
      </c>
      <c r="AD5" s="5">
        <v>1920.076</v>
      </c>
      <c r="AE5" s="5">
        <v>2367.0360000000001</v>
      </c>
      <c r="AF5" s="5">
        <v>3373.1819999999998</v>
      </c>
      <c r="AG5" s="5">
        <v>1526.5719999999999</v>
      </c>
      <c r="AH5" s="5">
        <v>760.22699999999998</v>
      </c>
      <c r="AI5" s="5">
        <v>724.798</v>
      </c>
      <c r="AJ5" s="5">
        <v>590.50099999999998</v>
      </c>
      <c r="AK5" s="5">
        <v>1</v>
      </c>
      <c r="AM5" s="13">
        <f>+AO5/$AO$3</f>
        <v>0.17880878906555045</v>
      </c>
      <c r="AN5" s="7">
        <f>IF(AK5=1,AM5,AM5+AN3)</f>
        <v>0.17880878906555045</v>
      </c>
      <c r="AO5" s="5">
        <f>SUM(G5:AJ5)</f>
        <v>162234.34599999999</v>
      </c>
    </row>
    <row r="6" spans="1:41" x14ac:dyDescent="0.2">
      <c r="A6" s="1" t="s">
        <v>66</v>
      </c>
      <c r="B6" s="1" t="s">
        <v>81</v>
      </c>
      <c r="C6" s="1" t="s">
        <v>8</v>
      </c>
      <c r="D6" s="1" t="s">
        <v>27</v>
      </c>
      <c r="E6" s="1" t="s">
        <v>28</v>
      </c>
      <c r="F6" s="1" t="s">
        <v>11</v>
      </c>
      <c r="G6" s="5" t="s">
        <v>13</v>
      </c>
      <c r="H6" s="5" t="s">
        <v>13</v>
      </c>
      <c r="I6" s="5" t="s">
        <v>13</v>
      </c>
      <c r="J6" s="5" t="s">
        <v>13</v>
      </c>
      <c r="K6" s="5" t="s">
        <v>13</v>
      </c>
      <c r="L6" s="5" t="s">
        <v>13</v>
      </c>
      <c r="M6" s="5" t="s">
        <v>13</v>
      </c>
      <c r="N6" s="5" t="s">
        <v>13</v>
      </c>
      <c r="O6" s="5" t="s">
        <v>13</v>
      </c>
      <c r="P6" s="5" t="s">
        <v>13</v>
      </c>
      <c r="Q6" s="5" t="s">
        <v>13</v>
      </c>
      <c r="R6" s="5" t="s">
        <v>13</v>
      </c>
      <c r="S6" s="5" t="s">
        <v>13</v>
      </c>
      <c r="T6" s="5" t="s">
        <v>13</v>
      </c>
      <c r="U6" s="5" t="s">
        <v>13</v>
      </c>
      <c r="V6" s="5" t="s">
        <v>13</v>
      </c>
      <c r="W6" s="5" t="s">
        <v>13</v>
      </c>
      <c r="X6" s="5" t="s">
        <v>13</v>
      </c>
      <c r="Y6" s="5" t="s">
        <v>13</v>
      </c>
      <c r="Z6" s="5" t="s">
        <v>13</v>
      </c>
      <c r="AA6" s="5" t="s">
        <v>13</v>
      </c>
      <c r="AB6" s="5" t="s">
        <v>13</v>
      </c>
      <c r="AC6" s="5" t="s">
        <v>13</v>
      </c>
      <c r="AD6" s="5" t="s">
        <v>13</v>
      </c>
      <c r="AE6" s="5" t="s">
        <v>13</v>
      </c>
      <c r="AF6" s="5" t="s">
        <v>13</v>
      </c>
      <c r="AG6" s="5" t="s">
        <v>13</v>
      </c>
      <c r="AH6" s="5" t="s">
        <v>13</v>
      </c>
      <c r="AI6" s="5" t="s">
        <v>13</v>
      </c>
      <c r="AJ6" s="5" t="s">
        <v>13</v>
      </c>
      <c r="AK6" s="5">
        <v>1</v>
      </c>
    </row>
    <row r="7" spans="1:41" x14ac:dyDescent="0.2">
      <c r="A7" s="1" t="s">
        <v>66</v>
      </c>
      <c r="B7" s="1" t="s">
        <v>81</v>
      </c>
      <c r="C7" s="1" t="s">
        <v>8</v>
      </c>
      <c r="D7" s="1" t="s">
        <v>153</v>
      </c>
      <c r="E7" s="1" t="s">
        <v>33</v>
      </c>
      <c r="F7" s="1" t="s">
        <v>10</v>
      </c>
      <c r="I7" s="5">
        <v>60</v>
      </c>
      <c r="J7" s="5">
        <v>18</v>
      </c>
      <c r="K7" s="5">
        <v>69</v>
      </c>
      <c r="L7" s="5">
        <v>156</v>
      </c>
      <c r="R7" s="5">
        <v>272.2</v>
      </c>
      <c r="U7" s="5">
        <v>30.064</v>
      </c>
      <c r="V7" s="5">
        <v>21.747</v>
      </c>
      <c r="W7" s="5">
        <v>25.164000000000001</v>
      </c>
      <c r="X7" s="5">
        <v>2.34</v>
      </c>
      <c r="Y7" s="5">
        <v>60.914000000000001</v>
      </c>
      <c r="Z7" s="5">
        <v>414.85899999999998</v>
      </c>
      <c r="AA7" s="5">
        <v>1569.6969999999999</v>
      </c>
      <c r="AB7" s="5">
        <v>5207.7629999999999</v>
      </c>
      <c r="AC7" s="5">
        <v>10414.591</v>
      </c>
      <c r="AD7" s="5">
        <v>12122.708000000001</v>
      </c>
      <c r="AE7" s="5">
        <v>13658.378000000001</v>
      </c>
      <c r="AF7" s="5">
        <v>16878.483</v>
      </c>
      <c r="AG7" s="5">
        <v>15159.101000000001</v>
      </c>
      <c r="AH7" s="5">
        <v>10993.02</v>
      </c>
      <c r="AI7" s="5">
        <v>11038.386</v>
      </c>
      <c r="AJ7" s="5">
        <v>11052</v>
      </c>
      <c r="AK7" s="5">
        <v>2</v>
      </c>
      <c r="AM7" s="13">
        <f>+AO7/$AO$3</f>
        <v>0.1203831732556998</v>
      </c>
      <c r="AN7" s="7">
        <f>IF(AK7=1,AM7,AM7+AN5)</f>
        <v>0.29919196232125023</v>
      </c>
      <c r="AO7" s="5">
        <f>SUM(G7:AJ7)</f>
        <v>109224.41500000001</v>
      </c>
    </row>
    <row r="8" spans="1:41" x14ac:dyDescent="0.2">
      <c r="A8" s="1" t="s">
        <v>66</v>
      </c>
      <c r="B8" s="1" t="s">
        <v>81</v>
      </c>
      <c r="C8" s="1" t="s">
        <v>8</v>
      </c>
      <c r="D8" s="1" t="s">
        <v>153</v>
      </c>
      <c r="E8" s="1" t="s">
        <v>33</v>
      </c>
      <c r="F8" s="1" t="s">
        <v>11</v>
      </c>
      <c r="I8" s="5" t="s">
        <v>24</v>
      </c>
      <c r="J8" s="5">
        <v>-1</v>
      </c>
      <c r="K8" s="5">
        <v>-1</v>
      </c>
      <c r="L8" s="5">
        <v>-1</v>
      </c>
      <c r="R8" s="5">
        <v>-1</v>
      </c>
      <c r="U8" s="5">
        <v>-1</v>
      </c>
      <c r="V8" s="5">
        <v>-1</v>
      </c>
      <c r="W8" s="5">
        <v>-1</v>
      </c>
      <c r="X8" s="5">
        <v>-1</v>
      </c>
      <c r="Y8" s="5" t="s">
        <v>15</v>
      </c>
      <c r="Z8" s="5">
        <v>-1</v>
      </c>
      <c r="AA8" s="5">
        <v>-1</v>
      </c>
      <c r="AB8" s="5">
        <v>-1</v>
      </c>
      <c r="AC8" s="5" t="s">
        <v>15</v>
      </c>
      <c r="AD8" s="5">
        <v>-1</v>
      </c>
      <c r="AE8" s="5">
        <v>-1</v>
      </c>
      <c r="AF8" s="5" t="s">
        <v>13</v>
      </c>
      <c r="AG8" s="5" t="s">
        <v>13</v>
      </c>
      <c r="AH8" s="5" t="s">
        <v>15</v>
      </c>
      <c r="AI8" s="5" t="s">
        <v>13</v>
      </c>
      <c r="AJ8" s="5" t="s">
        <v>15</v>
      </c>
      <c r="AK8" s="5">
        <v>2</v>
      </c>
    </row>
    <row r="9" spans="1:41" x14ac:dyDescent="0.2">
      <c r="A9" s="1" t="s">
        <v>66</v>
      </c>
      <c r="B9" s="1" t="s">
        <v>81</v>
      </c>
      <c r="C9" s="1" t="s">
        <v>8</v>
      </c>
      <c r="D9" s="1" t="s">
        <v>218</v>
      </c>
      <c r="E9" s="1" t="s">
        <v>26</v>
      </c>
      <c r="F9" s="1" t="s">
        <v>10</v>
      </c>
      <c r="G9" s="5">
        <v>957</v>
      </c>
      <c r="H9" s="5">
        <v>1898</v>
      </c>
      <c r="I9" s="5">
        <v>4523</v>
      </c>
      <c r="J9" s="5">
        <v>4053</v>
      </c>
      <c r="K9" s="5">
        <v>4032</v>
      </c>
      <c r="L9" s="5">
        <v>3569</v>
      </c>
      <c r="M9" s="5">
        <v>2927</v>
      </c>
      <c r="N9" s="5">
        <v>3967</v>
      </c>
      <c r="O9" s="5">
        <v>3861.73</v>
      </c>
      <c r="P9" s="5">
        <v>4184.8</v>
      </c>
      <c r="Q9" s="5">
        <v>2887</v>
      </c>
      <c r="R9" s="5">
        <v>5328.07</v>
      </c>
      <c r="S9" s="5">
        <v>3759.44</v>
      </c>
      <c r="T9" s="5">
        <v>3657.1750000000002</v>
      </c>
      <c r="U9" s="5">
        <v>4907.5330000000004</v>
      </c>
      <c r="V9" s="5">
        <v>2966.0010000000002</v>
      </c>
      <c r="W9" s="5">
        <v>1033.172</v>
      </c>
      <c r="X9" s="5">
        <v>1010.792</v>
      </c>
      <c r="Y9" s="5">
        <v>1399.8309999999999</v>
      </c>
      <c r="Z9" s="5">
        <v>1802.412</v>
      </c>
      <c r="AA9" s="5">
        <v>2404.8780000000002</v>
      </c>
      <c r="AB9" s="5">
        <v>2532.1179999999999</v>
      </c>
      <c r="AC9" s="5">
        <v>1620.5340000000001</v>
      </c>
      <c r="AD9" s="5">
        <v>1660.4449999999999</v>
      </c>
      <c r="AE9" s="5">
        <v>2742.7260000000001</v>
      </c>
      <c r="AF9" s="5">
        <v>2904.3919999999998</v>
      </c>
      <c r="AG9" s="5">
        <v>1770.2329999999999</v>
      </c>
      <c r="AH9" s="5">
        <v>1668.847</v>
      </c>
      <c r="AI9" s="5">
        <v>2807.942</v>
      </c>
      <c r="AJ9" s="5">
        <v>3189.1039999999998</v>
      </c>
      <c r="AK9" s="5">
        <v>3</v>
      </c>
      <c r="AM9" s="13">
        <f>+AO9/$AO$3</f>
        <v>9.4813815632492901E-2</v>
      </c>
      <c r="AN9" s="7">
        <f>IF(AK9=1,AM9,AM9+AN7)</f>
        <v>0.39400577795374314</v>
      </c>
      <c r="AO9" s="5">
        <f>SUM(G9:AJ9)</f>
        <v>86025.174999999988</v>
      </c>
    </row>
    <row r="10" spans="1:41" x14ac:dyDescent="0.2">
      <c r="A10" s="1" t="s">
        <v>66</v>
      </c>
      <c r="B10" s="1" t="s">
        <v>81</v>
      </c>
      <c r="C10" s="1" t="s">
        <v>8</v>
      </c>
      <c r="D10" s="1" t="s">
        <v>218</v>
      </c>
      <c r="E10" s="1" t="s">
        <v>26</v>
      </c>
      <c r="F10" s="1" t="s">
        <v>11</v>
      </c>
      <c r="G10" s="5" t="s">
        <v>13</v>
      </c>
      <c r="H10" s="5" t="s">
        <v>13</v>
      </c>
      <c r="I10" s="5" t="s">
        <v>13</v>
      </c>
      <c r="J10" s="5" t="s">
        <v>13</v>
      </c>
      <c r="K10" s="5" t="s">
        <v>13</v>
      </c>
      <c r="L10" s="5" t="s">
        <v>13</v>
      </c>
      <c r="M10" s="5" t="s">
        <v>13</v>
      </c>
      <c r="N10" s="5" t="s">
        <v>13</v>
      </c>
      <c r="O10" s="5" t="s">
        <v>12</v>
      </c>
      <c r="P10" s="5" t="s">
        <v>13</v>
      </c>
      <c r="Q10" s="5" t="s">
        <v>12</v>
      </c>
      <c r="R10" s="5" t="s">
        <v>13</v>
      </c>
      <c r="S10" s="5" t="s">
        <v>13</v>
      </c>
      <c r="T10" s="5" t="s">
        <v>13</v>
      </c>
      <c r="U10" s="5" t="s">
        <v>12</v>
      </c>
      <c r="V10" s="5" t="s">
        <v>12</v>
      </c>
      <c r="W10" s="5" t="s">
        <v>12</v>
      </c>
      <c r="X10" s="5" t="s">
        <v>12</v>
      </c>
      <c r="Y10" s="5" t="s">
        <v>12</v>
      </c>
      <c r="Z10" s="5" t="s">
        <v>12</v>
      </c>
      <c r="AA10" s="5" t="s">
        <v>12</v>
      </c>
      <c r="AB10" s="5" t="s">
        <v>12</v>
      </c>
      <c r="AC10" s="5" t="s">
        <v>12</v>
      </c>
      <c r="AD10" s="5" t="s">
        <v>12</v>
      </c>
      <c r="AE10" s="5" t="s">
        <v>12</v>
      </c>
      <c r="AF10" s="5" t="s">
        <v>12</v>
      </c>
      <c r="AG10" s="5" t="s">
        <v>12</v>
      </c>
      <c r="AH10" s="5" t="s">
        <v>12</v>
      </c>
      <c r="AI10" s="5" t="s">
        <v>12</v>
      </c>
      <c r="AJ10" s="5" t="s">
        <v>12</v>
      </c>
      <c r="AK10" s="5">
        <v>3</v>
      </c>
    </row>
    <row r="11" spans="1:41" x14ac:dyDescent="0.2">
      <c r="A11" s="1" t="s">
        <v>66</v>
      </c>
      <c r="B11" s="1" t="s">
        <v>81</v>
      </c>
      <c r="C11" s="1" t="s">
        <v>8</v>
      </c>
      <c r="D11" s="1" t="s">
        <v>153</v>
      </c>
      <c r="E11" s="1" t="s">
        <v>21</v>
      </c>
      <c r="F11" s="1" t="s">
        <v>10</v>
      </c>
      <c r="G11" s="5">
        <v>1568</v>
      </c>
      <c r="H11" s="5">
        <v>2044</v>
      </c>
      <c r="I11" s="5">
        <v>1365</v>
      </c>
      <c r="J11" s="5">
        <v>1378</v>
      </c>
      <c r="K11" s="5">
        <v>734</v>
      </c>
      <c r="L11" s="5">
        <v>849</v>
      </c>
      <c r="M11" s="5">
        <v>1285</v>
      </c>
      <c r="N11" s="5">
        <v>2930</v>
      </c>
      <c r="O11" s="5">
        <v>2754.2</v>
      </c>
      <c r="P11" s="5">
        <v>4954.3</v>
      </c>
      <c r="Q11" s="5">
        <v>3323.1</v>
      </c>
      <c r="R11" s="5">
        <v>1940.9110000000001</v>
      </c>
      <c r="S11" s="5">
        <v>4115.17</v>
      </c>
      <c r="T11" s="5">
        <v>4987.1809999999996</v>
      </c>
      <c r="U11" s="5">
        <v>2542.8560000000002</v>
      </c>
      <c r="V11" s="5">
        <v>4092.8429999999998</v>
      </c>
      <c r="W11" s="5">
        <v>2325.6550000000002</v>
      </c>
      <c r="X11" s="5">
        <v>2906.4250000000002</v>
      </c>
      <c r="Y11" s="5">
        <v>2989.2750000000001</v>
      </c>
      <c r="Z11" s="5">
        <v>1953.8779999999999</v>
      </c>
      <c r="AA11" s="5">
        <v>2557.9</v>
      </c>
      <c r="AB11" s="5">
        <v>1141.0730000000001</v>
      </c>
      <c r="AC11" s="5">
        <v>1112.1890000000001</v>
      </c>
      <c r="AD11" s="5">
        <v>1205.6310000000001</v>
      </c>
      <c r="AE11" s="5">
        <v>2578.5360000000001</v>
      </c>
      <c r="AF11" s="5">
        <v>1117.8699999999999</v>
      </c>
      <c r="AG11" s="5">
        <v>841.89099999999996</v>
      </c>
      <c r="AH11" s="5">
        <v>1296.26</v>
      </c>
      <c r="AI11" s="5">
        <v>1287.4760000000001</v>
      </c>
      <c r="AJ11" s="5">
        <v>1616.7550000000001</v>
      </c>
      <c r="AK11" s="5">
        <v>4</v>
      </c>
      <c r="AM11" s="13">
        <f>+AO11/$AO$3</f>
        <v>7.2516164493767105E-2</v>
      </c>
      <c r="AN11" s="7">
        <f>IF(AK11=1,AM11,AM11+AN9)</f>
        <v>0.46652194244751022</v>
      </c>
      <c r="AO11" s="5">
        <f>SUM(G11:AJ11)</f>
        <v>65794.375</v>
      </c>
    </row>
    <row r="12" spans="1:41" x14ac:dyDescent="0.2">
      <c r="A12" s="1" t="s">
        <v>66</v>
      </c>
      <c r="B12" s="1" t="s">
        <v>81</v>
      </c>
      <c r="C12" s="1" t="s">
        <v>8</v>
      </c>
      <c r="D12" s="1" t="s">
        <v>153</v>
      </c>
      <c r="E12" s="1" t="s">
        <v>21</v>
      </c>
      <c r="F12" s="1" t="s">
        <v>11</v>
      </c>
      <c r="G12" s="5" t="s">
        <v>13</v>
      </c>
      <c r="H12" s="5" t="s">
        <v>15</v>
      </c>
      <c r="I12" s="5" t="s">
        <v>13</v>
      </c>
      <c r="J12" s="5" t="s">
        <v>15</v>
      </c>
      <c r="K12" s="5" t="s">
        <v>15</v>
      </c>
      <c r="L12" s="5" t="s">
        <v>15</v>
      </c>
      <c r="M12" s="5" t="s">
        <v>15</v>
      </c>
      <c r="N12" s="5" t="s">
        <v>13</v>
      </c>
      <c r="O12" s="5" t="s">
        <v>13</v>
      </c>
      <c r="P12" s="5" t="s">
        <v>13</v>
      </c>
      <c r="Q12" s="5" t="s">
        <v>13</v>
      </c>
      <c r="R12" s="5" t="s">
        <v>13</v>
      </c>
      <c r="S12" s="5" t="s">
        <v>13</v>
      </c>
      <c r="T12" s="5" t="s">
        <v>13</v>
      </c>
      <c r="U12" s="5" t="s">
        <v>13</v>
      </c>
      <c r="V12" s="5" t="s">
        <v>13</v>
      </c>
      <c r="W12" s="5" t="s">
        <v>13</v>
      </c>
      <c r="X12" s="5" t="s">
        <v>13</v>
      </c>
      <c r="Y12" s="5" t="s">
        <v>13</v>
      </c>
      <c r="Z12" s="5" t="s">
        <v>13</v>
      </c>
      <c r="AA12" s="5" t="s">
        <v>13</v>
      </c>
      <c r="AB12" s="5" t="s">
        <v>15</v>
      </c>
      <c r="AC12" s="5" t="s">
        <v>15</v>
      </c>
      <c r="AD12" s="5" t="s">
        <v>15</v>
      </c>
      <c r="AE12" s="5" t="s">
        <v>15</v>
      </c>
      <c r="AF12" s="5" t="s">
        <v>13</v>
      </c>
      <c r="AG12" s="5" t="s">
        <v>13</v>
      </c>
      <c r="AH12" s="5" t="s">
        <v>13</v>
      </c>
      <c r="AI12" s="5" t="s">
        <v>13</v>
      </c>
      <c r="AJ12" s="5" t="s">
        <v>13</v>
      </c>
      <c r="AK12" s="5">
        <v>4</v>
      </c>
    </row>
    <row r="13" spans="1:41" x14ac:dyDescent="0.2">
      <c r="A13" s="1" t="s">
        <v>66</v>
      </c>
      <c r="B13" s="1" t="s">
        <v>81</v>
      </c>
      <c r="C13" s="1" t="s">
        <v>8</v>
      </c>
      <c r="D13" s="1" t="s">
        <v>218</v>
      </c>
      <c r="E13" s="1" t="s">
        <v>21</v>
      </c>
      <c r="F13" s="1" t="s">
        <v>10</v>
      </c>
      <c r="G13" s="5">
        <v>5337</v>
      </c>
      <c r="H13" s="5">
        <v>3886</v>
      </c>
      <c r="I13" s="5">
        <v>3246</v>
      </c>
      <c r="J13" s="5">
        <v>3645</v>
      </c>
      <c r="K13" s="5">
        <v>3320</v>
      </c>
      <c r="L13" s="5">
        <v>3773</v>
      </c>
      <c r="M13" s="5">
        <v>2449</v>
      </c>
      <c r="N13" s="5">
        <v>3541.18</v>
      </c>
      <c r="O13" s="5">
        <v>2901.09</v>
      </c>
      <c r="P13" s="5">
        <v>2200.11</v>
      </c>
      <c r="Q13" s="5">
        <v>2572.59</v>
      </c>
      <c r="R13" s="5">
        <v>2163.88</v>
      </c>
      <c r="S13" s="5">
        <v>2492.2080000000001</v>
      </c>
      <c r="T13" s="5">
        <v>1746.204</v>
      </c>
      <c r="U13" s="5">
        <v>2009.952</v>
      </c>
      <c r="V13" s="5">
        <v>2394.5340000000001</v>
      </c>
      <c r="W13" s="5">
        <v>1394.1220000000001</v>
      </c>
      <c r="X13" s="5">
        <v>1685.9280000000001</v>
      </c>
      <c r="Y13" s="5">
        <v>1217.6849999999999</v>
      </c>
      <c r="Z13" s="5">
        <v>1462.4860000000001</v>
      </c>
      <c r="AA13" s="5">
        <v>2269.8710000000001</v>
      </c>
      <c r="AB13" s="5">
        <v>1544.4359999999999</v>
      </c>
      <c r="AC13" s="5">
        <v>1446.415</v>
      </c>
      <c r="AD13" s="5">
        <v>1041.4690000000001</v>
      </c>
      <c r="AE13" s="5">
        <v>1300.1969999999999</v>
      </c>
      <c r="AF13" s="5">
        <v>1430.654</v>
      </c>
      <c r="AG13" s="5">
        <v>854.89700000000005</v>
      </c>
      <c r="AH13" s="5">
        <v>876.78</v>
      </c>
      <c r="AI13" s="5">
        <v>795.14599999999996</v>
      </c>
      <c r="AJ13" s="5">
        <v>715.24199999999996</v>
      </c>
      <c r="AK13" s="5">
        <v>5</v>
      </c>
      <c r="AM13" s="13">
        <f>+AO13/$AO$3</f>
        <v>7.2426559696135387E-2</v>
      </c>
      <c r="AN13" s="7">
        <f>IF(AK13=1,AM13,AM13+AN11)</f>
        <v>0.53894850214364565</v>
      </c>
      <c r="AO13" s="5">
        <f>SUM(G13:AJ13)</f>
        <v>65713.075999999986</v>
      </c>
    </row>
    <row r="14" spans="1:41" x14ac:dyDescent="0.2">
      <c r="A14" s="1" t="s">
        <v>66</v>
      </c>
      <c r="B14" s="1" t="s">
        <v>81</v>
      </c>
      <c r="C14" s="1" t="s">
        <v>8</v>
      </c>
      <c r="D14" s="1" t="s">
        <v>218</v>
      </c>
      <c r="E14" s="1" t="s">
        <v>21</v>
      </c>
      <c r="F14" s="1" t="s">
        <v>11</v>
      </c>
      <c r="G14" s="5" t="s">
        <v>15</v>
      </c>
      <c r="H14" s="5" t="s">
        <v>13</v>
      </c>
      <c r="I14" s="5" t="s">
        <v>13</v>
      </c>
      <c r="J14" s="5" t="s">
        <v>13</v>
      </c>
      <c r="K14" s="5" t="s">
        <v>13</v>
      </c>
      <c r="L14" s="5" t="s">
        <v>13</v>
      </c>
      <c r="M14" s="5" t="s">
        <v>13</v>
      </c>
      <c r="N14" s="5" t="s">
        <v>13</v>
      </c>
      <c r="O14" s="5" t="s">
        <v>12</v>
      </c>
      <c r="P14" s="5" t="s">
        <v>12</v>
      </c>
      <c r="Q14" s="5" t="s">
        <v>12</v>
      </c>
      <c r="R14" s="5" t="s">
        <v>12</v>
      </c>
      <c r="S14" s="5" t="s">
        <v>12</v>
      </c>
      <c r="T14" s="5" t="s">
        <v>12</v>
      </c>
      <c r="U14" s="5" t="s">
        <v>12</v>
      </c>
      <c r="V14" s="5" t="s">
        <v>12</v>
      </c>
      <c r="W14" s="5" t="s">
        <v>12</v>
      </c>
      <c r="X14" s="5" t="s">
        <v>12</v>
      </c>
      <c r="Y14" s="5" t="s">
        <v>12</v>
      </c>
      <c r="Z14" s="5" t="s">
        <v>12</v>
      </c>
      <c r="AA14" s="5" t="s">
        <v>12</v>
      </c>
      <c r="AB14" s="5" t="s">
        <v>12</v>
      </c>
      <c r="AC14" s="5" t="s">
        <v>12</v>
      </c>
      <c r="AD14" s="5" t="s">
        <v>12</v>
      </c>
      <c r="AE14" s="5" t="s">
        <v>12</v>
      </c>
      <c r="AF14" s="5" t="s">
        <v>12</v>
      </c>
      <c r="AG14" s="5" t="s">
        <v>12</v>
      </c>
      <c r="AH14" s="5" t="s">
        <v>12</v>
      </c>
      <c r="AI14" s="5" t="s">
        <v>12</v>
      </c>
      <c r="AJ14" s="5" t="s">
        <v>12</v>
      </c>
      <c r="AK14" s="5">
        <v>5</v>
      </c>
    </row>
    <row r="15" spans="1:41" x14ac:dyDescent="0.2">
      <c r="A15" s="1" t="s">
        <v>66</v>
      </c>
      <c r="B15" s="1" t="s">
        <v>81</v>
      </c>
      <c r="C15" s="1" t="s">
        <v>8</v>
      </c>
      <c r="D15" s="1" t="s">
        <v>27</v>
      </c>
      <c r="E15" s="1" t="s">
        <v>9</v>
      </c>
      <c r="F15" s="1" t="s">
        <v>10</v>
      </c>
      <c r="G15" s="5">
        <v>3616</v>
      </c>
      <c r="H15" s="5">
        <v>3296</v>
      </c>
      <c r="I15" s="5">
        <v>4350</v>
      </c>
      <c r="J15" s="5">
        <v>2684</v>
      </c>
      <c r="K15" s="5">
        <v>2604</v>
      </c>
      <c r="L15" s="5">
        <v>2632</v>
      </c>
      <c r="M15" s="5">
        <v>4267</v>
      </c>
      <c r="N15" s="5">
        <v>4152</v>
      </c>
      <c r="O15" s="5">
        <v>3660.4</v>
      </c>
      <c r="P15" s="5">
        <v>4295.9889999999996</v>
      </c>
      <c r="Q15" s="5">
        <v>3165.5</v>
      </c>
      <c r="R15" s="5">
        <v>2475</v>
      </c>
      <c r="S15" s="5">
        <v>2030.1</v>
      </c>
      <c r="T15" s="5">
        <v>1631.252</v>
      </c>
      <c r="U15" s="5">
        <v>1480.6790000000001</v>
      </c>
      <c r="V15" s="5">
        <v>950.76700000000005</v>
      </c>
      <c r="W15" s="5">
        <v>488.839</v>
      </c>
      <c r="X15" s="5">
        <v>928.7</v>
      </c>
      <c r="Y15" s="5">
        <v>808.61800000000005</v>
      </c>
      <c r="Z15" s="5">
        <v>1067.973</v>
      </c>
      <c r="AA15" s="5">
        <v>788.39200000000005</v>
      </c>
      <c r="AB15" s="5">
        <v>673.16499999999996</v>
      </c>
      <c r="AC15" s="5">
        <v>394.74900000000002</v>
      </c>
      <c r="AD15" s="5">
        <v>428.14</v>
      </c>
      <c r="AE15" s="5">
        <v>770.96</v>
      </c>
      <c r="AF15" s="5">
        <v>499.89400000000001</v>
      </c>
      <c r="AG15" s="5">
        <v>338.69099999999997</v>
      </c>
      <c r="AH15" s="5">
        <v>244.39599999999999</v>
      </c>
      <c r="AI15" s="5">
        <v>48.009</v>
      </c>
      <c r="AJ15" s="5">
        <v>45.89</v>
      </c>
      <c r="AK15" s="5">
        <v>6</v>
      </c>
      <c r="AM15" s="13">
        <f>+AO15/$AO$3</f>
        <v>6.0417414987523989E-2</v>
      </c>
      <c r="AN15" s="7">
        <f>IF(AK15=1,AM15,AM15+AN13)</f>
        <v>0.5993659171311696</v>
      </c>
      <c r="AO15" s="5">
        <f>SUM(G15:AJ15)</f>
        <v>54817.102999999996</v>
      </c>
    </row>
    <row r="16" spans="1:41" x14ac:dyDescent="0.2">
      <c r="A16" s="1" t="s">
        <v>66</v>
      </c>
      <c r="B16" s="1" t="s">
        <v>81</v>
      </c>
      <c r="C16" s="1" t="s">
        <v>8</v>
      </c>
      <c r="D16" s="1" t="s">
        <v>27</v>
      </c>
      <c r="E16" s="1" t="s">
        <v>9</v>
      </c>
      <c r="F16" s="1" t="s">
        <v>11</v>
      </c>
      <c r="G16" s="5" t="s">
        <v>15</v>
      </c>
      <c r="H16" s="5" t="s">
        <v>13</v>
      </c>
      <c r="I16" s="5" t="s">
        <v>13</v>
      </c>
      <c r="J16" s="5" t="s">
        <v>13</v>
      </c>
      <c r="K16" s="5" t="s">
        <v>13</v>
      </c>
      <c r="L16" s="5" t="s">
        <v>13</v>
      </c>
      <c r="M16" s="5" t="s">
        <v>13</v>
      </c>
      <c r="N16" s="5" t="s">
        <v>13</v>
      </c>
      <c r="O16" s="5" t="s">
        <v>13</v>
      </c>
      <c r="P16" s="5" t="s">
        <v>13</v>
      </c>
      <c r="Q16" s="5" t="s">
        <v>13</v>
      </c>
      <c r="R16" s="5" t="s">
        <v>13</v>
      </c>
      <c r="S16" s="5" t="s">
        <v>13</v>
      </c>
      <c r="T16" s="5" t="s">
        <v>13</v>
      </c>
      <c r="U16" s="5" t="s">
        <v>13</v>
      </c>
      <c r="V16" s="5" t="s">
        <v>13</v>
      </c>
      <c r="W16" s="5" t="s">
        <v>13</v>
      </c>
      <c r="X16" s="5" t="s">
        <v>13</v>
      </c>
      <c r="Y16" s="5" t="s">
        <v>13</v>
      </c>
      <c r="Z16" s="5" t="s">
        <v>13</v>
      </c>
      <c r="AA16" s="5" t="s">
        <v>13</v>
      </c>
      <c r="AB16" s="5" t="s">
        <v>13</v>
      </c>
      <c r="AC16" s="5" t="s">
        <v>13</v>
      </c>
      <c r="AD16" s="5" t="s">
        <v>13</v>
      </c>
      <c r="AE16" s="5" t="s">
        <v>13</v>
      </c>
      <c r="AF16" s="5" t="s">
        <v>13</v>
      </c>
      <c r="AG16" s="5" t="s">
        <v>13</v>
      </c>
      <c r="AH16" s="5" t="s">
        <v>13</v>
      </c>
      <c r="AI16" s="5" t="s">
        <v>13</v>
      </c>
      <c r="AJ16" s="5" t="s">
        <v>13</v>
      </c>
      <c r="AK16" s="5">
        <v>6</v>
      </c>
    </row>
    <row r="17" spans="1:41" x14ac:dyDescent="0.2">
      <c r="A17" s="1" t="s">
        <v>66</v>
      </c>
      <c r="B17" s="1" t="s">
        <v>81</v>
      </c>
      <c r="C17" s="1" t="s">
        <v>8</v>
      </c>
      <c r="D17" s="1" t="s">
        <v>153</v>
      </c>
      <c r="E17" s="1" t="s">
        <v>9</v>
      </c>
      <c r="F17" s="1" t="s">
        <v>10</v>
      </c>
      <c r="G17" s="5">
        <v>2660</v>
      </c>
      <c r="H17" s="5">
        <v>3087</v>
      </c>
      <c r="I17" s="5">
        <v>2744</v>
      </c>
      <c r="J17" s="5">
        <v>2613</v>
      </c>
      <c r="K17" s="5">
        <v>1956</v>
      </c>
      <c r="L17" s="5">
        <v>1643</v>
      </c>
      <c r="M17" s="5">
        <v>1229</v>
      </c>
      <c r="N17" s="5">
        <v>1197</v>
      </c>
      <c r="O17" s="5">
        <v>3093</v>
      </c>
      <c r="P17" s="5">
        <v>1276.0999999999999</v>
      </c>
      <c r="Q17" s="5">
        <v>2843.4</v>
      </c>
      <c r="R17" s="5">
        <v>1289.4000000000001</v>
      </c>
      <c r="S17" s="5">
        <v>2838.35</v>
      </c>
      <c r="T17" s="5">
        <v>2235.569</v>
      </c>
      <c r="U17" s="5">
        <v>1214.126</v>
      </c>
      <c r="V17" s="5">
        <v>1353.202</v>
      </c>
      <c r="W17" s="5">
        <v>397.04700000000003</v>
      </c>
      <c r="X17" s="5">
        <v>402.245</v>
      </c>
      <c r="Y17" s="5">
        <v>627.30200000000002</v>
      </c>
      <c r="Z17" s="5">
        <v>1243.2429999999999</v>
      </c>
      <c r="AA17" s="5">
        <v>510.58699999999999</v>
      </c>
      <c r="AB17" s="5">
        <v>928.47500000000002</v>
      </c>
      <c r="AC17" s="5">
        <v>118.185</v>
      </c>
      <c r="AD17" s="5">
        <v>315.005</v>
      </c>
      <c r="AE17" s="5">
        <v>444.86200000000002</v>
      </c>
      <c r="AF17" s="5">
        <v>365.95299999999997</v>
      </c>
      <c r="AG17" s="5">
        <v>376.185</v>
      </c>
      <c r="AH17" s="5">
        <v>617.88</v>
      </c>
      <c r="AI17" s="5">
        <v>778.49</v>
      </c>
      <c r="AJ17" s="5">
        <v>982.50300000000004</v>
      </c>
      <c r="AK17" s="5">
        <v>7</v>
      </c>
      <c r="AM17" s="13">
        <f>+AO17/$AO$3</f>
        <v>4.5607649453528694E-2</v>
      </c>
      <c r="AN17" s="7">
        <f>IF(AK17=1,AM17,AM17+AN15)</f>
        <v>0.64497356658469829</v>
      </c>
      <c r="AO17" s="5">
        <f>SUM(G17:AJ17)</f>
        <v>41380.108999999989</v>
      </c>
    </row>
    <row r="18" spans="1:41" x14ac:dyDescent="0.2">
      <c r="A18" s="1" t="s">
        <v>66</v>
      </c>
      <c r="B18" s="1" t="s">
        <v>81</v>
      </c>
      <c r="C18" s="1" t="s">
        <v>8</v>
      </c>
      <c r="D18" s="1" t="s">
        <v>153</v>
      </c>
      <c r="E18" s="1" t="s">
        <v>9</v>
      </c>
      <c r="F18" s="1" t="s">
        <v>11</v>
      </c>
      <c r="G18" s="5" t="s">
        <v>13</v>
      </c>
      <c r="H18" s="5" t="s">
        <v>13</v>
      </c>
      <c r="I18" s="5" t="s">
        <v>13</v>
      </c>
      <c r="J18" s="5" t="s">
        <v>15</v>
      </c>
      <c r="K18" s="5" t="s">
        <v>15</v>
      </c>
      <c r="L18" s="5" t="s">
        <v>15</v>
      </c>
      <c r="M18" s="5" t="s">
        <v>15</v>
      </c>
      <c r="N18" s="5" t="s">
        <v>15</v>
      </c>
      <c r="O18" s="5">
        <v>-1</v>
      </c>
      <c r="P18" s="5" t="s">
        <v>15</v>
      </c>
      <c r="Q18" s="5" t="s">
        <v>15</v>
      </c>
      <c r="R18" s="5" t="s">
        <v>15</v>
      </c>
      <c r="S18" s="5" t="s">
        <v>15</v>
      </c>
      <c r="T18" s="5" t="s">
        <v>15</v>
      </c>
      <c r="U18" s="5" t="s">
        <v>15</v>
      </c>
      <c r="V18" s="5" t="s">
        <v>13</v>
      </c>
      <c r="W18" s="5" t="s">
        <v>15</v>
      </c>
      <c r="X18" s="5" t="s">
        <v>15</v>
      </c>
      <c r="Y18" s="5" t="s">
        <v>15</v>
      </c>
      <c r="Z18" s="5" t="s">
        <v>15</v>
      </c>
      <c r="AA18" s="5" t="s">
        <v>15</v>
      </c>
      <c r="AB18" s="5" t="s">
        <v>15</v>
      </c>
      <c r="AC18" s="5" t="s">
        <v>15</v>
      </c>
      <c r="AD18" s="5" t="s">
        <v>15</v>
      </c>
      <c r="AE18" s="5" t="s">
        <v>15</v>
      </c>
      <c r="AF18" s="5" t="s">
        <v>13</v>
      </c>
      <c r="AG18" s="5" t="s">
        <v>15</v>
      </c>
      <c r="AH18" s="5" t="s">
        <v>15</v>
      </c>
      <c r="AI18" s="5" t="s">
        <v>15</v>
      </c>
      <c r="AJ18" s="5" t="s">
        <v>15</v>
      </c>
      <c r="AK18" s="5">
        <v>7</v>
      </c>
    </row>
    <row r="19" spans="1:41" x14ac:dyDescent="0.2">
      <c r="A19" s="1" t="s">
        <v>66</v>
      </c>
      <c r="B19" s="1" t="s">
        <v>81</v>
      </c>
      <c r="C19" s="1" t="s">
        <v>19</v>
      </c>
      <c r="D19" s="1" t="s">
        <v>20</v>
      </c>
      <c r="E19" s="1" t="s">
        <v>21</v>
      </c>
      <c r="F19" s="1" t="s">
        <v>10</v>
      </c>
      <c r="G19" s="5">
        <v>2974</v>
      </c>
      <c r="H19" s="5">
        <v>2895</v>
      </c>
      <c r="I19" s="5">
        <v>2809</v>
      </c>
      <c r="J19" s="5">
        <v>2017</v>
      </c>
      <c r="K19" s="5">
        <v>2668</v>
      </c>
      <c r="L19" s="5">
        <v>1473</v>
      </c>
      <c r="M19" s="5">
        <v>1685</v>
      </c>
      <c r="N19" s="5">
        <v>1022</v>
      </c>
      <c r="O19" s="5">
        <v>1647</v>
      </c>
      <c r="P19" s="5">
        <v>2018</v>
      </c>
      <c r="Q19" s="5">
        <v>1296</v>
      </c>
      <c r="R19" s="5">
        <v>1540</v>
      </c>
      <c r="S19" s="5">
        <v>1679</v>
      </c>
      <c r="T19" s="5">
        <v>1269</v>
      </c>
      <c r="U19" s="5">
        <v>400</v>
      </c>
      <c r="V19" s="5">
        <v>240</v>
      </c>
      <c r="W19" s="5">
        <v>315.04500000000002</v>
      </c>
      <c r="X19" s="5">
        <v>211.33099999999999</v>
      </c>
      <c r="Y19" s="5">
        <v>286.85599999999999</v>
      </c>
      <c r="Z19" s="5">
        <v>304.96199999999999</v>
      </c>
      <c r="AA19" s="5">
        <v>251.87200000000001</v>
      </c>
      <c r="AB19" s="5">
        <v>235.86600000000001</v>
      </c>
      <c r="AC19" s="5">
        <v>139.48500000000001</v>
      </c>
      <c r="AD19" s="5">
        <v>292.51499999999999</v>
      </c>
      <c r="AE19" s="5">
        <v>180.71299999999999</v>
      </c>
      <c r="AF19" s="5">
        <v>212.57599999999999</v>
      </c>
      <c r="AG19" s="5">
        <v>394.62200000000001</v>
      </c>
      <c r="AH19" s="5">
        <v>272.35000000000002</v>
      </c>
      <c r="AI19" s="5">
        <v>433.39</v>
      </c>
      <c r="AJ19" s="5">
        <v>287.80200000000002</v>
      </c>
      <c r="AK19" s="5">
        <v>8</v>
      </c>
      <c r="AM19" s="13">
        <f>+AO19/$AO$3</f>
        <v>3.4664571374327956E-2</v>
      </c>
      <c r="AN19" s="7">
        <f>IF(AK19=1,AM19,AM19+AN17)</f>
        <v>0.67963813795902628</v>
      </c>
      <c r="AO19" s="5">
        <f>SUM(G19:AJ19)</f>
        <v>31451.384999999995</v>
      </c>
    </row>
    <row r="20" spans="1:41" x14ac:dyDescent="0.2">
      <c r="A20" s="1" t="s">
        <v>66</v>
      </c>
      <c r="B20" s="1" t="s">
        <v>81</v>
      </c>
      <c r="C20" s="1" t="s">
        <v>19</v>
      </c>
      <c r="D20" s="1" t="s">
        <v>20</v>
      </c>
      <c r="E20" s="1" t="s">
        <v>21</v>
      </c>
      <c r="F20" s="1" t="s">
        <v>11</v>
      </c>
      <c r="G20" s="5" t="s">
        <v>13</v>
      </c>
      <c r="H20" s="5" t="s">
        <v>13</v>
      </c>
      <c r="I20" s="5" t="s">
        <v>13</v>
      </c>
      <c r="J20" s="5" t="s">
        <v>13</v>
      </c>
      <c r="K20" s="5" t="s">
        <v>13</v>
      </c>
      <c r="L20" s="5" t="s">
        <v>13</v>
      </c>
      <c r="M20" s="5" t="s">
        <v>13</v>
      </c>
      <c r="N20" s="5" t="s">
        <v>13</v>
      </c>
      <c r="O20" s="5" t="s">
        <v>13</v>
      </c>
      <c r="P20" s="5" t="s">
        <v>13</v>
      </c>
      <c r="Q20" s="5" t="s">
        <v>13</v>
      </c>
      <c r="R20" s="5" t="s">
        <v>13</v>
      </c>
      <c r="S20" s="5" t="s">
        <v>13</v>
      </c>
      <c r="T20" s="5" t="s">
        <v>13</v>
      </c>
      <c r="U20" s="5" t="s">
        <v>13</v>
      </c>
      <c r="V20" s="5" t="s">
        <v>13</v>
      </c>
      <c r="W20" s="5" t="s">
        <v>13</v>
      </c>
      <c r="X20" s="5" t="s">
        <v>13</v>
      </c>
      <c r="Y20" s="5" t="s">
        <v>13</v>
      </c>
      <c r="Z20" s="5" t="s">
        <v>13</v>
      </c>
      <c r="AA20" s="5" t="s">
        <v>13</v>
      </c>
      <c r="AB20" s="5" t="s">
        <v>13</v>
      </c>
      <c r="AC20" s="5" t="s">
        <v>13</v>
      </c>
      <c r="AD20" s="5" t="s">
        <v>12</v>
      </c>
      <c r="AE20" s="5" t="s">
        <v>12</v>
      </c>
      <c r="AF20" s="5" t="s">
        <v>12</v>
      </c>
      <c r="AG20" s="5" t="s">
        <v>12</v>
      </c>
      <c r="AH20" s="5" t="s">
        <v>12</v>
      </c>
      <c r="AI20" s="5" t="s">
        <v>12</v>
      </c>
      <c r="AJ20" s="5" t="s">
        <v>12</v>
      </c>
      <c r="AK20" s="5">
        <v>8</v>
      </c>
    </row>
    <row r="21" spans="1:41" x14ac:dyDescent="0.2">
      <c r="A21" s="1" t="s">
        <v>66</v>
      </c>
      <c r="B21" s="1" t="s">
        <v>81</v>
      </c>
      <c r="C21" s="1" t="s">
        <v>8</v>
      </c>
      <c r="D21" s="1" t="s">
        <v>52</v>
      </c>
      <c r="E21" s="1" t="s">
        <v>21</v>
      </c>
      <c r="F21" s="1" t="s">
        <v>10</v>
      </c>
      <c r="G21" s="5">
        <v>742</v>
      </c>
      <c r="H21" s="5">
        <v>855</v>
      </c>
      <c r="I21" s="5">
        <v>1093</v>
      </c>
      <c r="J21" s="5">
        <v>1126</v>
      </c>
      <c r="K21" s="5">
        <v>771</v>
      </c>
      <c r="L21" s="5">
        <v>826</v>
      </c>
      <c r="M21" s="5">
        <v>788</v>
      </c>
      <c r="N21" s="5">
        <v>1283</v>
      </c>
      <c r="O21" s="5">
        <v>1389.7</v>
      </c>
      <c r="P21" s="5">
        <v>1084.271</v>
      </c>
      <c r="Q21" s="5">
        <v>1132.7139999999999</v>
      </c>
      <c r="R21" s="5">
        <v>1312.5550000000001</v>
      </c>
      <c r="S21" s="5">
        <v>1207.94</v>
      </c>
      <c r="T21" s="5">
        <v>1050.248</v>
      </c>
      <c r="U21" s="5">
        <v>943.22799999999995</v>
      </c>
      <c r="V21" s="5">
        <v>896.33699999999999</v>
      </c>
      <c r="W21" s="5">
        <v>961.35</v>
      </c>
      <c r="X21" s="5">
        <v>1219.7090000000001</v>
      </c>
      <c r="Y21" s="5">
        <v>923.99900000000002</v>
      </c>
      <c r="Z21" s="5">
        <v>1183.126</v>
      </c>
      <c r="AA21" s="5">
        <v>1420.7729999999999</v>
      </c>
      <c r="AB21" s="5">
        <v>1006.409</v>
      </c>
      <c r="AC21" s="5">
        <v>1047.886</v>
      </c>
      <c r="AD21" s="5">
        <v>970.77300000000002</v>
      </c>
      <c r="AE21" s="5">
        <v>1281.75</v>
      </c>
      <c r="AF21" s="5">
        <v>1244.1949999999999</v>
      </c>
      <c r="AG21" s="5">
        <v>1033.117</v>
      </c>
      <c r="AH21" s="5">
        <v>763.428</v>
      </c>
      <c r="AI21" s="5">
        <v>820.87</v>
      </c>
      <c r="AJ21" s="5">
        <v>885.005</v>
      </c>
      <c r="AK21" s="5">
        <v>9</v>
      </c>
      <c r="AM21" s="13">
        <f>+AO21/$AO$3</f>
        <v>3.445736241524662E-2</v>
      </c>
      <c r="AN21" s="7">
        <f>IF(AK21=1,AM21,AM21+AN19)</f>
        <v>0.71409550037427294</v>
      </c>
      <c r="AO21" s="5">
        <f>SUM(G21:AJ21)</f>
        <v>31263.382999999998</v>
      </c>
    </row>
    <row r="22" spans="1:41" x14ac:dyDescent="0.2">
      <c r="A22" s="1" t="s">
        <v>66</v>
      </c>
      <c r="B22" s="1" t="s">
        <v>81</v>
      </c>
      <c r="C22" s="1" t="s">
        <v>8</v>
      </c>
      <c r="D22" s="1" t="s">
        <v>52</v>
      </c>
      <c r="E22" s="1" t="s">
        <v>21</v>
      </c>
      <c r="F22" s="1" t="s">
        <v>11</v>
      </c>
      <c r="G22" s="5">
        <v>-1</v>
      </c>
      <c r="H22" s="5" t="s">
        <v>13</v>
      </c>
      <c r="I22" s="5" t="s">
        <v>12</v>
      </c>
      <c r="J22" s="5" t="s">
        <v>13</v>
      </c>
      <c r="K22" s="5" t="s">
        <v>13</v>
      </c>
      <c r="L22" s="5" t="s">
        <v>13</v>
      </c>
      <c r="M22" s="5" t="s">
        <v>13</v>
      </c>
      <c r="N22" s="5" t="s">
        <v>15</v>
      </c>
      <c r="O22" s="5" t="s">
        <v>13</v>
      </c>
      <c r="P22" s="5" t="s">
        <v>12</v>
      </c>
      <c r="Q22" s="5" t="s">
        <v>13</v>
      </c>
      <c r="R22" s="5" t="s">
        <v>13</v>
      </c>
      <c r="S22" s="5" t="s">
        <v>13</v>
      </c>
      <c r="T22" s="5" t="s">
        <v>13</v>
      </c>
      <c r="U22" s="5" t="s">
        <v>13</v>
      </c>
      <c r="V22" s="5" t="s">
        <v>13</v>
      </c>
      <c r="W22" s="5" t="s">
        <v>13</v>
      </c>
      <c r="X22" s="5" t="s">
        <v>13</v>
      </c>
      <c r="Y22" s="5" t="s">
        <v>13</v>
      </c>
      <c r="Z22" s="5" t="s">
        <v>13</v>
      </c>
      <c r="AA22" s="5" t="s">
        <v>13</v>
      </c>
      <c r="AB22" s="5" t="s">
        <v>13</v>
      </c>
      <c r="AC22" s="5" t="s">
        <v>13</v>
      </c>
      <c r="AD22" s="5" t="s">
        <v>13</v>
      </c>
      <c r="AE22" s="5" t="s">
        <v>13</v>
      </c>
      <c r="AF22" s="5" t="s">
        <v>12</v>
      </c>
      <c r="AG22" s="5" t="s">
        <v>12</v>
      </c>
      <c r="AH22" s="5" t="s">
        <v>12</v>
      </c>
      <c r="AI22" s="5" t="s">
        <v>12</v>
      </c>
      <c r="AJ22" s="5" t="s">
        <v>12</v>
      </c>
      <c r="AK22" s="5">
        <v>9</v>
      </c>
    </row>
    <row r="23" spans="1:41" x14ac:dyDescent="0.2">
      <c r="A23" s="1" t="s">
        <v>66</v>
      </c>
      <c r="B23" s="1" t="s">
        <v>81</v>
      </c>
      <c r="C23" s="1" t="s">
        <v>8</v>
      </c>
      <c r="D23" s="1" t="s">
        <v>217</v>
      </c>
      <c r="E23" s="1" t="s">
        <v>21</v>
      </c>
      <c r="F23" s="1" t="s">
        <v>10</v>
      </c>
      <c r="N23" s="5">
        <v>649</v>
      </c>
      <c r="O23" s="5">
        <v>1955.9760000000001</v>
      </c>
      <c r="P23" s="5">
        <v>1341</v>
      </c>
      <c r="Q23" s="5">
        <v>1151.3800000000001</v>
      </c>
      <c r="R23" s="5">
        <v>543.4</v>
      </c>
      <c r="S23" s="5">
        <v>4226.6000000000004</v>
      </c>
      <c r="T23" s="5">
        <v>3430.047</v>
      </c>
      <c r="U23" s="5">
        <v>2633.4940000000001</v>
      </c>
      <c r="V23" s="5">
        <v>2971.5279999999998</v>
      </c>
      <c r="W23" s="5">
        <v>2532.067</v>
      </c>
      <c r="X23" s="5">
        <v>2230.4319999999998</v>
      </c>
      <c r="Y23" s="5">
        <v>819.49400000000003</v>
      </c>
      <c r="Z23" s="5">
        <v>927.22299999999996</v>
      </c>
      <c r="AA23" s="5">
        <v>551.29399999999998</v>
      </c>
      <c r="AB23" s="5">
        <v>324.59300000000002</v>
      </c>
      <c r="AC23" s="5">
        <v>481.34399999999999</v>
      </c>
      <c r="AD23" s="5">
        <v>124.286</v>
      </c>
      <c r="AE23" s="5">
        <v>433.875</v>
      </c>
      <c r="AF23" s="5">
        <v>642.40200000000004</v>
      </c>
      <c r="AG23" s="5">
        <v>306.56400000000002</v>
      </c>
      <c r="AH23" s="5">
        <v>67.058999999999997</v>
      </c>
      <c r="AI23" s="5">
        <v>82.893000000000001</v>
      </c>
      <c r="AJ23" s="5">
        <v>3.468</v>
      </c>
      <c r="AK23" s="5">
        <v>10</v>
      </c>
      <c r="AM23" s="13">
        <f>+AO23/$AO$3</f>
        <v>3.1333870481575786E-2</v>
      </c>
      <c r="AN23" s="7">
        <f>IF(AK23=1,AM23,AM23+AN21)</f>
        <v>0.74542937085584871</v>
      </c>
      <c r="AO23" s="5">
        <f>SUM(G23:AJ23)</f>
        <v>28429.418999999998</v>
      </c>
    </row>
    <row r="24" spans="1:41" x14ac:dyDescent="0.2">
      <c r="A24" s="1" t="s">
        <v>66</v>
      </c>
      <c r="B24" s="1" t="s">
        <v>81</v>
      </c>
      <c r="C24" s="1" t="s">
        <v>8</v>
      </c>
      <c r="D24" s="1" t="s">
        <v>217</v>
      </c>
      <c r="E24" s="1" t="s">
        <v>21</v>
      </c>
      <c r="F24" s="1" t="s">
        <v>11</v>
      </c>
      <c r="N24" s="5">
        <v>-1</v>
      </c>
      <c r="O24" s="5">
        <v>-1</v>
      </c>
      <c r="P24" s="5">
        <v>-1</v>
      </c>
      <c r="Q24" s="5" t="s">
        <v>15</v>
      </c>
      <c r="R24" s="5" t="s">
        <v>15</v>
      </c>
      <c r="S24" s="5" t="s">
        <v>15</v>
      </c>
      <c r="T24" s="5">
        <v>-1</v>
      </c>
      <c r="U24" s="5" t="s">
        <v>15</v>
      </c>
      <c r="V24" s="5" t="s">
        <v>15</v>
      </c>
      <c r="W24" s="5" t="s">
        <v>15</v>
      </c>
      <c r="X24" s="5" t="s">
        <v>15</v>
      </c>
      <c r="Y24" s="5" t="s">
        <v>15</v>
      </c>
      <c r="Z24" s="5" t="s">
        <v>15</v>
      </c>
      <c r="AA24" s="5" t="s">
        <v>15</v>
      </c>
      <c r="AB24" s="5" t="s">
        <v>15</v>
      </c>
      <c r="AC24" s="5" t="s">
        <v>15</v>
      </c>
      <c r="AD24" s="5" t="s">
        <v>15</v>
      </c>
      <c r="AE24" s="5" t="s">
        <v>15</v>
      </c>
      <c r="AF24" s="5" t="s">
        <v>13</v>
      </c>
      <c r="AG24" s="5" t="s">
        <v>13</v>
      </c>
      <c r="AH24" s="5" t="s">
        <v>12</v>
      </c>
      <c r="AI24" s="5" t="s">
        <v>12</v>
      </c>
      <c r="AJ24" s="5" t="s">
        <v>13</v>
      </c>
      <c r="AK24" s="5">
        <v>10</v>
      </c>
    </row>
    <row r="25" spans="1:41" x14ac:dyDescent="0.2">
      <c r="A25" s="1" t="s">
        <v>66</v>
      </c>
      <c r="B25" s="1" t="s">
        <v>81</v>
      </c>
      <c r="C25" s="1" t="s">
        <v>8</v>
      </c>
      <c r="D25" s="1" t="s">
        <v>35</v>
      </c>
      <c r="E25" s="1" t="s">
        <v>21</v>
      </c>
      <c r="F25" s="1" t="s">
        <v>10</v>
      </c>
      <c r="G25" s="5">
        <v>2296.6219999999998</v>
      </c>
      <c r="N25" s="5">
        <v>5</v>
      </c>
      <c r="P25" s="5">
        <v>19.792000000000002</v>
      </c>
      <c r="Q25" s="5">
        <v>28.029</v>
      </c>
      <c r="U25" s="5">
        <v>2804.03</v>
      </c>
      <c r="V25" s="5">
        <v>227.3</v>
      </c>
      <c r="W25" s="5">
        <v>153.04300000000001</v>
      </c>
      <c r="X25" s="5">
        <v>118.931</v>
      </c>
      <c r="Y25" s="5">
        <v>2134</v>
      </c>
      <c r="Z25" s="5">
        <v>1126.4659999999999</v>
      </c>
      <c r="AA25" s="5">
        <v>1630.2329999999999</v>
      </c>
      <c r="AB25" s="5">
        <v>1994.8579999999999</v>
      </c>
      <c r="AC25" s="5">
        <v>901.62800000000004</v>
      </c>
      <c r="AD25" s="5">
        <v>1369.5429999999999</v>
      </c>
      <c r="AE25" s="5">
        <v>1837.4580000000001</v>
      </c>
      <c r="AF25" s="5">
        <v>1603.501</v>
      </c>
      <c r="AG25" s="5">
        <v>2103.7240000000002</v>
      </c>
      <c r="AH25" s="5">
        <v>2374.8409999999999</v>
      </c>
      <c r="AI25" s="5">
        <v>4194.902</v>
      </c>
      <c r="AJ25" s="5">
        <v>1304.248</v>
      </c>
      <c r="AK25" s="5">
        <v>11</v>
      </c>
      <c r="AM25" s="13">
        <f>+AO25/$AO$3</f>
        <v>3.1112038015994038E-2</v>
      </c>
      <c r="AN25" s="7">
        <f>IF(AK25=1,AM25,AM25+AN23)</f>
        <v>0.77654140887184275</v>
      </c>
      <c r="AO25" s="5">
        <f>SUM(G25:AJ25)</f>
        <v>28228.149000000005</v>
      </c>
    </row>
    <row r="26" spans="1:41" x14ac:dyDescent="0.2">
      <c r="A26" s="1" t="s">
        <v>66</v>
      </c>
      <c r="B26" s="1" t="s">
        <v>81</v>
      </c>
      <c r="C26" s="1" t="s">
        <v>8</v>
      </c>
      <c r="D26" s="1" t="s">
        <v>35</v>
      </c>
      <c r="E26" s="1" t="s">
        <v>21</v>
      </c>
      <c r="F26" s="1" t="s">
        <v>11</v>
      </c>
      <c r="G26" s="5">
        <v>-1</v>
      </c>
      <c r="N26" s="5">
        <v>-1</v>
      </c>
      <c r="O26" s="5" t="s">
        <v>15</v>
      </c>
      <c r="P26" s="5">
        <v>-1</v>
      </c>
      <c r="Q26" s="5">
        <v>-1</v>
      </c>
      <c r="U26" s="5" t="s">
        <v>15</v>
      </c>
      <c r="V26" s="5" t="s">
        <v>15</v>
      </c>
      <c r="W26" s="5" t="s">
        <v>15</v>
      </c>
      <c r="X26" s="5" t="s">
        <v>15</v>
      </c>
      <c r="Y26" s="5">
        <v>-1</v>
      </c>
      <c r="Z26" s="5">
        <v>-1</v>
      </c>
      <c r="AA26" s="5">
        <v>-1</v>
      </c>
      <c r="AB26" s="5" t="s">
        <v>15</v>
      </c>
      <c r="AC26" s="5" t="s">
        <v>15</v>
      </c>
      <c r="AD26" s="5">
        <v>-1</v>
      </c>
      <c r="AE26" s="5">
        <v>-1</v>
      </c>
      <c r="AF26" s="5">
        <v>-1</v>
      </c>
      <c r="AG26" s="5">
        <v>-1</v>
      </c>
      <c r="AH26" s="5" t="s">
        <v>15</v>
      </c>
      <c r="AI26" s="5" t="s">
        <v>15</v>
      </c>
      <c r="AJ26" s="5" t="s">
        <v>15</v>
      </c>
      <c r="AK26" s="5">
        <v>11</v>
      </c>
    </row>
    <row r="27" spans="1:41" x14ac:dyDescent="0.2">
      <c r="A27" s="1" t="s">
        <v>66</v>
      </c>
      <c r="B27" s="1" t="s">
        <v>81</v>
      </c>
      <c r="C27" s="1" t="s">
        <v>8</v>
      </c>
      <c r="D27" s="1" t="s">
        <v>25</v>
      </c>
      <c r="E27" s="1" t="s">
        <v>21</v>
      </c>
      <c r="F27" s="1" t="s">
        <v>10</v>
      </c>
      <c r="G27" s="5">
        <v>1591</v>
      </c>
      <c r="H27" s="5">
        <v>469</v>
      </c>
      <c r="I27" s="5">
        <v>589</v>
      </c>
      <c r="J27" s="5">
        <v>457</v>
      </c>
      <c r="K27" s="5">
        <v>1004</v>
      </c>
      <c r="L27" s="5">
        <v>806</v>
      </c>
      <c r="M27" s="5">
        <v>1081</v>
      </c>
      <c r="N27" s="5">
        <v>1304</v>
      </c>
      <c r="O27" s="5">
        <v>1775</v>
      </c>
      <c r="P27" s="5">
        <v>1141</v>
      </c>
      <c r="Q27" s="5">
        <v>570.80700000000002</v>
      </c>
      <c r="R27" s="5">
        <v>754.71199999999999</v>
      </c>
      <c r="S27" s="5">
        <v>1194</v>
      </c>
      <c r="T27" s="5">
        <v>1158.7629999999999</v>
      </c>
      <c r="U27" s="5">
        <v>436.73700000000002</v>
      </c>
      <c r="V27" s="5">
        <v>540.79600000000005</v>
      </c>
      <c r="W27" s="5">
        <v>985.87099999999998</v>
      </c>
      <c r="X27" s="5">
        <v>1431.2439999999999</v>
      </c>
      <c r="Y27" s="5">
        <v>1539.009</v>
      </c>
      <c r="Z27" s="5">
        <v>1106.258</v>
      </c>
      <c r="AA27" s="5">
        <v>1024.4000000000001</v>
      </c>
      <c r="AB27" s="5">
        <v>733.95</v>
      </c>
      <c r="AC27" s="5">
        <v>465.363</v>
      </c>
      <c r="AD27" s="5">
        <v>612.43200000000002</v>
      </c>
      <c r="AE27" s="5">
        <v>461.92599999999999</v>
      </c>
      <c r="AF27" s="5">
        <v>414.66300000000001</v>
      </c>
      <c r="AG27" s="5">
        <v>146.72399999999999</v>
      </c>
      <c r="AH27" s="5">
        <v>655.33299999999997</v>
      </c>
      <c r="AI27" s="5">
        <v>349.08499999999998</v>
      </c>
      <c r="AJ27" s="5">
        <v>722.03399999999999</v>
      </c>
      <c r="AK27" s="5">
        <v>12</v>
      </c>
      <c r="AM27" s="13">
        <f>+AO27/$AO$3</f>
        <v>2.8128434889381212E-2</v>
      </c>
      <c r="AN27" s="7">
        <f>IF(AK27=1,AM27,AM27+AN25)</f>
        <v>0.80466984376122397</v>
      </c>
      <c r="AO27" s="5">
        <f>SUM(G27:AJ27)</f>
        <v>25521.107</v>
      </c>
    </row>
    <row r="28" spans="1:41" x14ac:dyDescent="0.2">
      <c r="A28" s="1" t="s">
        <v>66</v>
      </c>
      <c r="B28" s="1" t="s">
        <v>81</v>
      </c>
      <c r="C28" s="1" t="s">
        <v>8</v>
      </c>
      <c r="D28" s="1" t="s">
        <v>25</v>
      </c>
      <c r="E28" s="1" t="s">
        <v>21</v>
      </c>
      <c r="F28" s="1" t="s">
        <v>11</v>
      </c>
      <c r="G28" s="5" t="s">
        <v>12</v>
      </c>
      <c r="H28" s="5" t="s">
        <v>12</v>
      </c>
      <c r="I28" s="5" t="s">
        <v>12</v>
      </c>
      <c r="J28" s="5" t="s">
        <v>12</v>
      </c>
      <c r="K28" s="5" t="s">
        <v>12</v>
      </c>
      <c r="L28" s="5" t="s">
        <v>12</v>
      </c>
      <c r="M28" s="5" t="s">
        <v>12</v>
      </c>
      <c r="N28" s="5" t="s">
        <v>12</v>
      </c>
      <c r="O28" s="5" t="s">
        <v>12</v>
      </c>
      <c r="P28" s="5" t="s">
        <v>12</v>
      </c>
      <c r="Q28" s="5" t="s">
        <v>12</v>
      </c>
      <c r="R28" s="5" t="s">
        <v>12</v>
      </c>
      <c r="S28" s="5" t="s">
        <v>12</v>
      </c>
      <c r="T28" s="5" t="s">
        <v>12</v>
      </c>
      <c r="U28" s="5" t="s">
        <v>12</v>
      </c>
      <c r="V28" s="5" t="s">
        <v>12</v>
      </c>
      <c r="W28" s="5" t="s">
        <v>12</v>
      </c>
      <c r="X28" s="5" t="s">
        <v>12</v>
      </c>
      <c r="Y28" s="5" t="s">
        <v>12</v>
      </c>
      <c r="Z28" s="5" t="s">
        <v>12</v>
      </c>
      <c r="AA28" s="5" t="s">
        <v>12</v>
      </c>
      <c r="AB28" s="5" t="s">
        <v>12</v>
      </c>
      <c r="AC28" s="5" t="s">
        <v>12</v>
      </c>
      <c r="AD28" s="5" t="s">
        <v>13</v>
      </c>
      <c r="AE28" s="5" t="s">
        <v>13</v>
      </c>
      <c r="AF28" s="5" t="s">
        <v>13</v>
      </c>
      <c r="AG28" s="5" t="s">
        <v>13</v>
      </c>
      <c r="AH28" s="5" t="s">
        <v>13</v>
      </c>
      <c r="AI28" s="5" t="s">
        <v>13</v>
      </c>
      <c r="AJ28" s="5" t="s">
        <v>15</v>
      </c>
      <c r="AK28" s="5">
        <v>12</v>
      </c>
    </row>
    <row r="29" spans="1:41" x14ac:dyDescent="0.2">
      <c r="A29" s="1" t="s">
        <v>66</v>
      </c>
      <c r="B29" s="1" t="s">
        <v>81</v>
      </c>
      <c r="C29" s="1" t="s">
        <v>8</v>
      </c>
      <c r="D29" s="1" t="s">
        <v>27</v>
      </c>
      <c r="E29" s="1" t="s">
        <v>21</v>
      </c>
      <c r="F29" s="1" t="s">
        <v>10</v>
      </c>
      <c r="G29" s="5">
        <v>458.70100000000002</v>
      </c>
      <c r="H29" s="5">
        <v>707.23299999999995</v>
      </c>
      <c r="I29" s="5">
        <v>850.23400000000004</v>
      </c>
      <c r="J29" s="5">
        <v>686.59900000000005</v>
      </c>
      <c r="K29" s="5">
        <v>383.00400000000002</v>
      </c>
      <c r="L29" s="5">
        <v>381.404</v>
      </c>
      <c r="M29" s="5">
        <v>560.45600000000002</v>
      </c>
      <c r="N29" s="5">
        <v>503.98099999999999</v>
      </c>
      <c r="O29" s="5">
        <v>420.85899999999998</v>
      </c>
      <c r="P29" s="5">
        <v>451</v>
      </c>
      <c r="Q29" s="5">
        <v>266.3</v>
      </c>
      <c r="R29" s="5">
        <v>322.89999999999998</v>
      </c>
      <c r="S29" s="5">
        <v>558.5</v>
      </c>
      <c r="T29" s="5">
        <v>827.77200000000005</v>
      </c>
      <c r="U29" s="5">
        <v>592.64800000000002</v>
      </c>
      <c r="V29" s="5">
        <v>613.01400000000001</v>
      </c>
      <c r="W29" s="5">
        <v>712.29700000000003</v>
      </c>
      <c r="X29" s="5">
        <v>897.8</v>
      </c>
      <c r="Y29" s="5">
        <v>1248.6679999999999</v>
      </c>
      <c r="Z29" s="5">
        <v>1090.2439999999999</v>
      </c>
      <c r="AA29" s="5">
        <v>736.33199999999999</v>
      </c>
      <c r="AB29" s="5">
        <v>737.58600000000001</v>
      </c>
      <c r="AC29" s="5">
        <v>789.76599999999996</v>
      </c>
      <c r="AD29" s="5">
        <v>773.33100000000002</v>
      </c>
      <c r="AE29" s="5">
        <v>1060.2629999999999</v>
      </c>
      <c r="AF29" s="5">
        <v>1180.828</v>
      </c>
      <c r="AG29" s="5">
        <v>878.178</v>
      </c>
      <c r="AH29" s="5">
        <v>1024.3109999999999</v>
      </c>
      <c r="AI29" s="5">
        <v>1158.6320000000001</v>
      </c>
      <c r="AJ29" s="5">
        <v>1337.0920000000001</v>
      </c>
      <c r="AK29" s="5">
        <v>13</v>
      </c>
      <c r="AM29" s="13">
        <f>+AO29/$AO$3</f>
        <v>2.4478979469347441E-2</v>
      </c>
      <c r="AN29" s="7">
        <f>IF(AK29=1,AM29,AM29+AN27)</f>
        <v>0.82914882323057137</v>
      </c>
      <c r="AO29" s="5">
        <f>SUM(G29:AJ29)</f>
        <v>22209.933000000005</v>
      </c>
    </row>
    <row r="30" spans="1:41" x14ac:dyDescent="0.2">
      <c r="A30" s="1" t="s">
        <v>66</v>
      </c>
      <c r="B30" s="1" t="s">
        <v>81</v>
      </c>
      <c r="C30" s="1" t="s">
        <v>8</v>
      </c>
      <c r="D30" s="1" t="s">
        <v>27</v>
      </c>
      <c r="E30" s="1" t="s">
        <v>21</v>
      </c>
      <c r="F30" s="1" t="s">
        <v>11</v>
      </c>
      <c r="G30" s="5" t="s">
        <v>15</v>
      </c>
      <c r="H30" s="5" t="s">
        <v>15</v>
      </c>
      <c r="I30" s="5" t="s">
        <v>15</v>
      </c>
      <c r="J30" s="5" t="s">
        <v>15</v>
      </c>
      <c r="K30" s="5" t="s">
        <v>15</v>
      </c>
      <c r="L30" s="5" t="s">
        <v>13</v>
      </c>
      <c r="M30" s="5" t="s">
        <v>13</v>
      </c>
      <c r="N30" s="5" t="s">
        <v>13</v>
      </c>
      <c r="O30" s="5" t="s">
        <v>15</v>
      </c>
      <c r="P30" s="5">
        <v>-1</v>
      </c>
      <c r="Q30" s="5">
        <v>-1</v>
      </c>
      <c r="R30" s="5" t="s">
        <v>15</v>
      </c>
      <c r="S30" s="5" t="s">
        <v>15</v>
      </c>
      <c r="T30" s="5" t="s">
        <v>15</v>
      </c>
      <c r="U30" s="5" t="s">
        <v>15</v>
      </c>
      <c r="V30" s="5" t="s">
        <v>15</v>
      </c>
      <c r="W30" s="5" t="s">
        <v>15</v>
      </c>
      <c r="X30" s="5" t="s">
        <v>15</v>
      </c>
      <c r="Y30" s="5" t="s">
        <v>15</v>
      </c>
      <c r="Z30" s="5" t="s">
        <v>15</v>
      </c>
      <c r="AA30" s="5" t="s">
        <v>15</v>
      </c>
      <c r="AB30" s="5" t="s">
        <v>15</v>
      </c>
      <c r="AC30" s="5" t="s">
        <v>15</v>
      </c>
      <c r="AD30" s="5" t="s">
        <v>15</v>
      </c>
      <c r="AE30" s="5" t="s">
        <v>15</v>
      </c>
      <c r="AF30" s="5" t="s">
        <v>15</v>
      </c>
      <c r="AG30" s="5" t="s">
        <v>15</v>
      </c>
      <c r="AH30" s="5" t="s">
        <v>15</v>
      </c>
      <c r="AI30" s="5" t="s">
        <v>15</v>
      </c>
      <c r="AJ30" s="5" t="s">
        <v>15</v>
      </c>
      <c r="AK30" s="5">
        <v>13</v>
      </c>
    </row>
    <row r="31" spans="1:41" x14ac:dyDescent="0.2">
      <c r="A31" s="1" t="s">
        <v>66</v>
      </c>
      <c r="B31" s="1" t="s">
        <v>81</v>
      </c>
      <c r="C31" s="1" t="s">
        <v>30</v>
      </c>
      <c r="D31" s="1" t="s">
        <v>45</v>
      </c>
      <c r="E31" s="1" t="s">
        <v>21</v>
      </c>
      <c r="F31" s="1" t="s">
        <v>10</v>
      </c>
      <c r="G31" s="5">
        <v>2520.5329999999999</v>
      </c>
      <c r="H31" s="5">
        <v>1514.434</v>
      </c>
      <c r="I31" s="5">
        <v>1880.078</v>
      </c>
      <c r="J31" s="5">
        <v>1226.5160000000001</v>
      </c>
      <c r="K31" s="5">
        <v>2373.9769999999999</v>
      </c>
      <c r="L31" s="5">
        <v>2731.7370000000001</v>
      </c>
      <c r="M31" s="5">
        <v>2875.0740000000001</v>
      </c>
      <c r="N31" s="5">
        <v>1578.2560000000001</v>
      </c>
      <c r="O31" s="5">
        <v>2196.799</v>
      </c>
      <c r="P31" s="5">
        <v>765.29499999999996</v>
      </c>
      <c r="Q31" s="5">
        <v>13.54</v>
      </c>
      <c r="R31" s="5">
        <v>112.45</v>
      </c>
      <c r="AK31" s="5">
        <v>14</v>
      </c>
      <c r="AM31" s="13">
        <f>+AO31/$AO$3</f>
        <v>2.1810372492177328E-2</v>
      </c>
      <c r="AN31" s="7">
        <f>IF(AK31=1,AM31,AM31+AN29)</f>
        <v>0.8509591957227487</v>
      </c>
      <c r="AO31" s="5">
        <f>SUM(G31:AJ31)</f>
        <v>19788.689000000002</v>
      </c>
    </row>
    <row r="32" spans="1:41" x14ac:dyDescent="0.2">
      <c r="A32" s="1" t="s">
        <v>66</v>
      </c>
      <c r="B32" s="1" t="s">
        <v>81</v>
      </c>
      <c r="C32" s="1" t="s">
        <v>30</v>
      </c>
      <c r="D32" s="1" t="s">
        <v>45</v>
      </c>
      <c r="E32" s="1" t="s">
        <v>21</v>
      </c>
      <c r="F32" s="1" t="s">
        <v>11</v>
      </c>
      <c r="G32" s="5">
        <v>-1</v>
      </c>
      <c r="H32" s="5">
        <v>-1</v>
      </c>
      <c r="I32" s="5">
        <v>-1</v>
      </c>
      <c r="J32" s="5">
        <v>-1</v>
      </c>
      <c r="K32" s="5">
        <v>-1</v>
      </c>
      <c r="L32" s="5">
        <v>-1</v>
      </c>
      <c r="M32" s="5">
        <v>-1</v>
      </c>
      <c r="N32" s="5">
        <v>-1</v>
      </c>
      <c r="O32" s="5">
        <v>-1</v>
      </c>
      <c r="P32" s="5">
        <v>-1</v>
      </c>
      <c r="Q32" s="5">
        <v>-1</v>
      </c>
      <c r="R32" s="5">
        <v>-1</v>
      </c>
      <c r="AK32" s="5">
        <v>14</v>
      </c>
    </row>
    <row r="33" spans="1:41" x14ac:dyDescent="0.2">
      <c r="A33" s="1" t="s">
        <v>66</v>
      </c>
      <c r="B33" s="1" t="s">
        <v>81</v>
      </c>
      <c r="C33" s="1" t="s">
        <v>8</v>
      </c>
      <c r="D33" s="1" t="s">
        <v>40</v>
      </c>
      <c r="E33" s="1" t="s">
        <v>21</v>
      </c>
      <c r="F33" s="1" t="s">
        <v>10</v>
      </c>
      <c r="G33" s="5">
        <v>595</v>
      </c>
      <c r="H33" s="5">
        <v>858</v>
      </c>
      <c r="I33" s="5">
        <v>385</v>
      </c>
      <c r="J33" s="5">
        <v>409</v>
      </c>
      <c r="K33" s="5">
        <v>523</v>
      </c>
      <c r="L33" s="5">
        <v>302</v>
      </c>
      <c r="M33" s="5">
        <v>484.1</v>
      </c>
      <c r="N33" s="5">
        <v>430</v>
      </c>
      <c r="O33" s="5">
        <v>403.2</v>
      </c>
      <c r="P33" s="5">
        <v>758.8</v>
      </c>
      <c r="Q33" s="5">
        <v>592.79700000000003</v>
      </c>
      <c r="R33" s="5">
        <v>748.84500000000003</v>
      </c>
      <c r="S33" s="5">
        <v>460.37400000000002</v>
      </c>
      <c r="T33" s="5">
        <v>492.33100000000002</v>
      </c>
      <c r="U33" s="5">
        <v>502.16500000000002</v>
      </c>
      <c r="V33" s="5">
        <v>633.11</v>
      </c>
      <c r="W33" s="5">
        <v>755.77200000000005</v>
      </c>
      <c r="X33" s="5">
        <v>630.34900000000005</v>
      </c>
      <c r="Y33" s="5">
        <v>673</v>
      </c>
      <c r="AD33" s="5">
        <v>1107.6610000000001</v>
      </c>
      <c r="AE33" s="5">
        <v>1534.7860000000001</v>
      </c>
      <c r="AF33" s="5">
        <v>1176.9639999999999</v>
      </c>
      <c r="AG33" s="5">
        <v>1296.883</v>
      </c>
      <c r="AH33" s="5">
        <v>708.41800000000001</v>
      </c>
      <c r="AI33" s="5">
        <v>739.41499999999996</v>
      </c>
      <c r="AK33" s="5">
        <v>15</v>
      </c>
      <c r="AM33" s="13">
        <f>+AO33/$AO$3</f>
        <v>1.8958282831508824E-2</v>
      </c>
      <c r="AN33" s="7">
        <f>IF(AK33=1,AM33,AM33+AN31)</f>
        <v>0.8699174785542575</v>
      </c>
      <c r="AO33" s="5">
        <f>SUM(G33:AJ33)</f>
        <v>17200.970000000005</v>
      </c>
    </row>
    <row r="34" spans="1:41" x14ac:dyDescent="0.2">
      <c r="A34" s="1" t="s">
        <v>66</v>
      </c>
      <c r="B34" s="1" t="s">
        <v>81</v>
      </c>
      <c r="C34" s="1" t="s">
        <v>8</v>
      </c>
      <c r="D34" s="1" t="s">
        <v>40</v>
      </c>
      <c r="E34" s="1" t="s">
        <v>21</v>
      </c>
      <c r="F34" s="1" t="s">
        <v>11</v>
      </c>
      <c r="G34" s="5">
        <v>-1</v>
      </c>
      <c r="H34" s="5">
        <v>-1</v>
      </c>
      <c r="I34" s="5">
        <v>-1</v>
      </c>
      <c r="J34" s="5">
        <v>-1</v>
      </c>
      <c r="K34" s="5">
        <v>-1</v>
      </c>
      <c r="L34" s="5">
        <v>-1</v>
      </c>
      <c r="M34" s="5">
        <v>-1</v>
      </c>
      <c r="N34" s="5">
        <v>-1</v>
      </c>
      <c r="O34" s="5">
        <v>-1</v>
      </c>
      <c r="P34" s="5">
        <v>-1</v>
      </c>
      <c r="Q34" s="5">
        <v>-1</v>
      </c>
      <c r="R34" s="5" t="s">
        <v>15</v>
      </c>
      <c r="S34" s="5" t="s">
        <v>15</v>
      </c>
      <c r="T34" s="5" t="s">
        <v>15</v>
      </c>
      <c r="U34" s="5" t="s">
        <v>15</v>
      </c>
      <c r="V34" s="5" t="s">
        <v>15</v>
      </c>
      <c r="W34" s="5" t="s">
        <v>15</v>
      </c>
      <c r="X34" s="5">
        <v>-1</v>
      </c>
      <c r="Y34" s="5">
        <v>-1</v>
      </c>
      <c r="AD34" s="5">
        <v>-1</v>
      </c>
      <c r="AE34" s="5">
        <v>-1</v>
      </c>
      <c r="AF34" s="5">
        <v>-1</v>
      </c>
      <c r="AG34" s="5">
        <v>-1</v>
      </c>
      <c r="AH34" s="5">
        <v>-1</v>
      </c>
      <c r="AI34" s="5">
        <v>-1</v>
      </c>
      <c r="AK34" s="5">
        <v>15</v>
      </c>
    </row>
    <row r="35" spans="1:41" x14ac:dyDescent="0.2">
      <c r="A35" s="1" t="s">
        <v>66</v>
      </c>
      <c r="B35" s="1" t="s">
        <v>81</v>
      </c>
      <c r="C35" s="1" t="s">
        <v>8</v>
      </c>
      <c r="D35" s="1" t="s">
        <v>41</v>
      </c>
      <c r="E35" s="1" t="s">
        <v>21</v>
      </c>
      <c r="F35" s="1" t="s">
        <v>10</v>
      </c>
      <c r="H35" s="5">
        <v>3.5</v>
      </c>
      <c r="I35" s="5">
        <v>120.3</v>
      </c>
      <c r="J35" s="5">
        <v>79</v>
      </c>
      <c r="K35" s="5">
        <v>182.7</v>
      </c>
      <c r="L35" s="5">
        <v>222.7</v>
      </c>
      <c r="M35" s="5">
        <v>212.8</v>
      </c>
      <c r="N35" s="5">
        <v>163</v>
      </c>
      <c r="O35" s="5">
        <v>111.5</v>
      </c>
      <c r="P35" s="5">
        <v>122</v>
      </c>
      <c r="Q35" s="5">
        <v>125</v>
      </c>
      <c r="R35" s="5">
        <v>186.37299999999999</v>
      </c>
      <c r="S35" s="5">
        <v>223.958</v>
      </c>
      <c r="T35" s="5">
        <v>294.78300000000002</v>
      </c>
      <c r="U35" s="5">
        <v>458.70600000000002</v>
      </c>
      <c r="V35" s="5">
        <v>614.82399999999996</v>
      </c>
      <c r="W35" s="5">
        <v>519.93700000000001</v>
      </c>
      <c r="X35" s="5">
        <v>628.53700000000003</v>
      </c>
      <c r="Y35" s="5">
        <v>787.68200000000002</v>
      </c>
      <c r="Z35" s="5">
        <v>798.37400000000002</v>
      </c>
      <c r="AA35" s="5">
        <v>930.14700000000005</v>
      </c>
      <c r="AB35" s="5">
        <v>1127.921</v>
      </c>
      <c r="AC35" s="5">
        <v>1140.8440000000001</v>
      </c>
      <c r="AD35" s="5">
        <v>1179.3979999999999</v>
      </c>
      <c r="AE35" s="5">
        <v>1056.902</v>
      </c>
      <c r="AF35" s="5">
        <v>888.64200000000005</v>
      </c>
      <c r="AG35" s="5">
        <v>1214.067</v>
      </c>
      <c r="AH35" s="5">
        <v>981.57899999999995</v>
      </c>
      <c r="AI35" s="5">
        <v>973.28700000000003</v>
      </c>
      <c r="AJ35" s="5">
        <v>1243.92</v>
      </c>
      <c r="AK35" s="5">
        <v>16</v>
      </c>
      <c r="AM35" s="13">
        <f>+AO35/$AO$3</f>
        <v>1.828751819497116E-2</v>
      </c>
      <c r="AN35" s="7">
        <f>IF(AK35=1,AM35,AM35+AN33)</f>
        <v>0.8882049967492287</v>
      </c>
      <c r="AO35" s="5">
        <f>SUM(G35:AJ35)</f>
        <v>16592.380999999998</v>
      </c>
    </row>
    <row r="36" spans="1:41" x14ac:dyDescent="0.2">
      <c r="A36" s="1" t="s">
        <v>66</v>
      </c>
      <c r="B36" s="1" t="s">
        <v>81</v>
      </c>
      <c r="C36" s="1" t="s">
        <v>8</v>
      </c>
      <c r="D36" s="1" t="s">
        <v>41</v>
      </c>
      <c r="E36" s="1" t="s">
        <v>21</v>
      </c>
      <c r="F36" s="1" t="s">
        <v>11</v>
      </c>
      <c r="H36" s="5">
        <v>-1</v>
      </c>
      <c r="I36" s="5">
        <v>-1</v>
      </c>
      <c r="J36" s="5">
        <v>-1</v>
      </c>
      <c r="K36" s="5">
        <v>-1</v>
      </c>
      <c r="L36" s="5">
        <v>-1</v>
      </c>
      <c r="M36" s="5">
        <v>-1</v>
      </c>
      <c r="N36" s="5">
        <v>-1</v>
      </c>
      <c r="O36" s="5">
        <v>-1</v>
      </c>
      <c r="P36" s="5">
        <v>-1</v>
      </c>
      <c r="Q36" s="5">
        <v>-1</v>
      </c>
      <c r="R36" s="5" t="s">
        <v>15</v>
      </c>
      <c r="S36" s="5" t="s">
        <v>15</v>
      </c>
      <c r="T36" s="5" t="s">
        <v>15</v>
      </c>
      <c r="U36" s="5" t="s">
        <v>15</v>
      </c>
      <c r="V36" s="5" t="s">
        <v>15</v>
      </c>
      <c r="W36" s="5" t="s">
        <v>15</v>
      </c>
      <c r="X36" s="5" t="s">
        <v>15</v>
      </c>
      <c r="Y36" s="5" t="s">
        <v>15</v>
      </c>
      <c r="Z36" s="5" t="s">
        <v>15</v>
      </c>
      <c r="AA36" s="5" t="s">
        <v>15</v>
      </c>
      <c r="AB36" s="5" t="s">
        <v>15</v>
      </c>
      <c r="AC36" s="5" t="s">
        <v>15</v>
      </c>
      <c r="AD36" s="5" t="s">
        <v>13</v>
      </c>
      <c r="AE36" s="5" t="s">
        <v>13</v>
      </c>
      <c r="AF36" s="5" t="s">
        <v>13</v>
      </c>
      <c r="AG36" s="5" t="s">
        <v>13</v>
      </c>
      <c r="AH36" s="5" t="s">
        <v>13</v>
      </c>
      <c r="AI36" s="5" t="s">
        <v>24</v>
      </c>
      <c r="AJ36" s="5" t="s">
        <v>13</v>
      </c>
      <c r="AK36" s="5">
        <v>16</v>
      </c>
    </row>
    <row r="37" spans="1:41" x14ac:dyDescent="0.2">
      <c r="A37" s="1" t="s">
        <v>66</v>
      </c>
      <c r="B37" s="1" t="s">
        <v>81</v>
      </c>
      <c r="C37" s="1" t="s">
        <v>30</v>
      </c>
      <c r="D37" s="1" t="s">
        <v>82</v>
      </c>
      <c r="E37" s="1" t="s">
        <v>28</v>
      </c>
      <c r="F37" s="1" t="s">
        <v>10</v>
      </c>
      <c r="H37" s="5">
        <v>2404</v>
      </c>
      <c r="I37" s="5">
        <v>3418</v>
      </c>
      <c r="J37" s="5">
        <v>7172</v>
      </c>
      <c r="AK37" s="5">
        <v>17</v>
      </c>
      <c r="AM37" s="13">
        <f>+AO37/$AO$3</f>
        <v>1.4321513676997612E-2</v>
      </c>
      <c r="AN37" s="7">
        <f>IF(AK37=1,AM37,AM37+AN35)</f>
        <v>0.90252651042622634</v>
      </c>
      <c r="AO37" s="5">
        <f>SUM(G37:AJ37)</f>
        <v>12994</v>
      </c>
    </row>
    <row r="38" spans="1:41" x14ac:dyDescent="0.2">
      <c r="A38" s="1" t="s">
        <v>66</v>
      </c>
      <c r="B38" s="1" t="s">
        <v>81</v>
      </c>
      <c r="C38" s="1" t="s">
        <v>30</v>
      </c>
      <c r="D38" s="1" t="s">
        <v>82</v>
      </c>
      <c r="E38" s="1" t="s">
        <v>28</v>
      </c>
      <c r="F38" s="1" t="s">
        <v>11</v>
      </c>
      <c r="H38" s="5">
        <v>-1</v>
      </c>
      <c r="I38" s="5">
        <v>-1</v>
      </c>
      <c r="J38" s="5">
        <v>-1</v>
      </c>
      <c r="AK38" s="5">
        <v>17</v>
      </c>
    </row>
    <row r="39" spans="1:41" x14ac:dyDescent="0.2">
      <c r="A39" s="1" t="s">
        <v>66</v>
      </c>
      <c r="B39" s="1" t="s">
        <v>81</v>
      </c>
      <c r="C39" s="1" t="s">
        <v>8</v>
      </c>
      <c r="D39" s="1" t="s">
        <v>68</v>
      </c>
      <c r="E39" s="1" t="s">
        <v>28</v>
      </c>
      <c r="F39" s="1" t="s">
        <v>10</v>
      </c>
      <c r="AA39" s="5">
        <v>476</v>
      </c>
      <c r="AB39" s="5">
        <v>369</v>
      </c>
      <c r="AC39" s="5">
        <v>506</v>
      </c>
      <c r="AD39" s="5">
        <v>696</v>
      </c>
      <c r="AE39" s="5">
        <v>614</v>
      </c>
      <c r="AF39" s="5">
        <v>1370</v>
      </c>
      <c r="AG39" s="5">
        <v>2349</v>
      </c>
      <c r="AH39" s="5">
        <v>2144</v>
      </c>
      <c r="AI39" s="5">
        <v>1836</v>
      </c>
      <c r="AK39" s="5">
        <v>18</v>
      </c>
      <c r="AM39" s="13">
        <f>+AO39/$AO$3</f>
        <v>1.141841478326114E-2</v>
      </c>
      <c r="AN39" s="7">
        <f>IF(AK39=1,AM39,AM39+AN37)</f>
        <v>0.91394492520948745</v>
      </c>
      <c r="AO39" s="5">
        <f>SUM(G39:AJ39)</f>
        <v>10360</v>
      </c>
    </row>
    <row r="40" spans="1:41" x14ac:dyDescent="0.2">
      <c r="A40" s="1" t="s">
        <v>66</v>
      </c>
      <c r="B40" s="1" t="s">
        <v>81</v>
      </c>
      <c r="C40" s="1" t="s">
        <v>8</v>
      </c>
      <c r="D40" s="1" t="s">
        <v>68</v>
      </c>
      <c r="E40" s="1" t="s">
        <v>28</v>
      </c>
      <c r="F40" s="1" t="s">
        <v>11</v>
      </c>
      <c r="K40" s="5" t="s">
        <v>18</v>
      </c>
      <c r="L40" s="5" t="s">
        <v>18</v>
      </c>
      <c r="M40" s="5" t="s">
        <v>18</v>
      </c>
      <c r="N40" s="5" t="s">
        <v>18</v>
      </c>
      <c r="O40" s="5" t="s">
        <v>18</v>
      </c>
      <c r="P40" s="5" t="s">
        <v>18</v>
      </c>
      <c r="Q40" s="5" t="s">
        <v>12</v>
      </c>
      <c r="R40" s="5" t="s">
        <v>18</v>
      </c>
      <c r="S40" s="5" t="s">
        <v>18</v>
      </c>
      <c r="T40" s="5" t="s">
        <v>18</v>
      </c>
      <c r="V40" s="5" t="s">
        <v>15</v>
      </c>
      <c r="W40" s="5" t="s">
        <v>15</v>
      </c>
      <c r="X40" s="5" t="s">
        <v>13</v>
      </c>
      <c r="Z40" s="5" t="s">
        <v>13</v>
      </c>
      <c r="AA40" s="5" t="s">
        <v>13</v>
      </c>
      <c r="AB40" s="5" t="s">
        <v>13</v>
      </c>
      <c r="AC40" s="5" t="s">
        <v>13</v>
      </c>
      <c r="AD40" s="5" t="s">
        <v>13</v>
      </c>
      <c r="AE40" s="5" t="s">
        <v>13</v>
      </c>
      <c r="AF40" s="5" t="s">
        <v>13</v>
      </c>
      <c r="AG40" s="5" t="s">
        <v>13</v>
      </c>
      <c r="AH40" s="5" t="s">
        <v>13</v>
      </c>
      <c r="AI40" s="5" t="s">
        <v>13</v>
      </c>
      <c r="AK40" s="5">
        <v>18</v>
      </c>
    </row>
    <row r="41" spans="1:41" x14ac:dyDescent="0.2">
      <c r="A41" s="1" t="s">
        <v>66</v>
      </c>
      <c r="B41" s="1" t="s">
        <v>81</v>
      </c>
      <c r="C41" s="1" t="s">
        <v>8</v>
      </c>
      <c r="D41" s="1" t="s">
        <v>34</v>
      </c>
      <c r="E41" s="1" t="s">
        <v>21</v>
      </c>
      <c r="F41" s="1" t="s">
        <v>10</v>
      </c>
      <c r="U41" s="5">
        <v>143.03800000000001</v>
      </c>
      <c r="V41" s="5">
        <v>1164.127</v>
      </c>
      <c r="W41" s="5">
        <v>1160.4259999999999</v>
      </c>
      <c r="X41" s="5">
        <v>940.49800000000005</v>
      </c>
      <c r="Y41" s="5">
        <v>264.24599999999998</v>
      </c>
      <c r="Z41" s="5">
        <v>41.895000000000003</v>
      </c>
      <c r="AA41" s="5">
        <v>40.988999999999997</v>
      </c>
      <c r="AB41" s="5">
        <v>38.466000000000001</v>
      </c>
      <c r="AC41" s="5">
        <v>32.85</v>
      </c>
      <c r="AE41" s="5">
        <v>39.4</v>
      </c>
      <c r="AF41" s="5">
        <v>358.87099999999998</v>
      </c>
      <c r="AG41" s="5">
        <v>622.625</v>
      </c>
      <c r="AH41" s="5">
        <v>955.19200000000001</v>
      </c>
      <c r="AI41" s="5">
        <v>652.52700000000004</v>
      </c>
      <c r="AJ41" s="5">
        <v>625.43700000000001</v>
      </c>
      <c r="AK41" s="5">
        <v>19</v>
      </c>
      <c r="AM41" s="13">
        <f>+AO41/$AO$3</f>
        <v>7.8039651809813362E-3</v>
      </c>
      <c r="AN41" s="7">
        <f>IF(AK41=1,AM41,AM41+AN39)</f>
        <v>0.92174889039046881</v>
      </c>
      <c r="AO41" s="5">
        <f>SUM(G41:AJ41)</f>
        <v>7080.5869999999995</v>
      </c>
    </row>
    <row r="42" spans="1:41" x14ac:dyDescent="0.2">
      <c r="A42" s="1" t="s">
        <v>66</v>
      </c>
      <c r="B42" s="1" t="s">
        <v>81</v>
      </c>
      <c r="C42" s="1" t="s">
        <v>8</v>
      </c>
      <c r="D42" s="1" t="s">
        <v>34</v>
      </c>
      <c r="E42" s="1" t="s">
        <v>21</v>
      </c>
      <c r="F42" s="1" t="s">
        <v>11</v>
      </c>
      <c r="U42" s="5" t="s">
        <v>15</v>
      </c>
      <c r="V42" s="5" t="s">
        <v>15</v>
      </c>
      <c r="W42" s="5" t="s">
        <v>15</v>
      </c>
      <c r="X42" s="5" t="s">
        <v>13</v>
      </c>
      <c r="Y42" s="5" t="s">
        <v>13</v>
      </c>
      <c r="Z42" s="5" t="s">
        <v>13</v>
      </c>
      <c r="AA42" s="5" t="s">
        <v>13</v>
      </c>
      <c r="AB42" s="5" t="s">
        <v>13</v>
      </c>
      <c r="AC42" s="5" t="s">
        <v>13</v>
      </c>
      <c r="AD42" s="5" t="s">
        <v>13</v>
      </c>
      <c r="AE42" s="5" t="s">
        <v>15</v>
      </c>
      <c r="AF42" s="5" t="s">
        <v>13</v>
      </c>
      <c r="AG42" s="5" t="s">
        <v>12</v>
      </c>
      <c r="AH42" s="5" t="s">
        <v>12</v>
      </c>
      <c r="AI42" s="5" t="s">
        <v>12</v>
      </c>
      <c r="AJ42" s="5" t="s">
        <v>12</v>
      </c>
      <c r="AK42" s="5">
        <v>19</v>
      </c>
    </row>
    <row r="43" spans="1:41" x14ac:dyDescent="0.2">
      <c r="A43" s="1" t="s">
        <v>66</v>
      </c>
      <c r="B43" s="1" t="s">
        <v>81</v>
      </c>
      <c r="C43" s="1" t="s">
        <v>8</v>
      </c>
      <c r="D43" s="1" t="s">
        <v>214</v>
      </c>
      <c r="E43" s="1" t="s">
        <v>21</v>
      </c>
      <c r="F43" s="1" t="s">
        <v>10</v>
      </c>
      <c r="X43" s="5">
        <v>122</v>
      </c>
      <c r="Y43" s="5">
        <v>456</v>
      </c>
      <c r="Z43" s="5">
        <v>712</v>
      </c>
      <c r="AA43" s="5">
        <v>412</v>
      </c>
      <c r="AB43" s="5">
        <v>358</v>
      </c>
      <c r="AC43" s="5">
        <v>647</v>
      </c>
      <c r="AD43" s="5">
        <v>632.32399999999996</v>
      </c>
      <c r="AE43" s="5">
        <v>371.23</v>
      </c>
      <c r="AF43" s="5">
        <v>241.74600000000001</v>
      </c>
      <c r="AG43" s="5">
        <v>365.83100000000002</v>
      </c>
      <c r="AH43" s="5">
        <v>814.38099999999997</v>
      </c>
      <c r="AI43" s="5">
        <v>1214.788</v>
      </c>
      <c r="AK43" s="5">
        <v>20</v>
      </c>
      <c r="AM43" s="13">
        <f>+AO43/$AO$3</f>
        <v>6.9957629492078616E-3</v>
      </c>
      <c r="AN43" s="7">
        <f>IF(AK43=1,AM43,AM43+AN41)</f>
        <v>0.92874465333967671</v>
      </c>
      <c r="AO43" s="5">
        <f>SUM(G43:AJ43)</f>
        <v>6347.3000000000011</v>
      </c>
    </row>
    <row r="44" spans="1:41" x14ac:dyDescent="0.2">
      <c r="A44" s="1" t="s">
        <v>66</v>
      </c>
      <c r="B44" s="1" t="s">
        <v>81</v>
      </c>
      <c r="C44" s="1" t="s">
        <v>8</v>
      </c>
      <c r="D44" s="1" t="s">
        <v>214</v>
      </c>
      <c r="E44" s="1" t="s">
        <v>21</v>
      </c>
      <c r="F44" s="1" t="s">
        <v>11</v>
      </c>
      <c r="X44" s="5">
        <v>-1</v>
      </c>
      <c r="Y44" s="5">
        <v>-1</v>
      </c>
      <c r="Z44" s="5">
        <v>-1</v>
      </c>
      <c r="AA44" s="5">
        <v>-1</v>
      </c>
      <c r="AB44" s="5">
        <v>-1</v>
      </c>
      <c r="AC44" s="5">
        <v>-1</v>
      </c>
      <c r="AD44" s="5">
        <v>-1</v>
      </c>
      <c r="AE44" s="5">
        <v>-1</v>
      </c>
      <c r="AF44" s="5">
        <v>-1</v>
      </c>
      <c r="AG44" s="5">
        <v>-1</v>
      </c>
      <c r="AH44" s="5" t="s">
        <v>23</v>
      </c>
      <c r="AI44" s="5">
        <v>-1</v>
      </c>
      <c r="AK44" s="5">
        <v>20</v>
      </c>
    </row>
    <row r="45" spans="1:41" x14ac:dyDescent="0.2">
      <c r="A45" s="1" t="s">
        <v>66</v>
      </c>
      <c r="B45" s="1" t="s">
        <v>81</v>
      </c>
      <c r="C45" s="1" t="s">
        <v>30</v>
      </c>
      <c r="D45" s="1" t="s">
        <v>29</v>
      </c>
      <c r="E45" s="1" t="s">
        <v>21</v>
      </c>
      <c r="F45" s="1" t="s">
        <v>10</v>
      </c>
      <c r="S45" s="5">
        <v>680.625</v>
      </c>
      <c r="T45" s="5">
        <v>688.85900000000004</v>
      </c>
      <c r="U45" s="5">
        <v>660.77200000000005</v>
      </c>
      <c r="V45" s="5">
        <v>555.04300000000001</v>
      </c>
      <c r="W45" s="5">
        <v>873.06700000000001</v>
      </c>
      <c r="X45" s="5">
        <v>816.04499999999996</v>
      </c>
      <c r="Y45" s="5">
        <v>719.63499999999999</v>
      </c>
      <c r="Z45" s="5">
        <v>330.40300000000002</v>
      </c>
      <c r="AA45" s="5">
        <v>207.27500000000001</v>
      </c>
      <c r="AB45" s="5">
        <v>124.2</v>
      </c>
      <c r="AC45" s="5">
        <v>17.192</v>
      </c>
      <c r="AK45" s="5">
        <v>21</v>
      </c>
      <c r="AM45" s="13">
        <f>+AO45/$AO$3</f>
        <v>6.2527018920420178E-3</v>
      </c>
      <c r="AN45" s="7">
        <f>IF(AK45=1,AM45,AM45+AN43)</f>
        <v>0.93499735523171867</v>
      </c>
      <c r="AO45" s="5">
        <f>SUM(G45:AJ45)</f>
        <v>5673.116</v>
      </c>
    </row>
    <row r="46" spans="1:41" x14ac:dyDescent="0.2">
      <c r="A46" s="1" t="s">
        <v>66</v>
      </c>
      <c r="B46" s="1" t="s">
        <v>81</v>
      </c>
      <c r="C46" s="1" t="s">
        <v>30</v>
      </c>
      <c r="D46" s="1" t="s">
        <v>29</v>
      </c>
      <c r="E46" s="1" t="s">
        <v>21</v>
      </c>
      <c r="F46" s="1" t="s">
        <v>11</v>
      </c>
      <c r="S46" s="5" t="s">
        <v>15</v>
      </c>
      <c r="T46" s="5" t="s">
        <v>15</v>
      </c>
      <c r="U46" s="5" t="s">
        <v>15</v>
      </c>
      <c r="V46" s="5">
        <v>-1</v>
      </c>
      <c r="W46" s="5">
        <v>-1</v>
      </c>
      <c r="X46" s="5">
        <v>-1</v>
      </c>
      <c r="Y46" s="5" t="s">
        <v>15</v>
      </c>
      <c r="Z46" s="5" t="s">
        <v>13</v>
      </c>
      <c r="AA46" s="5" t="s">
        <v>13</v>
      </c>
      <c r="AB46" s="5" t="s">
        <v>15</v>
      </c>
      <c r="AC46" s="5" t="s">
        <v>15</v>
      </c>
      <c r="AK46" s="5">
        <v>21</v>
      </c>
    </row>
    <row r="47" spans="1:41" x14ac:dyDescent="0.2">
      <c r="A47" s="1" t="s">
        <v>66</v>
      </c>
      <c r="B47" s="1" t="s">
        <v>81</v>
      </c>
      <c r="C47" s="1" t="s">
        <v>8</v>
      </c>
      <c r="D47" s="1" t="s">
        <v>152</v>
      </c>
      <c r="E47" s="1" t="s">
        <v>21</v>
      </c>
      <c r="F47" s="1" t="s">
        <v>10</v>
      </c>
      <c r="M47" s="5">
        <v>628</v>
      </c>
      <c r="N47" s="5">
        <v>655</v>
      </c>
      <c r="O47" s="5">
        <v>21.9</v>
      </c>
      <c r="P47" s="5">
        <v>470.2</v>
      </c>
      <c r="Q47" s="5">
        <v>434.8</v>
      </c>
      <c r="R47" s="5">
        <v>17</v>
      </c>
      <c r="S47" s="5">
        <v>275.185</v>
      </c>
      <c r="T47" s="5">
        <v>73.965000000000003</v>
      </c>
      <c r="U47" s="5">
        <v>29</v>
      </c>
      <c r="V47" s="5">
        <v>124</v>
      </c>
      <c r="W47" s="5">
        <v>284</v>
      </c>
      <c r="X47" s="5">
        <v>248</v>
      </c>
      <c r="Y47" s="5">
        <v>257.55900000000003</v>
      </c>
      <c r="Z47" s="5">
        <v>126.107</v>
      </c>
      <c r="AA47" s="5">
        <v>94.094999999999999</v>
      </c>
      <c r="AB47" s="5">
        <v>81.037999999999997</v>
      </c>
      <c r="AC47" s="5">
        <v>72.850999999999999</v>
      </c>
      <c r="AD47" s="5">
        <v>91.212000000000003</v>
      </c>
      <c r="AE47" s="5">
        <v>181.655</v>
      </c>
      <c r="AF47" s="5">
        <v>232.172</v>
      </c>
      <c r="AG47" s="5">
        <v>171.768</v>
      </c>
      <c r="AH47" s="5">
        <v>157.78299999999999</v>
      </c>
      <c r="AI47" s="5">
        <v>379.96199999999999</v>
      </c>
      <c r="AJ47" s="5">
        <v>107.89400000000001</v>
      </c>
      <c r="AK47" s="5">
        <v>22</v>
      </c>
      <c r="AM47" s="13">
        <f>+AO47/$AO$3</f>
        <v>5.7479440331337072E-3</v>
      </c>
      <c r="AN47" s="7">
        <f>IF(AK47=1,AM47,AM47+AN45)</f>
        <v>0.9407452992648524</v>
      </c>
      <c r="AO47" s="5">
        <f>SUM(G47:AJ47)</f>
        <v>5215.1460000000006</v>
      </c>
    </row>
    <row r="48" spans="1:41" x14ac:dyDescent="0.2">
      <c r="A48" s="1" t="s">
        <v>66</v>
      </c>
      <c r="B48" s="1" t="s">
        <v>81</v>
      </c>
      <c r="C48" s="1" t="s">
        <v>8</v>
      </c>
      <c r="D48" s="1" t="s">
        <v>152</v>
      </c>
      <c r="E48" s="1" t="s">
        <v>21</v>
      </c>
      <c r="F48" s="1" t="s">
        <v>11</v>
      </c>
      <c r="M48" s="5" t="s">
        <v>15</v>
      </c>
      <c r="N48" s="5" t="s">
        <v>15</v>
      </c>
      <c r="O48" s="5" t="s">
        <v>15</v>
      </c>
      <c r="P48" s="5" t="s">
        <v>15</v>
      </c>
      <c r="Q48" s="5" t="s">
        <v>15</v>
      </c>
      <c r="R48" s="5" t="s">
        <v>15</v>
      </c>
      <c r="S48" s="5" t="s">
        <v>15</v>
      </c>
      <c r="T48" s="5" t="s">
        <v>15</v>
      </c>
      <c r="U48" s="5" t="s">
        <v>15</v>
      </c>
      <c r="V48" s="5" t="s">
        <v>15</v>
      </c>
      <c r="W48" s="5" t="s">
        <v>13</v>
      </c>
      <c r="X48" s="5" t="s">
        <v>13</v>
      </c>
      <c r="Y48" s="5" t="s">
        <v>13</v>
      </c>
      <c r="Z48" s="5" t="s">
        <v>13</v>
      </c>
      <c r="AA48" s="5" t="s">
        <v>13</v>
      </c>
      <c r="AB48" s="5" t="s">
        <v>13</v>
      </c>
      <c r="AC48" s="5" t="s">
        <v>12</v>
      </c>
      <c r="AD48" s="5" t="s">
        <v>13</v>
      </c>
      <c r="AE48" s="5" t="s">
        <v>12</v>
      </c>
      <c r="AF48" s="5" t="s">
        <v>12</v>
      </c>
      <c r="AG48" s="5" t="s">
        <v>12</v>
      </c>
      <c r="AH48" s="5" t="s">
        <v>13</v>
      </c>
      <c r="AI48" s="5" t="s">
        <v>12</v>
      </c>
      <c r="AJ48" s="5" t="s">
        <v>12</v>
      </c>
      <c r="AK48" s="5">
        <v>22</v>
      </c>
    </row>
    <row r="49" spans="1:41" x14ac:dyDescent="0.2">
      <c r="A49" s="1" t="s">
        <v>66</v>
      </c>
      <c r="B49" s="1" t="s">
        <v>81</v>
      </c>
      <c r="C49" s="1" t="s">
        <v>8</v>
      </c>
      <c r="D49" s="1" t="s">
        <v>43</v>
      </c>
      <c r="E49" s="1" t="s">
        <v>21</v>
      </c>
      <c r="F49" s="1" t="s">
        <v>10</v>
      </c>
      <c r="G49" s="5">
        <v>179</v>
      </c>
      <c r="H49" s="5">
        <v>161</v>
      </c>
      <c r="I49" s="5">
        <v>156</v>
      </c>
      <c r="J49" s="5">
        <v>255</v>
      </c>
      <c r="K49" s="5">
        <v>160</v>
      </c>
      <c r="L49" s="5">
        <v>148.62299999999999</v>
      </c>
      <c r="M49" s="5">
        <v>150.24</v>
      </c>
      <c r="N49" s="5">
        <v>155.41200000000001</v>
      </c>
      <c r="O49" s="5">
        <v>155</v>
      </c>
      <c r="P49" s="5">
        <v>142</v>
      </c>
      <c r="Q49" s="5">
        <v>115.4</v>
      </c>
      <c r="R49" s="5">
        <v>146.124</v>
      </c>
      <c r="S49" s="5">
        <v>181.44300000000001</v>
      </c>
      <c r="T49" s="5">
        <v>242.52</v>
      </c>
      <c r="U49" s="5">
        <v>160.46</v>
      </c>
      <c r="V49" s="5">
        <v>132.71700000000001</v>
      </c>
      <c r="W49" s="5">
        <v>135.13800000000001</v>
      </c>
      <c r="X49" s="5">
        <v>60.454000000000001</v>
      </c>
      <c r="Y49" s="5">
        <v>86.483999999999995</v>
      </c>
      <c r="Z49" s="5">
        <v>102.69199999999999</v>
      </c>
      <c r="AA49" s="5">
        <v>144.82900000000001</v>
      </c>
      <c r="AB49" s="5">
        <v>174.923</v>
      </c>
      <c r="AC49" s="5">
        <v>193.58</v>
      </c>
      <c r="AD49" s="5">
        <v>257.67099999999999</v>
      </c>
      <c r="AE49" s="5">
        <v>315.54599999999999</v>
      </c>
      <c r="AF49" s="5">
        <v>216.55699999999999</v>
      </c>
      <c r="AG49" s="5">
        <v>224.78899999999999</v>
      </c>
      <c r="AH49" s="5">
        <v>111.059</v>
      </c>
      <c r="AI49" s="5">
        <v>169.54</v>
      </c>
      <c r="AJ49" s="5">
        <v>209.03800000000001</v>
      </c>
      <c r="AK49" s="5">
        <v>23</v>
      </c>
      <c r="AM49" s="13">
        <f>+AO49/$AO$3</f>
        <v>5.5584743970192203E-3</v>
      </c>
      <c r="AN49" s="7">
        <f>IF(AK49=1,AM49,AM49+AN47)</f>
        <v>0.94630377366187157</v>
      </c>
      <c r="AO49" s="5">
        <f>SUM(G49:AJ49)</f>
        <v>5043.2389999999996</v>
      </c>
    </row>
    <row r="50" spans="1:41" x14ac:dyDescent="0.2">
      <c r="A50" s="1" t="s">
        <v>66</v>
      </c>
      <c r="B50" s="1" t="s">
        <v>81</v>
      </c>
      <c r="C50" s="1" t="s">
        <v>8</v>
      </c>
      <c r="D50" s="1" t="s">
        <v>43</v>
      </c>
      <c r="E50" s="1" t="s">
        <v>21</v>
      </c>
      <c r="F50" s="1" t="s">
        <v>11</v>
      </c>
      <c r="G50" s="5">
        <v>-1</v>
      </c>
      <c r="H50" s="5">
        <v>-1</v>
      </c>
      <c r="I50" s="5">
        <v>-1</v>
      </c>
      <c r="J50" s="5">
        <v>-1</v>
      </c>
      <c r="K50" s="5">
        <v>-1</v>
      </c>
      <c r="L50" s="5">
        <v>-1</v>
      </c>
      <c r="M50" s="5">
        <v>-1</v>
      </c>
      <c r="N50" s="5">
        <v>-1</v>
      </c>
      <c r="O50" s="5" t="s">
        <v>24</v>
      </c>
      <c r="P50" s="5">
        <v>-1</v>
      </c>
      <c r="Q50" s="5">
        <v>-1</v>
      </c>
      <c r="R50" s="5">
        <v>-1</v>
      </c>
      <c r="S50" s="5">
        <v>-1</v>
      </c>
      <c r="T50" s="5">
        <v>-1</v>
      </c>
      <c r="U50" s="5">
        <v>-1</v>
      </c>
      <c r="V50" s="5">
        <v>-1</v>
      </c>
      <c r="W50" s="5">
        <v>-1</v>
      </c>
      <c r="X50" s="5" t="s">
        <v>12</v>
      </c>
      <c r="Y50" s="5" t="s">
        <v>13</v>
      </c>
      <c r="Z50" s="5" t="s">
        <v>13</v>
      </c>
      <c r="AA50" s="5" t="s">
        <v>13</v>
      </c>
      <c r="AB50" s="5" t="s">
        <v>13</v>
      </c>
      <c r="AC50" s="5" t="s">
        <v>13</v>
      </c>
      <c r="AD50" s="5" t="s">
        <v>13</v>
      </c>
      <c r="AE50" s="5" t="s">
        <v>13</v>
      </c>
      <c r="AF50" s="5" t="s">
        <v>13</v>
      </c>
      <c r="AG50" s="5" t="s">
        <v>13</v>
      </c>
      <c r="AH50" s="5" t="s">
        <v>13</v>
      </c>
      <c r="AI50" s="5" t="s">
        <v>15</v>
      </c>
      <c r="AJ50" s="5" t="s">
        <v>15</v>
      </c>
      <c r="AK50" s="5">
        <v>23</v>
      </c>
    </row>
    <row r="51" spans="1:41" x14ac:dyDescent="0.2">
      <c r="A51" s="1" t="s">
        <v>66</v>
      </c>
      <c r="B51" s="1" t="s">
        <v>81</v>
      </c>
      <c r="C51" s="1" t="s">
        <v>8</v>
      </c>
      <c r="D51" s="1" t="s">
        <v>213</v>
      </c>
      <c r="E51" s="1" t="s">
        <v>28</v>
      </c>
      <c r="F51" s="1" t="s">
        <v>10</v>
      </c>
      <c r="G51" s="5">
        <v>1290</v>
      </c>
      <c r="H51" s="5">
        <v>810</v>
      </c>
      <c r="AD51" s="5">
        <v>6.8259999999999996</v>
      </c>
      <c r="AE51" s="5">
        <v>304.88600000000002</v>
      </c>
      <c r="AF51" s="5">
        <v>285.74700000000001</v>
      </c>
      <c r="AG51" s="5">
        <v>123.863</v>
      </c>
      <c r="AH51" s="5">
        <v>247.92500000000001</v>
      </c>
      <c r="AI51" s="5">
        <v>145.13900000000001</v>
      </c>
      <c r="AJ51" s="5">
        <v>265.09699999999998</v>
      </c>
      <c r="AK51" s="5">
        <v>24</v>
      </c>
      <c r="AM51" s="13">
        <f>+AO51/$AO$3</f>
        <v>3.8349594715546163E-3</v>
      </c>
      <c r="AN51" s="7">
        <f>IF(AK51=1,AM51,AM51+AN49)</f>
        <v>0.95013873313342623</v>
      </c>
      <c r="AO51" s="5">
        <f>SUM(G51:AJ51)</f>
        <v>3479.4830000000002</v>
      </c>
    </row>
    <row r="52" spans="1:41" x14ac:dyDescent="0.2">
      <c r="A52" s="1" t="s">
        <v>66</v>
      </c>
      <c r="B52" s="1" t="s">
        <v>81</v>
      </c>
      <c r="C52" s="1" t="s">
        <v>8</v>
      </c>
      <c r="D52" s="1" t="s">
        <v>213</v>
      </c>
      <c r="E52" s="1" t="s">
        <v>28</v>
      </c>
      <c r="F52" s="1" t="s">
        <v>11</v>
      </c>
      <c r="G52" s="5" t="s">
        <v>12</v>
      </c>
      <c r="H52" s="5" t="s">
        <v>12</v>
      </c>
      <c r="I52" s="5" t="s">
        <v>18</v>
      </c>
      <c r="J52" s="5" t="s">
        <v>12</v>
      </c>
      <c r="K52" s="5" t="s">
        <v>18</v>
      </c>
      <c r="L52" s="5" t="s">
        <v>18</v>
      </c>
      <c r="M52" s="5" t="s">
        <v>12</v>
      </c>
      <c r="N52" s="5" t="s">
        <v>18</v>
      </c>
      <c r="O52" s="5" t="s">
        <v>12</v>
      </c>
      <c r="P52" s="5" t="s">
        <v>12</v>
      </c>
      <c r="Q52" s="5" t="s">
        <v>12</v>
      </c>
      <c r="R52" s="5" t="s">
        <v>12</v>
      </c>
      <c r="S52" s="5" t="s">
        <v>12</v>
      </c>
      <c r="T52" s="5" t="s">
        <v>18</v>
      </c>
      <c r="U52" s="5" t="s">
        <v>18</v>
      </c>
      <c r="V52" s="5" t="s">
        <v>12</v>
      </c>
      <c r="W52" s="5" t="s">
        <v>12</v>
      </c>
      <c r="X52" s="5" t="s">
        <v>12</v>
      </c>
      <c r="Y52" s="5" t="s">
        <v>12</v>
      </c>
      <c r="Z52" s="5" t="s">
        <v>12</v>
      </c>
      <c r="AA52" s="5" t="s">
        <v>12</v>
      </c>
      <c r="AB52" s="5" t="s">
        <v>12</v>
      </c>
      <c r="AC52" s="5" t="s">
        <v>12</v>
      </c>
      <c r="AD52" s="5" t="s">
        <v>12</v>
      </c>
      <c r="AE52" s="5" t="s">
        <v>12</v>
      </c>
      <c r="AF52" s="5" t="s">
        <v>12</v>
      </c>
      <c r="AG52" s="5" t="s">
        <v>12</v>
      </c>
      <c r="AH52" s="5" t="s">
        <v>12</v>
      </c>
      <c r="AI52" s="5" t="s">
        <v>15</v>
      </c>
      <c r="AJ52" s="5" t="s">
        <v>12</v>
      </c>
      <c r="AK52" s="5">
        <v>24</v>
      </c>
    </row>
    <row r="53" spans="1:41" x14ac:dyDescent="0.2">
      <c r="A53" s="1" t="s">
        <v>66</v>
      </c>
      <c r="B53" s="1" t="s">
        <v>81</v>
      </c>
      <c r="C53" s="1" t="s">
        <v>8</v>
      </c>
      <c r="D53" s="1" t="s">
        <v>38</v>
      </c>
      <c r="E53" s="1" t="s">
        <v>21</v>
      </c>
      <c r="F53" s="1" t="s">
        <v>10</v>
      </c>
      <c r="G53" s="5">
        <v>25</v>
      </c>
      <c r="H53" s="5">
        <v>71</v>
      </c>
      <c r="I53" s="5">
        <v>52</v>
      </c>
      <c r="J53" s="5">
        <v>170</v>
      </c>
      <c r="K53" s="5">
        <v>154</v>
      </c>
      <c r="L53" s="5">
        <v>100</v>
      </c>
      <c r="M53" s="5">
        <v>57</v>
      </c>
      <c r="N53" s="5">
        <v>20</v>
      </c>
      <c r="O53" s="5">
        <v>104.968</v>
      </c>
      <c r="P53" s="5">
        <v>124.914</v>
      </c>
      <c r="Q53" s="5">
        <v>69.305000000000007</v>
      </c>
      <c r="R53" s="5">
        <v>72.486999999999995</v>
      </c>
      <c r="S53" s="5">
        <v>302.36500000000001</v>
      </c>
      <c r="T53" s="5">
        <v>239.44</v>
      </c>
      <c r="U53" s="5">
        <v>292.32499999999999</v>
      </c>
      <c r="V53" s="5">
        <v>275.91199999999998</v>
      </c>
      <c r="W53" s="5">
        <v>167.935</v>
      </c>
      <c r="X53" s="5">
        <v>53.368000000000002</v>
      </c>
      <c r="Y53" s="5">
        <v>165.839</v>
      </c>
      <c r="Z53" s="5">
        <v>49.704999999999998</v>
      </c>
      <c r="AA53" s="5">
        <v>92.33</v>
      </c>
      <c r="AB53" s="5">
        <v>73.518000000000001</v>
      </c>
      <c r="AC53" s="5">
        <v>34.023000000000003</v>
      </c>
      <c r="AD53" s="5">
        <v>58.905999999999999</v>
      </c>
      <c r="AE53" s="5">
        <v>19.436</v>
      </c>
      <c r="AF53" s="5">
        <v>191.88499999999999</v>
      </c>
      <c r="AG53" s="5">
        <v>14.646000000000001</v>
      </c>
      <c r="AH53" s="5">
        <v>108.133</v>
      </c>
      <c r="AI53" s="5">
        <v>74.802999999999997</v>
      </c>
      <c r="AJ53" s="5">
        <v>110.76600000000001</v>
      </c>
      <c r="AK53" s="5">
        <v>25</v>
      </c>
      <c r="AM53" s="13">
        <f>+AO53/$AO$3</f>
        <v>3.6878492886606973E-3</v>
      </c>
      <c r="AN53" s="7">
        <f>IF(AK53=1,AM53,AM53+AN51)</f>
        <v>0.95382658242208695</v>
      </c>
      <c r="AO53" s="5">
        <f>SUM(G53:AJ53)</f>
        <v>3346.009</v>
      </c>
    </row>
    <row r="54" spans="1:41" ht="12.75" thickBot="1" x14ac:dyDescent="0.25">
      <c r="A54" s="1" t="s">
        <v>66</v>
      </c>
      <c r="B54" s="1" t="s">
        <v>81</v>
      </c>
      <c r="C54" s="1" t="s">
        <v>8</v>
      </c>
      <c r="D54" s="1" t="s">
        <v>38</v>
      </c>
      <c r="E54" s="1" t="s">
        <v>21</v>
      </c>
      <c r="F54" s="1" t="s">
        <v>11</v>
      </c>
      <c r="G54" s="5" t="s">
        <v>15</v>
      </c>
      <c r="H54" s="5" t="s">
        <v>15</v>
      </c>
      <c r="I54" s="5" t="s">
        <v>15</v>
      </c>
      <c r="J54" s="5" t="s">
        <v>15</v>
      </c>
      <c r="K54" s="5" t="s">
        <v>15</v>
      </c>
      <c r="L54" s="5" t="s">
        <v>15</v>
      </c>
      <c r="M54" s="5" t="s">
        <v>15</v>
      </c>
      <c r="N54" s="5" t="s">
        <v>13</v>
      </c>
      <c r="O54" s="5" t="s">
        <v>13</v>
      </c>
      <c r="P54" s="5" t="s">
        <v>12</v>
      </c>
      <c r="Q54" s="5" t="s">
        <v>13</v>
      </c>
      <c r="R54" s="5" t="s">
        <v>13</v>
      </c>
      <c r="S54" s="5" t="s">
        <v>13</v>
      </c>
      <c r="T54" s="5" t="s">
        <v>13</v>
      </c>
      <c r="U54" s="5" t="s">
        <v>13</v>
      </c>
      <c r="V54" s="5" t="s">
        <v>13</v>
      </c>
      <c r="W54" s="5" t="s">
        <v>13</v>
      </c>
      <c r="X54" s="5" t="s">
        <v>13</v>
      </c>
      <c r="Y54" s="5" t="s">
        <v>13</v>
      </c>
      <c r="Z54" s="5" t="s">
        <v>12</v>
      </c>
      <c r="AA54" s="5" t="s">
        <v>12</v>
      </c>
      <c r="AB54" s="5" t="s">
        <v>12</v>
      </c>
      <c r="AC54" s="5" t="s">
        <v>12</v>
      </c>
      <c r="AD54" s="5" t="s">
        <v>12</v>
      </c>
      <c r="AE54" s="5" t="s">
        <v>12</v>
      </c>
      <c r="AF54" s="5" t="s">
        <v>12</v>
      </c>
      <c r="AG54" s="5" t="s">
        <v>12</v>
      </c>
      <c r="AH54" s="5" t="s">
        <v>12</v>
      </c>
      <c r="AI54" s="5" t="s">
        <v>12</v>
      </c>
      <c r="AJ54" s="5" t="s">
        <v>18</v>
      </c>
      <c r="AK54" s="29">
        <v>25</v>
      </c>
    </row>
    <row r="55" spans="1:41" x14ac:dyDescent="0.2">
      <c r="A55" s="1" t="s">
        <v>66</v>
      </c>
      <c r="B55" s="1" t="s">
        <v>81</v>
      </c>
      <c r="C55" s="1" t="s">
        <v>8</v>
      </c>
      <c r="D55" s="1" t="s">
        <v>218</v>
      </c>
      <c r="E55" s="1" t="s">
        <v>33</v>
      </c>
      <c r="F55" s="1" t="s">
        <v>10</v>
      </c>
      <c r="G55" s="5">
        <v>91</v>
      </c>
      <c r="H55" s="5">
        <v>64</v>
      </c>
      <c r="I55" s="5">
        <v>97</v>
      </c>
      <c r="J55" s="5">
        <v>91</v>
      </c>
      <c r="K55" s="5">
        <v>82</v>
      </c>
      <c r="L55" s="5">
        <v>91</v>
      </c>
      <c r="M55" s="5">
        <v>65</v>
      </c>
      <c r="N55" s="5">
        <v>219</v>
      </c>
      <c r="O55" s="5">
        <v>283.68</v>
      </c>
      <c r="P55" s="5">
        <v>300.14999999999998</v>
      </c>
      <c r="Q55" s="5">
        <v>244.18</v>
      </c>
      <c r="R55" s="5">
        <v>199.74</v>
      </c>
      <c r="S55" s="5">
        <v>248.559</v>
      </c>
      <c r="T55" s="5">
        <v>160.31899999999999</v>
      </c>
      <c r="U55" s="5">
        <v>163.84399999999999</v>
      </c>
      <c r="V55" s="5">
        <v>148.41300000000001</v>
      </c>
      <c r="W55" s="5">
        <v>41.536999999999999</v>
      </c>
      <c r="X55" s="5">
        <v>83.863</v>
      </c>
      <c r="Y55" s="5">
        <v>48.313000000000002</v>
      </c>
      <c r="Z55" s="5">
        <v>44.204000000000001</v>
      </c>
      <c r="AA55" s="5">
        <v>86.378</v>
      </c>
      <c r="AB55" s="5">
        <v>66.944000000000003</v>
      </c>
      <c r="AC55" s="5">
        <v>57.731000000000002</v>
      </c>
      <c r="AD55" s="5">
        <v>66.813999999999993</v>
      </c>
      <c r="AE55" s="5">
        <v>38.198999999999998</v>
      </c>
      <c r="AF55" s="5">
        <v>38.305</v>
      </c>
      <c r="AG55" s="5">
        <v>21.803000000000001</v>
      </c>
      <c r="AH55" s="5">
        <v>52.567</v>
      </c>
      <c r="AI55" s="5">
        <v>43</v>
      </c>
      <c r="AJ55" s="5">
        <v>38.362000000000002</v>
      </c>
      <c r="AK55" s="5">
        <v>26</v>
      </c>
      <c r="AM55" s="13">
        <f>+AO55/$AO$3</f>
        <v>3.6116853759982962E-3</v>
      </c>
      <c r="AN55" s="7">
        <f>IF(AK55=1,AM55,AM55+AN53)</f>
        <v>0.95743826779808527</v>
      </c>
      <c r="AO55" s="5">
        <f>SUM(G55:AJ55)</f>
        <v>3276.9050000000002</v>
      </c>
    </row>
    <row r="56" spans="1:41" x14ac:dyDescent="0.2">
      <c r="A56" s="1" t="s">
        <v>66</v>
      </c>
      <c r="B56" s="1" t="s">
        <v>81</v>
      </c>
      <c r="C56" s="1" t="s">
        <v>8</v>
      </c>
      <c r="D56" s="1" t="s">
        <v>218</v>
      </c>
      <c r="E56" s="1" t="s">
        <v>33</v>
      </c>
      <c r="F56" s="1" t="s">
        <v>11</v>
      </c>
      <c r="G56" s="5">
        <v>-1</v>
      </c>
      <c r="H56" s="5" t="s">
        <v>24</v>
      </c>
      <c r="I56" s="5" t="s">
        <v>24</v>
      </c>
      <c r="J56" s="5" t="s">
        <v>24</v>
      </c>
      <c r="K56" s="5" t="s">
        <v>24</v>
      </c>
      <c r="L56" s="5" t="s">
        <v>24</v>
      </c>
      <c r="M56" s="5" t="s">
        <v>24</v>
      </c>
      <c r="N56" s="5" t="s">
        <v>24</v>
      </c>
      <c r="O56" s="5" t="s">
        <v>23</v>
      </c>
      <c r="P56" s="5" t="s">
        <v>23</v>
      </c>
      <c r="Q56" s="5" t="s">
        <v>23</v>
      </c>
      <c r="R56" s="5" t="s">
        <v>23</v>
      </c>
      <c r="S56" s="5" t="s">
        <v>23</v>
      </c>
      <c r="T56" s="5" t="s">
        <v>23</v>
      </c>
      <c r="U56" s="5" t="s">
        <v>23</v>
      </c>
      <c r="V56" s="5" t="s">
        <v>23</v>
      </c>
      <c r="W56" s="5" t="s">
        <v>23</v>
      </c>
      <c r="X56" s="5" t="s">
        <v>23</v>
      </c>
      <c r="Y56" s="5" t="s">
        <v>23</v>
      </c>
      <c r="Z56" s="5" t="s">
        <v>23</v>
      </c>
      <c r="AA56" s="5" t="s">
        <v>23</v>
      </c>
      <c r="AB56" s="5" t="s">
        <v>23</v>
      </c>
      <c r="AC56" s="5" t="s">
        <v>23</v>
      </c>
      <c r="AD56" s="5" t="s">
        <v>23</v>
      </c>
      <c r="AE56" s="5" t="s">
        <v>23</v>
      </c>
      <c r="AF56" s="5" t="s">
        <v>23</v>
      </c>
      <c r="AG56" s="5" t="s">
        <v>23</v>
      </c>
      <c r="AH56" s="5" t="s">
        <v>23</v>
      </c>
      <c r="AI56" s="5" t="s">
        <v>23</v>
      </c>
      <c r="AJ56" s="5" t="s">
        <v>17</v>
      </c>
      <c r="AK56" s="5">
        <v>26</v>
      </c>
    </row>
    <row r="57" spans="1:41" x14ac:dyDescent="0.2">
      <c r="A57" s="1" t="s">
        <v>66</v>
      </c>
      <c r="B57" s="1" t="s">
        <v>81</v>
      </c>
      <c r="C57" s="1" t="s">
        <v>8</v>
      </c>
      <c r="D57" s="1" t="s">
        <v>220</v>
      </c>
      <c r="E57" s="1" t="s">
        <v>21</v>
      </c>
      <c r="F57" s="1" t="s">
        <v>10</v>
      </c>
      <c r="G57" s="5">
        <v>45</v>
      </c>
      <c r="H57" s="5">
        <v>11</v>
      </c>
      <c r="K57" s="5">
        <v>84</v>
      </c>
      <c r="L57" s="5">
        <v>156</v>
      </c>
      <c r="T57" s="5">
        <v>580</v>
      </c>
      <c r="U57" s="5">
        <v>279</v>
      </c>
      <c r="V57" s="5">
        <v>270.3</v>
      </c>
      <c r="W57" s="5">
        <v>10</v>
      </c>
      <c r="X57" s="5">
        <v>52</v>
      </c>
      <c r="Y57" s="5">
        <v>56</v>
      </c>
      <c r="Z57" s="5">
        <v>470.00400000000002</v>
      </c>
      <c r="AA57" s="5">
        <v>472.04399999999998</v>
      </c>
      <c r="AB57" s="5">
        <v>115.235</v>
      </c>
      <c r="AC57" s="5">
        <v>39.154000000000003</v>
      </c>
      <c r="AD57" s="5">
        <v>11.007999999999999</v>
      </c>
      <c r="AE57" s="5">
        <v>11.638999999999999</v>
      </c>
      <c r="AF57" s="5">
        <v>3.121</v>
      </c>
      <c r="AG57" s="5">
        <v>5.9349999999999996</v>
      </c>
      <c r="AI57" s="5">
        <v>16.196999999999999</v>
      </c>
      <c r="AJ57" s="5">
        <v>123.41200000000001</v>
      </c>
      <c r="AK57" s="5">
        <v>27</v>
      </c>
      <c r="AM57" s="13">
        <f>+AO57/$AO$3</f>
        <v>3.0982358550262013E-3</v>
      </c>
      <c r="AN57" s="7">
        <f>IF(AK57=1,AM57,AM57+AN55)</f>
        <v>0.9605365036531115</v>
      </c>
      <c r="AO57" s="5">
        <f>SUM(G57:AJ57)</f>
        <v>2811.049</v>
      </c>
    </row>
    <row r="58" spans="1:41" x14ac:dyDescent="0.2">
      <c r="A58" s="1" t="s">
        <v>66</v>
      </c>
      <c r="B58" s="1" t="s">
        <v>81</v>
      </c>
      <c r="C58" s="1" t="s">
        <v>8</v>
      </c>
      <c r="D58" s="1" t="s">
        <v>220</v>
      </c>
      <c r="E58" s="1" t="s">
        <v>21</v>
      </c>
      <c r="F58" s="1" t="s">
        <v>11</v>
      </c>
      <c r="G58" s="5" t="s">
        <v>13</v>
      </c>
      <c r="H58" s="5" t="s">
        <v>15</v>
      </c>
      <c r="I58" s="5" t="s">
        <v>15</v>
      </c>
      <c r="J58" s="5" t="s">
        <v>15</v>
      </c>
      <c r="K58" s="5" t="s">
        <v>15</v>
      </c>
      <c r="L58" s="5" t="s">
        <v>15</v>
      </c>
      <c r="T58" s="5" t="s">
        <v>15</v>
      </c>
      <c r="U58" s="5" t="s">
        <v>15</v>
      </c>
      <c r="V58" s="5" t="s">
        <v>15</v>
      </c>
      <c r="W58" s="5" t="s">
        <v>15</v>
      </c>
      <c r="X58" s="5" t="s">
        <v>15</v>
      </c>
      <c r="Y58" s="5" t="s">
        <v>13</v>
      </c>
      <c r="Z58" s="5" t="s">
        <v>15</v>
      </c>
      <c r="AA58" s="5" t="s">
        <v>12</v>
      </c>
      <c r="AB58" s="5" t="s">
        <v>12</v>
      </c>
      <c r="AC58" s="5" t="s">
        <v>12</v>
      </c>
      <c r="AD58" s="5" t="s">
        <v>12</v>
      </c>
      <c r="AE58" s="5" t="s">
        <v>12</v>
      </c>
      <c r="AF58" s="5" t="s">
        <v>12</v>
      </c>
      <c r="AG58" s="5" t="s">
        <v>15</v>
      </c>
      <c r="AH58" s="5" t="s">
        <v>15</v>
      </c>
      <c r="AI58" s="5" t="s">
        <v>15</v>
      </c>
      <c r="AJ58" s="5" t="s">
        <v>12</v>
      </c>
      <c r="AK58" s="5">
        <v>27</v>
      </c>
    </row>
    <row r="59" spans="1:41" x14ac:dyDescent="0.2">
      <c r="A59" s="1" t="s">
        <v>66</v>
      </c>
      <c r="B59" s="1" t="s">
        <v>81</v>
      </c>
      <c r="C59" s="1" t="s">
        <v>30</v>
      </c>
      <c r="D59" s="1" t="s">
        <v>221</v>
      </c>
      <c r="E59" s="1" t="s">
        <v>14</v>
      </c>
      <c r="F59" s="1" t="s">
        <v>10</v>
      </c>
      <c r="Q59" s="5">
        <v>93.7</v>
      </c>
      <c r="R59" s="5">
        <v>138.815</v>
      </c>
      <c r="S59" s="5">
        <v>147</v>
      </c>
      <c r="T59" s="5">
        <v>171.63900000000001</v>
      </c>
      <c r="U59" s="5">
        <v>102.849</v>
      </c>
      <c r="V59" s="5">
        <v>82.231999999999999</v>
      </c>
      <c r="W59" s="5">
        <v>106.084</v>
      </c>
      <c r="X59" s="5">
        <v>97.055000000000007</v>
      </c>
      <c r="Y59" s="5">
        <v>223.46700000000001</v>
      </c>
      <c r="Z59" s="5">
        <v>113.97499999999999</v>
      </c>
      <c r="AA59" s="5">
        <v>97.933000000000007</v>
      </c>
      <c r="AB59" s="5">
        <v>136.37899999999999</v>
      </c>
      <c r="AC59" s="5">
        <v>92.582999999999998</v>
      </c>
      <c r="AD59" s="5">
        <v>174.64400000000001</v>
      </c>
      <c r="AE59" s="5">
        <v>190.88300000000001</v>
      </c>
      <c r="AF59" s="5">
        <v>232.19300000000001</v>
      </c>
      <c r="AG59" s="5">
        <v>199.24</v>
      </c>
      <c r="AH59" s="5">
        <v>171.852</v>
      </c>
      <c r="AK59" s="5">
        <v>28</v>
      </c>
      <c r="AM59" s="13">
        <f>+AO59/$AO$3</f>
        <v>2.8353411827682722E-3</v>
      </c>
      <c r="AN59" s="7">
        <f>IF(AK59=1,AM59,AM59+AN57)</f>
        <v>0.96337184483587979</v>
      </c>
      <c r="AO59" s="5">
        <f>SUM(G59:AJ59)</f>
        <v>2572.5230000000001</v>
      </c>
    </row>
    <row r="60" spans="1:41" x14ac:dyDescent="0.2">
      <c r="A60" s="1" t="s">
        <v>66</v>
      </c>
      <c r="B60" s="1" t="s">
        <v>81</v>
      </c>
      <c r="C60" s="1" t="s">
        <v>30</v>
      </c>
      <c r="D60" s="1" t="s">
        <v>221</v>
      </c>
      <c r="E60" s="1" t="s">
        <v>14</v>
      </c>
      <c r="F60" s="1" t="s">
        <v>11</v>
      </c>
      <c r="Q60" s="5">
        <v>-1</v>
      </c>
      <c r="R60" s="5">
        <v>-1</v>
      </c>
      <c r="S60" s="5">
        <v>-1</v>
      </c>
      <c r="T60" s="5">
        <v>-1</v>
      </c>
      <c r="U60" s="5">
        <v>-1</v>
      </c>
      <c r="V60" s="5">
        <v>-1</v>
      </c>
      <c r="W60" s="5">
        <v>-1</v>
      </c>
      <c r="X60" s="5">
        <v>-1</v>
      </c>
      <c r="Y60" s="5">
        <v>-1</v>
      </c>
      <c r="Z60" s="5">
        <v>-1</v>
      </c>
      <c r="AA60" s="5">
        <v>-1</v>
      </c>
      <c r="AB60" s="5">
        <v>-1</v>
      </c>
      <c r="AC60" s="5">
        <v>-1</v>
      </c>
      <c r="AD60" s="5">
        <v>-1</v>
      </c>
      <c r="AE60" s="5">
        <v>-1</v>
      </c>
      <c r="AF60" s="5">
        <v>-1</v>
      </c>
      <c r="AG60" s="5">
        <v>-1</v>
      </c>
      <c r="AH60" s="5">
        <v>-1</v>
      </c>
      <c r="AK60" s="5">
        <v>28</v>
      </c>
    </row>
    <row r="61" spans="1:41" x14ac:dyDescent="0.2">
      <c r="A61" s="1" t="s">
        <v>66</v>
      </c>
      <c r="B61" s="1" t="s">
        <v>81</v>
      </c>
      <c r="C61" s="1" t="s">
        <v>8</v>
      </c>
      <c r="D61" s="1" t="s">
        <v>56</v>
      </c>
      <c r="E61" s="1" t="s">
        <v>21</v>
      </c>
      <c r="F61" s="1" t="s">
        <v>10</v>
      </c>
      <c r="G61" s="5">
        <v>74</v>
      </c>
      <c r="H61" s="5">
        <v>20</v>
      </c>
      <c r="I61" s="5">
        <v>59</v>
      </c>
      <c r="J61" s="5">
        <v>53</v>
      </c>
      <c r="K61" s="5">
        <v>171</v>
      </c>
      <c r="L61" s="5">
        <v>53</v>
      </c>
      <c r="M61" s="5">
        <v>88</v>
      </c>
      <c r="N61" s="5">
        <v>45</v>
      </c>
      <c r="O61" s="5">
        <v>45</v>
      </c>
      <c r="P61" s="5">
        <v>91.1</v>
      </c>
      <c r="Q61" s="5">
        <v>91</v>
      </c>
      <c r="R61" s="5">
        <v>95</v>
      </c>
      <c r="S61" s="5">
        <v>204</v>
      </c>
      <c r="T61" s="5">
        <v>644</v>
      </c>
      <c r="U61" s="5">
        <v>217.94200000000001</v>
      </c>
      <c r="V61" s="5">
        <v>35.143000000000001</v>
      </c>
      <c r="W61" s="5">
        <v>66.381</v>
      </c>
      <c r="X61" s="5">
        <v>75.736999999999995</v>
      </c>
      <c r="Y61" s="5">
        <v>121.711</v>
      </c>
      <c r="Z61" s="5">
        <v>24.282</v>
      </c>
      <c r="AA61" s="5">
        <v>5.7859999999999996</v>
      </c>
      <c r="AB61" s="5">
        <v>6.6219999999999999</v>
      </c>
      <c r="AK61" s="5">
        <v>29</v>
      </c>
      <c r="AM61" s="13">
        <f>+AO61/$AO$3</f>
        <v>2.5203218878901909E-3</v>
      </c>
      <c r="AN61" s="7">
        <f>IF(AK61=1,AM61,AM61+AN59)</f>
        <v>0.96589216672376998</v>
      </c>
      <c r="AO61" s="5">
        <f>SUM(G61:AJ61)</f>
        <v>2286.7039999999997</v>
      </c>
    </row>
    <row r="62" spans="1:41" x14ac:dyDescent="0.2">
      <c r="A62" s="1" t="s">
        <v>66</v>
      </c>
      <c r="B62" s="1" t="s">
        <v>81</v>
      </c>
      <c r="C62" s="1" t="s">
        <v>8</v>
      </c>
      <c r="D62" s="1" t="s">
        <v>56</v>
      </c>
      <c r="E62" s="1" t="s">
        <v>21</v>
      </c>
      <c r="F62" s="1" t="s">
        <v>11</v>
      </c>
      <c r="G62" s="5" t="s">
        <v>24</v>
      </c>
      <c r="H62" s="5">
        <v>-1</v>
      </c>
      <c r="I62" s="5">
        <v>-1</v>
      </c>
      <c r="J62" s="5">
        <v>-1</v>
      </c>
      <c r="K62" s="5">
        <v>-1</v>
      </c>
      <c r="L62" s="5">
        <v>-1</v>
      </c>
      <c r="M62" s="5" t="s">
        <v>24</v>
      </c>
      <c r="N62" s="5" t="s">
        <v>24</v>
      </c>
      <c r="O62" s="5" t="s">
        <v>24</v>
      </c>
      <c r="P62" s="5" t="s">
        <v>24</v>
      </c>
      <c r="Q62" s="5" t="s">
        <v>24</v>
      </c>
      <c r="R62" s="5" t="s">
        <v>24</v>
      </c>
      <c r="S62" s="5" t="s">
        <v>24</v>
      </c>
      <c r="T62" s="5" t="s">
        <v>24</v>
      </c>
      <c r="U62" s="5" t="s">
        <v>13</v>
      </c>
      <c r="V62" s="5" t="s">
        <v>13</v>
      </c>
      <c r="W62" s="5" t="s">
        <v>13</v>
      </c>
      <c r="X62" s="5" t="s">
        <v>13</v>
      </c>
      <c r="Y62" s="5" t="s">
        <v>13</v>
      </c>
      <c r="Z62" s="5" t="s">
        <v>13</v>
      </c>
      <c r="AA62" s="5" t="s">
        <v>13</v>
      </c>
      <c r="AB62" s="5" t="s">
        <v>13</v>
      </c>
      <c r="AK62" s="5">
        <v>29</v>
      </c>
    </row>
    <row r="63" spans="1:41" x14ac:dyDescent="0.2">
      <c r="A63" s="1" t="s">
        <v>66</v>
      </c>
      <c r="B63" s="1" t="s">
        <v>81</v>
      </c>
      <c r="C63" s="1" t="s">
        <v>8</v>
      </c>
      <c r="D63" s="1" t="s">
        <v>34</v>
      </c>
      <c r="E63" s="1" t="s">
        <v>28</v>
      </c>
      <c r="F63" s="1" t="s">
        <v>10</v>
      </c>
      <c r="AE63" s="5">
        <v>2123.7429999999999</v>
      </c>
      <c r="AK63" s="5">
        <v>30</v>
      </c>
      <c r="AM63" s="13">
        <f>+AO63/$AO$3</f>
        <v>2.3407122072439538E-3</v>
      </c>
      <c r="AN63" s="7">
        <f>IF(AK63=1,AM63,AM63+AN61)</f>
        <v>0.96823287893101395</v>
      </c>
      <c r="AO63" s="5">
        <f>SUM(G63:AJ63)</f>
        <v>2123.7429999999999</v>
      </c>
    </row>
    <row r="64" spans="1:41" x14ac:dyDescent="0.2">
      <c r="A64" s="1" t="s">
        <v>66</v>
      </c>
      <c r="B64" s="1" t="s">
        <v>81</v>
      </c>
      <c r="C64" s="1" t="s">
        <v>8</v>
      </c>
      <c r="D64" s="1" t="s">
        <v>34</v>
      </c>
      <c r="E64" s="1" t="s">
        <v>28</v>
      </c>
      <c r="F64" s="1" t="s">
        <v>11</v>
      </c>
      <c r="X64" s="5" t="s">
        <v>15</v>
      </c>
      <c r="AB64" s="5" t="s">
        <v>15</v>
      </c>
      <c r="AD64" s="5" t="s">
        <v>13</v>
      </c>
      <c r="AE64" s="5" t="s">
        <v>15</v>
      </c>
      <c r="AF64" s="5" t="s">
        <v>15</v>
      </c>
      <c r="AG64" s="5" t="s">
        <v>15</v>
      </c>
      <c r="AH64" s="5" t="s">
        <v>15</v>
      </c>
      <c r="AI64" s="5" t="s">
        <v>15</v>
      </c>
      <c r="AK64" s="5">
        <v>30</v>
      </c>
    </row>
    <row r="65" spans="1:41" x14ac:dyDescent="0.2">
      <c r="A65" s="1" t="s">
        <v>66</v>
      </c>
      <c r="B65" s="1" t="s">
        <v>81</v>
      </c>
      <c r="C65" s="1" t="s">
        <v>8</v>
      </c>
      <c r="D65" s="1" t="s">
        <v>214</v>
      </c>
      <c r="E65" s="1" t="s">
        <v>28</v>
      </c>
      <c r="F65" s="1" t="s">
        <v>10</v>
      </c>
      <c r="G65" s="5">
        <v>577.61300000000006</v>
      </c>
      <c r="H65" s="5">
        <v>91.254999999999995</v>
      </c>
      <c r="I65" s="5">
        <v>121.129</v>
      </c>
      <c r="J65" s="5">
        <v>20.14</v>
      </c>
      <c r="L65" s="5">
        <v>600.42499999999995</v>
      </c>
      <c r="M65" s="5">
        <v>26.911000000000001</v>
      </c>
      <c r="N65" s="5">
        <v>3.6120000000000001</v>
      </c>
      <c r="P65" s="5">
        <v>8.8230000000000004</v>
      </c>
      <c r="R65" s="5">
        <v>4.3780000000000001</v>
      </c>
      <c r="S65" s="5">
        <v>48.877000000000002</v>
      </c>
      <c r="T65" s="5">
        <v>17.7</v>
      </c>
      <c r="AB65" s="5">
        <v>30.939</v>
      </c>
      <c r="AC65" s="5">
        <v>43.256</v>
      </c>
      <c r="AD65" s="5">
        <v>9.8580000000000005</v>
      </c>
      <c r="AE65" s="5">
        <v>33.545999999999999</v>
      </c>
      <c r="AF65" s="5">
        <v>107.669</v>
      </c>
      <c r="AG65" s="5">
        <v>125.236</v>
      </c>
      <c r="AH65" s="5">
        <v>38.676000000000002</v>
      </c>
      <c r="AJ65" s="5">
        <v>99.436999999999998</v>
      </c>
      <c r="AK65" s="5">
        <v>31</v>
      </c>
      <c r="AM65" s="13">
        <f>+AO65/$AO$3</f>
        <v>2.214775689060579E-3</v>
      </c>
      <c r="AN65" s="7">
        <f>IF(AK65=1,AM65,AM65+AN63)</f>
        <v>0.97044765462007454</v>
      </c>
      <c r="AO65" s="5">
        <f>SUM(G65:AJ65)</f>
        <v>2009.4800000000002</v>
      </c>
    </row>
    <row r="66" spans="1:41" x14ac:dyDescent="0.2">
      <c r="A66" s="1" t="s">
        <v>66</v>
      </c>
      <c r="B66" s="1" t="s">
        <v>81</v>
      </c>
      <c r="C66" s="1" t="s">
        <v>8</v>
      </c>
      <c r="D66" s="1" t="s">
        <v>214</v>
      </c>
      <c r="E66" s="1" t="s">
        <v>28</v>
      </c>
      <c r="F66" s="1" t="s">
        <v>11</v>
      </c>
      <c r="G66" s="5" t="s">
        <v>12</v>
      </c>
      <c r="H66" s="5" t="s">
        <v>12</v>
      </c>
      <c r="I66" s="5" t="s">
        <v>12</v>
      </c>
      <c r="J66" s="5" t="s">
        <v>18</v>
      </c>
      <c r="L66" s="5" t="s">
        <v>12</v>
      </c>
      <c r="M66" s="5" t="s">
        <v>12</v>
      </c>
      <c r="N66" s="5" t="s">
        <v>18</v>
      </c>
      <c r="P66" s="5" t="s">
        <v>18</v>
      </c>
      <c r="R66" s="5" t="s">
        <v>12</v>
      </c>
      <c r="S66" s="5" t="s">
        <v>12</v>
      </c>
      <c r="T66" s="5" t="s">
        <v>18</v>
      </c>
      <c r="AB66" s="5" t="s">
        <v>12</v>
      </c>
      <c r="AC66" s="5" t="s">
        <v>12</v>
      </c>
      <c r="AD66" s="5" t="s">
        <v>18</v>
      </c>
      <c r="AE66" s="5" t="s">
        <v>12</v>
      </c>
      <c r="AF66" s="5" t="s">
        <v>12</v>
      </c>
      <c r="AG66" s="5" t="s">
        <v>12</v>
      </c>
      <c r="AH66" s="5" t="s">
        <v>12</v>
      </c>
      <c r="AJ66" s="5" t="s">
        <v>18</v>
      </c>
      <c r="AK66" s="5">
        <v>31</v>
      </c>
    </row>
    <row r="67" spans="1:41" x14ac:dyDescent="0.2">
      <c r="A67" s="1" t="s">
        <v>66</v>
      </c>
      <c r="B67" s="1" t="s">
        <v>81</v>
      </c>
      <c r="C67" s="1" t="s">
        <v>30</v>
      </c>
      <c r="D67" s="1" t="s">
        <v>36</v>
      </c>
      <c r="E67" s="1" t="s">
        <v>32</v>
      </c>
      <c r="F67" s="1" t="s">
        <v>10</v>
      </c>
      <c r="M67" s="5">
        <v>88.9</v>
      </c>
      <c r="N67" s="5">
        <v>220.2</v>
      </c>
      <c r="O67" s="5">
        <v>226.3</v>
      </c>
      <c r="P67" s="5">
        <v>226</v>
      </c>
      <c r="Q67" s="5">
        <v>226</v>
      </c>
      <c r="R67" s="5">
        <v>226</v>
      </c>
      <c r="S67" s="5">
        <v>226</v>
      </c>
      <c r="T67" s="5">
        <v>226</v>
      </c>
      <c r="U67" s="5">
        <v>226</v>
      </c>
      <c r="AK67" s="5">
        <v>32</v>
      </c>
      <c r="AM67" s="13">
        <f>+AO67/$AO$3</f>
        <v>2.0846322124575406E-3</v>
      </c>
      <c r="AN67" s="7">
        <f>IF(AK67=1,AM67,AM67+AN65)</f>
        <v>0.97253228683253212</v>
      </c>
      <c r="AO67" s="5">
        <f>SUM(G67:AJ67)</f>
        <v>1891.4</v>
      </c>
    </row>
    <row r="68" spans="1:41" x14ac:dyDescent="0.2">
      <c r="A68" s="1" t="s">
        <v>66</v>
      </c>
      <c r="B68" s="1" t="s">
        <v>81</v>
      </c>
      <c r="C68" s="1" t="s">
        <v>30</v>
      </c>
      <c r="D68" s="1" t="s">
        <v>36</v>
      </c>
      <c r="E68" s="1" t="s">
        <v>32</v>
      </c>
      <c r="F68" s="1" t="s">
        <v>11</v>
      </c>
      <c r="M68" s="5">
        <v>-1</v>
      </c>
      <c r="N68" s="5">
        <v>-1</v>
      </c>
      <c r="O68" s="5">
        <v>-1</v>
      </c>
      <c r="P68" s="5">
        <v>-1</v>
      </c>
      <c r="Q68" s="5">
        <v>-1</v>
      </c>
      <c r="R68" s="5">
        <v>-1</v>
      </c>
      <c r="S68" s="5">
        <v>-1</v>
      </c>
      <c r="T68" s="5">
        <v>-1</v>
      </c>
      <c r="U68" s="5">
        <v>-1</v>
      </c>
      <c r="AK68" s="5">
        <v>32</v>
      </c>
    </row>
    <row r="69" spans="1:41" x14ac:dyDescent="0.2">
      <c r="A69" s="1" t="s">
        <v>66</v>
      </c>
      <c r="B69" s="1" t="s">
        <v>81</v>
      </c>
      <c r="C69" s="1" t="s">
        <v>8</v>
      </c>
      <c r="D69" s="1" t="s">
        <v>216</v>
      </c>
      <c r="E69" s="1" t="s">
        <v>21</v>
      </c>
      <c r="F69" s="1" t="s">
        <v>10</v>
      </c>
      <c r="T69" s="5">
        <v>151.18</v>
      </c>
      <c r="U69" s="5">
        <v>60.158000000000001</v>
      </c>
      <c r="V69" s="5">
        <v>88.114000000000004</v>
      </c>
      <c r="W69" s="5">
        <v>178.51400000000001</v>
      </c>
      <c r="X69" s="5">
        <v>260.46100000000001</v>
      </c>
      <c r="Y69" s="5">
        <v>115.477</v>
      </c>
      <c r="Z69" s="5">
        <v>127.441</v>
      </c>
      <c r="AA69" s="5">
        <v>91.736999999999995</v>
      </c>
      <c r="AB69" s="5">
        <v>3.907</v>
      </c>
      <c r="AC69" s="5">
        <v>1.6459999999999999</v>
      </c>
      <c r="AE69" s="5">
        <v>14.912000000000001</v>
      </c>
      <c r="AF69" s="5">
        <v>70.034000000000006</v>
      </c>
      <c r="AG69" s="5">
        <v>505.10599999999999</v>
      </c>
      <c r="AH69" s="5">
        <v>130.994</v>
      </c>
      <c r="AI69" s="5">
        <v>2.6659999999999999</v>
      </c>
      <c r="AJ69" s="5">
        <v>2.6469999999999998</v>
      </c>
      <c r="AK69" s="5">
        <v>33</v>
      </c>
      <c r="AM69" s="13">
        <f>+AO69/$AO$3</f>
        <v>1.9893986653762219E-3</v>
      </c>
      <c r="AN69" s="7">
        <f>IF(AK69=1,AM69,AM69+AN67)</f>
        <v>0.9745216854979083</v>
      </c>
      <c r="AO69" s="5">
        <f>SUM(G69:AJ69)</f>
        <v>1804.9939999999999</v>
      </c>
    </row>
    <row r="70" spans="1:41" x14ac:dyDescent="0.2">
      <c r="A70" s="1" t="s">
        <v>66</v>
      </c>
      <c r="B70" s="1" t="s">
        <v>81</v>
      </c>
      <c r="C70" s="1" t="s">
        <v>8</v>
      </c>
      <c r="D70" s="1" t="s">
        <v>216</v>
      </c>
      <c r="E70" s="1" t="s">
        <v>21</v>
      </c>
      <c r="F70" s="1" t="s">
        <v>11</v>
      </c>
      <c r="T70" s="5" t="s">
        <v>15</v>
      </c>
      <c r="U70" s="5" t="s">
        <v>15</v>
      </c>
      <c r="V70" s="5" t="s">
        <v>13</v>
      </c>
      <c r="W70" s="5" t="s">
        <v>15</v>
      </c>
      <c r="X70" s="5" t="s">
        <v>15</v>
      </c>
      <c r="Y70" s="5" t="s">
        <v>13</v>
      </c>
      <c r="Z70" s="5" t="s">
        <v>13</v>
      </c>
      <c r="AA70" s="5" t="s">
        <v>13</v>
      </c>
      <c r="AB70" s="5" t="s">
        <v>13</v>
      </c>
      <c r="AC70" s="5" t="s">
        <v>13</v>
      </c>
      <c r="AD70" s="5" t="s">
        <v>13</v>
      </c>
      <c r="AE70" s="5" t="s">
        <v>13</v>
      </c>
      <c r="AF70" s="5" t="s">
        <v>15</v>
      </c>
      <c r="AG70" s="5" t="s">
        <v>15</v>
      </c>
      <c r="AH70" s="5" t="s">
        <v>15</v>
      </c>
      <c r="AI70" s="5" t="s">
        <v>15</v>
      </c>
      <c r="AJ70" s="5" t="s">
        <v>15</v>
      </c>
      <c r="AK70" s="5">
        <v>33</v>
      </c>
    </row>
    <row r="71" spans="1:41" x14ac:dyDescent="0.2">
      <c r="A71" s="1" t="s">
        <v>66</v>
      </c>
      <c r="B71" s="1" t="s">
        <v>81</v>
      </c>
      <c r="C71" s="1" t="s">
        <v>8</v>
      </c>
      <c r="D71" s="1" t="s">
        <v>218</v>
      </c>
      <c r="E71" s="1" t="s">
        <v>14</v>
      </c>
      <c r="F71" s="1" t="s">
        <v>10</v>
      </c>
      <c r="G71" s="5">
        <v>114</v>
      </c>
      <c r="H71" s="5">
        <v>125</v>
      </c>
      <c r="I71" s="5">
        <v>231</v>
      </c>
      <c r="J71" s="5">
        <v>290</v>
      </c>
      <c r="K71" s="5">
        <v>293</v>
      </c>
      <c r="L71" s="5">
        <v>238</v>
      </c>
      <c r="M71" s="5">
        <v>177</v>
      </c>
      <c r="T71" s="5">
        <v>0.247</v>
      </c>
      <c r="V71" s="5">
        <v>6.8760000000000003</v>
      </c>
      <c r="W71" s="5">
        <v>2.4430000000000001</v>
      </c>
      <c r="X71" s="5">
        <v>5.4180000000000001</v>
      </c>
      <c r="Y71" s="5">
        <v>1.2230000000000001</v>
      </c>
      <c r="Z71" s="5">
        <v>0.47499999999999998</v>
      </c>
      <c r="AA71" s="5">
        <v>0.878</v>
      </c>
      <c r="AB71" s="5">
        <v>30.125</v>
      </c>
      <c r="AC71" s="5">
        <v>29.140999999999998</v>
      </c>
      <c r="AD71" s="5">
        <v>25.917999999999999</v>
      </c>
      <c r="AE71" s="5">
        <v>17.928999999999998</v>
      </c>
      <c r="AF71" s="5">
        <v>41.497999999999998</v>
      </c>
      <c r="AG71" s="5">
        <v>61.954999999999998</v>
      </c>
      <c r="AH71" s="5">
        <v>23.323</v>
      </c>
      <c r="AI71" s="5">
        <v>14.952999999999999</v>
      </c>
      <c r="AJ71" s="5">
        <v>11.388</v>
      </c>
      <c r="AK71" s="5">
        <v>34</v>
      </c>
      <c r="AM71" s="13">
        <f>+AO71/$AO$3</f>
        <v>1.9197375178896157E-3</v>
      </c>
      <c r="AN71" s="7">
        <f>IF(AK71=1,AM71,AM71+AN69)</f>
        <v>0.97644142301579795</v>
      </c>
      <c r="AO71" s="5">
        <f>SUM(G71:AJ71)</f>
        <v>1741.7899999999997</v>
      </c>
    </row>
    <row r="72" spans="1:41" x14ac:dyDescent="0.2">
      <c r="A72" s="1" t="s">
        <v>66</v>
      </c>
      <c r="B72" s="1" t="s">
        <v>81</v>
      </c>
      <c r="C72" s="1" t="s">
        <v>8</v>
      </c>
      <c r="D72" s="1" t="s">
        <v>218</v>
      </c>
      <c r="E72" s="1" t="s">
        <v>14</v>
      </c>
      <c r="F72" s="1" t="s">
        <v>11</v>
      </c>
      <c r="G72" s="5">
        <v>-1</v>
      </c>
      <c r="H72" s="5">
        <v>-1</v>
      </c>
      <c r="I72" s="5">
        <v>-1</v>
      </c>
      <c r="J72" s="5">
        <v>-1</v>
      </c>
      <c r="K72" s="5">
        <v>-1</v>
      </c>
      <c r="L72" s="5">
        <v>-1</v>
      </c>
      <c r="M72" s="5">
        <v>-1</v>
      </c>
      <c r="T72" s="5">
        <v>-1</v>
      </c>
      <c r="V72" s="5">
        <v>-1</v>
      </c>
      <c r="W72" s="5" t="s">
        <v>17</v>
      </c>
      <c r="X72" s="5" t="s">
        <v>17</v>
      </c>
      <c r="Y72" s="5" t="s">
        <v>23</v>
      </c>
      <c r="Z72" s="5" t="s">
        <v>23</v>
      </c>
      <c r="AA72" s="5" t="s">
        <v>23</v>
      </c>
      <c r="AB72" s="5" t="s">
        <v>23</v>
      </c>
      <c r="AC72" s="5" t="s">
        <v>23</v>
      </c>
      <c r="AD72" s="5" t="s">
        <v>17</v>
      </c>
      <c r="AE72" s="5" t="s">
        <v>23</v>
      </c>
      <c r="AF72" s="5" t="s">
        <v>23</v>
      </c>
      <c r="AG72" s="5" t="s">
        <v>23</v>
      </c>
      <c r="AH72" s="5" t="s">
        <v>23</v>
      </c>
      <c r="AI72" s="5" t="s">
        <v>23</v>
      </c>
      <c r="AJ72" s="5" t="s">
        <v>17</v>
      </c>
      <c r="AK72" s="5">
        <v>34</v>
      </c>
    </row>
    <row r="73" spans="1:41" x14ac:dyDescent="0.2">
      <c r="A73" s="1" t="s">
        <v>66</v>
      </c>
      <c r="B73" s="1" t="s">
        <v>81</v>
      </c>
      <c r="C73" s="1" t="s">
        <v>8</v>
      </c>
      <c r="D73" s="1" t="s">
        <v>213</v>
      </c>
      <c r="E73" s="1" t="s">
        <v>21</v>
      </c>
      <c r="F73" s="1" t="s">
        <v>10</v>
      </c>
      <c r="G73" s="5">
        <v>24.085999999999999</v>
      </c>
      <c r="H73" s="5">
        <v>179</v>
      </c>
      <c r="I73" s="5">
        <v>7.0759999999999996</v>
      </c>
      <c r="J73" s="5">
        <v>4</v>
      </c>
      <c r="K73" s="5">
        <v>36</v>
      </c>
      <c r="L73" s="5">
        <v>34</v>
      </c>
      <c r="M73" s="5">
        <v>46</v>
      </c>
      <c r="N73" s="5">
        <v>29.859000000000002</v>
      </c>
      <c r="O73" s="5">
        <v>170.77799999999999</v>
      </c>
      <c r="U73" s="5">
        <v>0.99299999999999999</v>
      </c>
      <c r="V73" s="5">
        <v>83.543999999999997</v>
      </c>
      <c r="W73" s="5">
        <v>80.674000000000007</v>
      </c>
      <c r="X73" s="5">
        <v>68.512</v>
      </c>
      <c r="Y73" s="5">
        <v>27.486000000000001</v>
      </c>
      <c r="Z73" s="5">
        <v>33.35</v>
      </c>
      <c r="AA73" s="5">
        <v>31.513000000000002</v>
      </c>
      <c r="AB73" s="5">
        <v>137.61799999999999</v>
      </c>
      <c r="AC73" s="5">
        <v>154.53700000000001</v>
      </c>
      <c r="AD73" s="5">
        <v>104.896</v>
      </c>
      <c r="AE73" s="5">
        <v>79.174000000000007</v>
      </c>
      <c r="AF73" s="5">
        <v>92.42</v>
      </c>
      <c r="AG73" s="5">
        <v>124.398</v>
      </c>
      <c r="AH73" s="5">
        <v>74.972999999999999</v>
      </c>
      <c r="AI73" s="5">
        <v>62.531999999999996</v>
      </c>
      <c r="AJ73" s="5">
        <v>51.808999999999997</v>
      </c>
      <c r="AK73" s="5">
        <v>35</v>
      </c>
      <c r="AM73" s="13">
        <f>+AO73/$AO$3</f>
        <v>1.9169137747742958E-3</v>
      </c>
      <c r="AN73" s="7">
        <f>IF(AK73=1,AM73,AM73+AN71)</f>
        <v>0.97835833679057227</v>
      </c>
      <c r="AO73" s="5">
        <f>SUM(G73:AJ73)</f>
        <v>1739.2279999999998</v>
      </c>
    </row>
    <row r="74" spans="1:41" x14ac:dyDescent="0.2">
      <c r="A74" s="1" t="s">
        <v>66</v>
      </c>
      <c r="B74" s="1" t="s">
        <v>81</v>
      </c>
      <c r="C74" s="1" t="s">
        <v>8</v>
      </c>
      <c r="D74" s="1" t="s">
        <v>213</v>
      </c>
      <c r="E74" s="1" t="s">
        <v>21</v>
      </c>
      <c r="F74" s="1" t="s">
        <v>11</v>
      </c>
      <c r="G74" s="5" t="s">
        <v>13</v>
      </c>
      <c r="H74" s="5" t="s">
        <v>13</v>
      </c>
      <c r="I74" s="5" t="s">
        <v>13</v>
      </c>
      <c r="J74" s="5" t="s">
        <v>13</v>
      </c>
      <c r="K74" s="5">
        <v>-1</v>
      </c>
      <c r="L74" s="5">
        <v>-1</v>
      </c>
      <c r="M74" s="5">
        <v>-1</v>
      </c>
      <c r="N74" s="5">
        <v>-1</v>
      </c>
      <c r="O74" s="5">
        <v>-1</v>
      </c>
      <c r="U74" s="5">
        <v>-1</v>
      </c>
      <c r="V74" s="5">
        <v>-1</v>
      </c>
      <c r="W74" s="5">
        <v>-1</v>
      </c>
      <c r="X74" s="5">
        <v>-1</v>
      </c>
      <c r="Y74" s="5">
        <v>-1</v>
      </c>
      <c r="Z74" s="5">
        <v>-1</v>
      </c>
      <c r="AA74" s="5">
        <v>-1</v>
      </c>
      <c r="AB74" s="5">
        <v>-1</v>
      </c>
      <c r="AC74" s="5" t="s">
        <v>24</v>
      </c>
      <c r="AD74" s="5" t="s">
        <v>24</v>
      </c>
      <c r="AE74" s="5" t="s">
        <v>24</v>
      </c>
      <c r="AF74" s="5" t="s">
        <v>24</v>
      </c>
      <c r="AG74" s="5">
        <v>-1</v>
      </c>
      <c r="AH74" s="5">
        <v>-1</v>
      </c>
      <c r="AI74" s="5">
        <v>-1</v>
      </c>
      <c r="AJ74" s="5" t="s">
        <v>24</v>
      </c>
      <c r="AK74" s="5">
        <v>35</v>
      </c>
    </row>
    <row r="75" spans="1:41" x14ac:dyDescent="0.2">
      <c r="A75" s="1" t="s">
        <v>66</v>
      </c>
      <c r="B75" s="1" t="s">
        <v>81</v>
      </c>
      <c r="C75" s="1" t="s">
        <v>8</v>
      </c>
      <c r="D75" s="1" t="s">
        <v>39</v>
      </c>
      <c r="E75" s="1" t="s">
        <v>21</v>
      </c>
      <c r="F75" s="1" t="s">
        <v>10</v>
      </c>
      <c r="M75" s="5">
        <v>36</v>
      </c>
      <c r="N75" s="5">
        <v>106</v>
      </c>
      <c r="O75" s="5">
        <v>78.168999999999997</v>
      </c>
      <c r="P75" s="5">
        <v>12.073</v>
      </c>
      <c r="Q75" s="5">
        <v>78.655000000000001</v>
      </c>
      <c r="R75" s="5">
        <v>144.619</v>
      </c>
      <c r="S75" s="5">
        <v>299.11500000000001</v>
      </c>
      <c r="T75" s="5">
        <v>229.85</v>
      </c>
      <c r="U75" s="5">
        <v>233.78899999999999</v>
      </c>
      <c r="V75" s="5">
        <v>150.69800000000001</v>
      </c>
      <c r="W75" s="5">
        <v>166.959</v>
      </c>
      <c r="AA75" s="5">
        <v>29.867000000000001</v>
      </c>
      <c r="AB75" s="5">
        <v>71.855999999999995</v>
      </c>
      <c r="AC75" s="5">
        <v>75.849000000000004</v>
      </c>
      <c r="AK75" s="5">
        <v>36</v>
      </c>
      <c r="AM75" s="13">
        <f>+AO75/$AO$3</f>
        <v>1.8885562077898823E-3</v>
      </c>
      <c r="AN75" s="7">
        <f>IF(AK75=1,AM75,AM75+AN73)</f>
        <v>0.98024689299836221</v>
      </c>
      <c r="AO75" s="5">
        <f>SUM(G75:AJ75)</f>
        <v>1713.499</v>
      </c>
    </row>
    <row r="76" spans="1:41" x14ac:dyDescent="0.2">
      <c r="A76" s="1" t="s">
        <v>66</v>
      </c>
      <c r="B76" s="1" t="s">
        <v>81</v>
      </c>
      <c r="C76" s="1" t="s">
        <v>8</v>
      </c>
      <c r="D76" s="1" t="s">
        <v>39</v>
      </c>
      <c r="E76" s="1" t="s">
        <v>21</v>
      </c>
      <c r="F76" s="1" t="s">
        <v>11</v>
      </c>
      <c r="M76" s="5" t="s">
        <v>15</v>
      </c>
      <c r="N76" s="5" t="s">
        <v>15</v>
      </c>
      <c r="O76" s="5" t="s">
        <v>15</v>
      </c>
      <c r="P76" s="5">
        <v>-1</v>
      </c>
      <c r="Q76" s="5">
        <v>-1</v>
      </c>
      <c r="R76" s="5" t="s">
        <v>15</v>
      </c>
      <c r="S76" s="5" t="s">
        <v>15</v>
      </c>
      <c r="T76" s="5" t="s">
        <v>15</v>
      </c>
      <c r="U76" s="5" t="s">
        <v>15</v>
      </c>
      <c r="V76" s="5" t="s">
        <v>15</v>
      </c>
      <c r="W76" s="5" t="s">
        <v>15</v>
      </c>
      <c r="X76" s="5" t="s">
        <v>15</v>
      </c>
      <c r="Z76" s="5" t="s">
        <v>15</v>
      </c>
      <c r="AA76" s="5" t="s">
        <v>15</v>
      </c>
      <c r="AB76" s="5" t="s">
        <v>15</v>
      </c>
      <c r="AC76" s="5" t="s">
        <v>15</v>
      </c>
      <c r="AK76" s="5">
        <v>36</v>
      </c>
    </row>
    <row r="77" spans="1:41" x14ac:dyDescent="0.2">
      <c r="A77" s="1" t="s">
        <v>66</v>
      </c>
      <c r="B77" s="1" t="s">
        <v>81</v>
      </c>
      <c r="C77" s="1" t="s">
        <v>30</v>
      </c>
      <c r="D77" s="1" t="s">
        <v>221</v>
      </c>
      <c r="E77" s="1" t="s">
        <v>33</v>
      </c>
      <c r="F77" s="1" t="s">
        <v>10</v>
      </c>
      <c r="G77" s="5">
        <v>58</v>
      </c>
      <c r="H77" s="5">
        <v>92</v>
      </c>
      <c r="I77" s="5">
        <v>130</v>
      </c>
      <c r="J77" s="5">
        <v>144</v>
      </c>
      <c r="K77" s="5">
        <v>110</v>
      </c>
      <c r="L77" s="5">
        <v>110</v>
      </c>
      <c r="M77" s="5">
        <v>276.2</v>
      </c>
      <c r="N77" s="5">
        <v>123</v>
      </c>
      <c r="O77" s="5">
        <v>133.69999999999999</v>
      </c>
      <c r="P77" s="5">
        <v>144.53</v>
      </c>
      <c r="AK77" s="5">
        <v>37</v>
      </c>
      <c r="AM77" s="13">
        <f>+AO77/$AO$3</f>
        <v>1.4564320315680278E-3</v>
      </c>
      <c r="AN77" s="7">
        <f>IF(AK77=1,AM77,AM77+AN75)</f>
        <v>0.98170332502993018</v>
      </c>
      <c r="AO77" s="5">
        <f>SUM(G77:AJ77)</f>
        <v>1321.43</v>
      </c>
    </row>
    <row r="78" spans="1:41" x14ac:dyDescent="0.2">
      <c r="A78" s="1" t="s">
        <v>66</v>
      </c>
      <c r="B78" s="1" t="s">
        <v>81</v>
      </c>
      <c r="C78" s="1" t="s">
        <v>30</v>
      </c>
      <c r="D78" s="1" t="s">
        <v>221</v>
      </c>
      <c r="E78" s="1" t="s">
        <v>33</v>
      </c>
      <c r="F78" s="1" t="s">
        <v>11</v>
      </c>
      <c r="G78" s="5">
        <v>-1</v>
      </c>
      <c r="H78" s="5">
        <v>-1</v>
      </c>
      <c r="I78" s="5">
        <v>-1</v>
      </c>
      <c r="J78" s="5">
        <v>-1</v>
      </c>
      <c r="K78" s="5">
        <v>-1</v>
      </c>
      <c r="L78" s="5">
        <v>-1</v>
      </c>
      <c r="M78" s="5">
        <v>-1</v>
      </c>
      <c r="N78" s="5">
        <v>-1</v>
      </c>
      <c r="O78" s="5">
        <v>-1</v>
      </c>
      <c r="P78" s="5">
        <v>-1</v>
      </c>
      <c r="AK78" s="5">
        <v>37</v>
      </c>
    </row>
    <row r="79" spans="1:41" x14ac:dyDescent="0.2">
      <c r="A79" s="1" t="s">
        <v>66</v>
      </c>
      <c r="B79" s="1" t="s">
        <v>81</v>
      </c>
      <c r="C79" s="1" t="s">
        <v>8</v>
      </c>
      <c r="D79" s="1" t="s">
        <v>58</v>
      </c>
      <c r="E79" s="1" t="s">
        <v>32</v>
      </c>
      <c r="F79" s="1" t="s">
        <v>10</v>
      </c>
      <c r="G79" s="5">
        <v>160</v>
      </c>
      <c r="H79" s="5">
        <v>170</v>
      </c>
      <c r="I79" s="5">
        <v>155</v>
      </c>
      <c r="J79" s="5">
        <v>140</v>
      </c>
      <c r="K79" s="5">
        <v>130</v>
      </c>
      <c r="L79" s="5">
        <v>130</v>
      </c>
      <c r="M79" s="5">
        <v>130</v>
      </c>
      <c r="N79" s="5">
        <v>130</v>
      </c>
      <c r="O79" s="5">
        <v>130</v>
      </c>
      <c r="AK79" s="5">
        <v>38</v>
      </c>
      <c r="AM79" s="13">
        <f>+AO79/$AO$3</f>
        <v>1.405258576125285E-3</v>
      </c>
      <c r="AN79" s="7">
        <f>IF(AK79=1,AM79,AM79+AN77)</f>
        <v>0.98310858360605546</v>
      </c>
      <c r="AO79" s="5">
        <f>SUM(G79:AJ79)</f>
        <v>1275</v>
      </c>
    </row>
    <row r="80" spans="1:41" x14ac:dyDescent="0.2">
      <c r="A80" s="1" t="s">
        <v>66</v>
      </c>
      <c r="B80" s="1" t="s">
        <v>81</v>
      </c>
      <c r="C80" s="1" t="s">
        <v>8</v>
      </c>
      <c r="D80" s="1" t="s">
        <v>58</v>
      </c>
      <c r="E80" s="1" t="s">
        <v>32</v>
      </c>
      <c r="F80" s="1" t="s">
        <v>11</v>
      </c>
      <c r="G80" s="5">
        <v>-1</v>
      </c>
      <c r="H80" s="5">
        <v>-1</v>
      </c>
      <c r="I80" s="5">
        <v>-1</v>
      </c>
      <c r="J80" s="5">
        <v>-1</v>
      </c>
      <c r="K80" s="5">
        <v>-1</v>
      </c>
      <c r="L80" s="5">
        <v>-1</v>
      </c>
      <c r="M80" s="5">
        <v>-1</v>
      </c>
      <c r="N80" s="5">
        <v>-1</v>
      </c>
      <c r="O80" s="5">
        <v>-1</v>
      </c>
      <c r="AK80" s="5">
        <v>38</v>
      </c>
    </row>
    <row r="81" spans="1:41" x14ac:dyDescent="0.2">
      <c r="A81" s="1" t="s">
        <v>66</v>
      </c>
      <c r="B81" s="1" t="s">
        <v>81</v>
      </c>
      <c r="C81" s="1" t="s">
        <v>30</v>
      </c>
      <c r="D81" s="1" t="s">
        <v>83</v>
      </c>
      <c r="E81" s="1" t="s">
        <v>33</v>
      </c>
      <c r="F81" s="1" t="s">
        <v>10</v>
      </c>
      <c r="U81" s="5">
        <v>50.423000000000002</v>
      </c>
      <c r="V81" s="5">
        <v>65.293000000000006</v>
      </c>
      <c r="W81" s="5">
        <v>107.244</v>
      </c>
      <c r="X81" s="5">
        <v>77.775999999999996</v>
      </c>
      <c r="Y81" s="5">
        <v>110</v>
      </c>
      <c r="Z81" s="5">
        <v>127.40900000000001</v>
      </c>
      <c r="AA81" s="5">
        <v>118.705</v>
      </c>
      <c r="AB81" s="5">
        <v>118.705</v>
      </c>
      <c r="AC81" s="5">
        <v>48.743000000000002</v>
      </c>
      <c r="AD81" s="5">
        <v>62.843000000000004</v>
      </c>
      <c r="AE81" s="5">
        <v>59.305999999999997</v>
      </c>
      <c r="AF81" s="5">
        <v>70.457999999999998</v>
      </c>
      <c r="AG81" s="5">
        <v>47.988</v>
      </c>
      <c r="AH81" s="5">
        <v>66.099999999999994</v>
      </c>
      <c r="AI81" s="5">
        <v>125.292</v>
      </c>
      <c r="AK81" s="5">
        <v>39</v>
      </c>
      <c r="AM81" s="13">
        <f>+AO81/$AO$3</f>
        <v>1.384631584554944E-3</v>
      </c>
      <c r="AN81" s="7">
        <f>IF(AK81=1,AM81,AM81+AN79)</f>
        <v>0.98449321519061039</v>
      </c>
      <c r="AO81" s="5">
        <f>SUM(G81:AJ81)</f>
        <v>1256.2849999999999</v>
      </c>
    </row>
    <row r="82" spans="1:41" x14ac:dyDescent="0.2">
      <c r="A82" s="1" t="s">
        <v>66</v>
      </c>
      <c r="B82" s="1" t="s">
        <v>81</v>
      </c>
      <c r="C82" s="1" t="s">
        <v>30</v>
      </c>
      <c r="D82" s="1" t="s">
        <v>83</v>
      </c>
      <c r="E82" s="1" t="s">
        <v>33</v>
      </c>
      <c r="F82" s="1" t="s">
        <v>11</v>
      </c>
      <c r="U82" s="5" t="s">
        <v>15</v>
      </c>
      <c r="V82" s="5" t="s">
        <v>15</v>
      </c>
      <c r="W82" s="5" t="s">
        <v>15</v>
      </c>
      <c r="X82" s="5" t="s">
        <v>15</v>
      </c>
      <c r="Y82" s="5">
        <v>-1</v>
      </c>
      <c r="Z82" s="5" t="s">
        <v>15</v>
      </c>
      <c r="AA82" s="5">
        <v>-1</v>
      </c>
      <c r="AB82" s="5">
        <v>-1</v>
      </c>
      <c r="AC82" s="5" t="s">
        <v>15</v>
      </c>
      <c r="AD82" s="5" t="s">
        <v>15</v>
      </c>
      <c r="AE82" s="5" t="s">
        <v>15</v>
      </c>
      <c r="AF82" s="5" t="s">
        <v>15</v>
      </c>
      <c r="AG82" s="5" t="s">
        <v>15</v>
      </c>
      <c r="AH82" s="5" t="s">
        <v>15</v>
      </c>
      <c r="AI82" s="5" t="s">
        <v>15</v>
      </c>
      <c r="AK82" s="5">
        <v>39</v>
      </c>
    </row>
    <row r="83" spans="1:41" x14ac:dyDescent="0.2">
      <c r="A83" s="1" t="s">
        <v>66</v>
      </c>
      <c r="B83" s="1" t="s">
        <v>81</v>
      </c>
      <c r="C83" s="1" t="s">
        <v>19</v>
      </c>
      <c r="D83" s="1" t="s">
        <v>123</v>
      </c>
      <c r="E83" s="1" t="s">
        <v>21</v>
      </c>
      <c r="F83" s="1" t="s">
        <v>10</v>
      </c>
      <c r="N83" s="5">
        <v>5.5010000000000003</v>
      </c>
      <c r="O83" s="5">
        <v>4.782</v>
      </c>
      <c r="P83" s="5">
        <v>3.5640000000000001</v>
      </c>
      <c r="R83" s="5">
        <v>1.2290000000000001</v>
      </c>
      <c r="S83" s="5">
        <v>0.89200000000000002</v>
      </c>
      <c r="T83" s="5">
        <v>0.26900000000000002</v>
      </c>
      <c r="U83" s="5">
        <v>6.9029999999999996</v>
      </c>
      <c r="V83" s="5">
        <v>8.6359999999999992</v>
      </c>
      <c r="W83" s="5">
        <v>6.5369999999999999</v>
      </c>
      <c r="X83" s="5">
        <v>3.8290000000000002</v>
      </c>
      <c r="Y83" s="5">
        <v>5.8869999999999996</v>
      </c>
      <c r="Z83" s="5">
        <v>13.872999999999999</v>
      </c>
      <c r="AA83" s="5">
        <v>14.852</v>
      </c>
      <c r="AB83" s="5">
        <v>31.835000000000001</v>
      </c>
      <c r="AC83" s="5">
        <v>120.048</v>
      </c>
      <c r="AD83" s="5">
        <v>116.81</v>
      </c>
      <c r="AE83" s="5">
        <v>138.768</v>
      </c>
      <c r="AF83" s="5">
        <v>183.072</v>
      </c>
      <c r="AG83" s="5">
        <v>113.509</v>
      </c>
      <c r="AH83" s="5">
        <v>74.290999999999997</v>
      </c>
      <c r="AI83" s="5">
        <v>115.43300000000001</v>
      </c>
      <c r="AJ83" s="5">
        <v>149.172</v>
      </c>
      <c r="AK83" s="5">
        <v>40</v>
      </c>
      <c r="AM83" s="13">
        <f>+AO83/$AO$3</f>
        <v>1.2340837534265668E-3</v>
      </c>
      <c r="AN83" s="7">
        <f>IF(AK83=1,AM83,AM83+AN81)</f>
        <v>0.98572729894403699</v>
      </c>
      <c r="AO83" s="5">
        <f>SUM(G83:AJ83)</f>
        <v>1119.692</v>
      </c>
    </row>
    <row r="84" spans="1:41" x14ac:dyDescent="0.2">
      <c r="A84" s="1" t="s">
        <v>66</v>
      </c>
      <c r="B84" s="1" t="s">
        <v>81</v>
      </c>
      <c r="C84" s="1" t="s">
        <v>19</v>
      </c>
      <c r="D84" s="1" t="s">
        <v>123</v>
      </c>
      <c r="E84" s="1" t="s">
        <v>21</v>
      </c>
      <c r="F84" s="1" t="s">
        <v>11</v>
      </c>
      <c r="N84" s="5">
        <v>-1</v>
      </c>
      <c r="O84" s="5">
        <v>-1</v>
      </c>
      <c r="P84" s="5">
        <v>-1</v>
      </c>
      <c r="R84" s="5">
        <v>-1</v>
      </c>
      <c r="S84" s="5">
        <v>-1</v>
      </c>
      <c r="T84" s="5">
        <v>-1</v>
      </c>
      <c r="U84" s="5">
        <v>-1</v>
      </c>
      <c r="V84" s="5">
        <v>-1</v>
      </c>
      <c r="W84" s="5">
        <v>-1</v>
      </c>
      <c r="X84" s="5">
        <v>-1</v>
      </c>
      <c r="Y84" s="5">
        <v>-1</v>
      </c>
      <c r="Z84" s="5">
        <v>-1</v>
      </c>
      <c r="AA84" s="5">
        <v>-1</v>
      </c>
      <c r="AB84" s="5">
        <v>-1</v>
      </c>
      <c r="AC84" s="5">
        <v>-1</v>
      </c>
      <c r="AD84" s="5">
        <v>-1</v>
      </c>
      <c r="AE84" s="5">
        <v>-1</v>
      </c>
      <c r="AF84" s="5">
        <v>-1</v>
      </c>
      <c r="AG84" s="5">
        <v>-1</v>
      </c>
      <c r="AH84" s="5">
        <v>-1</v>
      </c>
      <c r="AI84" s="5">
        <v>-1</v>
      </c>
      <c r="AJ84" s="5">
        <v>-1</v>
      </c>
      <c r="AK84" s="5">
        <v>40</v>
      </c>
    </row>
    <row r="85" spans="1:41" x14ac:dyDescent="0.2">
      <c r="A85" s="1" t="s">
        <v>66</v>
      </c>
      <c r="B85" s="1" t="s">
        <v>81</v>
      </c>
      <c r="C85" s="1" t="s">
        <v>8</v>
      </c>
      <c r="D85" s="1" t="s">
        <v>217</v>
      </c>
      <c r="E85" s="1" t="s">
        <v>14</v>
      </c>
      <c r="F85" s="1" t="s">
        <v>10</v>
      </c>
      <c r="G85" s="5">
        <v>22</v>
      </c>
      <c r="H85" s="5">
        <v>65</v>
      </c>
      <c r="I85" s="5">
        <v>16</v>
      </c>
      <c r="J85" s="5">
        <v>43</v>
      </c>
      <c r="K85" s="5">
        <v>37</v>
      </c>
      <c r="L85" s="5">
        <v>35</v>
      </c>
      <c r="M85" s="5">
        <v>48</v>
      </c>
      <c r="N85" s="5">
        <v>38</v>
      </c>
      <c r="O85" s="5">
        <v>33.4</v>
      </c>
      <c r="P85" s="5">
        <v>23.5</v>
      </c>
      <c r="Q85" s="5">
        <v>13.4</v>
      </c>
      <c r="R85" s="5">
        <v>25</v>
      </c>
      <c r="S85" s="5">
        <v>24</v>
      </c>
      <c r="U85" s="5">
        <v>46.6</v>
      </c>
      <c r="V85" s="5">
        <v>17.5</v>
      </c>
      <c r="W85" s="5">
        <v>15.2</v>
      </c>
      <c r="X85" s="5">
        <v>43.890999999999998</v>
      </c>
      <c r="Y85" s="5">
        <v>34.762999999999998</v>
      </c>
      <c r="Z85" s="5">
        <v>36.238</v>
      </c>
      <c r="AB85" s="5">
        <v>27.8</v>
      </c>
      <c r="AC85" s="5">
        <v>23.856999999999999</v>
      </c>
      <c r="AD85" s="5">
        <v>28.486000000000001</v>
      </c>
      <c r="AF85" s="5">
        <v>58.207000000000001</v>
      </c>
      <c r="AG85" s="5">
        <v>66.742999999999995</v>
      </c>
      <c r="AH85" s="5">
        <v>37.579000000000001</v>
      </c>
      <c r="AI85" s="5">
        <v>142.95099999999999</v>
      </c>
      <c r="AK85" s="5">
        <v>41</v>
      </c>
      <c r="AM85" s="13">
        <f>+AO85/$AO$3</f>
        <v>1.1055968286979726E-3</v>
      </c>
      <c r="AN85" s="7">
        <f>IF(AK85=1,AM85,AM85+AN83)</f>
        <v>0.98683289577273492</v>
      </c>
      <c r="AO85" s="5">
        <f>SUM(G85:AJ85)</f>
        <v>1003.1149999999998</v>
      </c>
    </row>
    <row r="86" spans="1:41" x14ac:dyDescent="0.2">
      <c r="A86" s="1" t="s">
        <v>66</v>
      </c>
      <c r="B86" s="1" t="s">
        <v>81</v>
      </c>
      <c r="C86" s="1" t="s">
        <v>8</v>
      </c>
      <c r="D86" s="1" t="s">
        <v>217</v>
      </c>
      <c r="E86" s="1" t="s">
        <v>14</v>
      </c>
      <c r="F86" s="1" t="s">
        <v>11</v>
      </c>
      <c r="G86" s="5">
        <v>-1</v>
      </c>
      <c r="H86" s="5">
        <v>-1</v>
      </c>
      <c r="I86" s="5">
        <v>-1</v>
      </c>
      <c r="J86" s="5">
        <v>-1</v>
      </c>
      <c r="K86" s="5">
        <v>-1</v>
      </c>
      <c r="L86" s="5">
        <v>-1</v>
      </c>
      <c r="M86" s="5">
        <v>-1</v>
      </c>
      <c r="N86" s="5">
        <v>-1</v>
      </c>
      <c r="O86" s="5">
        <v>-1</v>
      </c>
      <c r="P86" s="5">
        <v>-1</v>
      </c>
      <c r="Q86" s="5">
        <v>-1</v>
      </c>
      <c r="R86" s="5">
        <v>-1</v>
      </c>
      <c r="S86" s="5">
        <v>-1</v>
      </c>
      <c r="U86" s="5">
        <v>-1</v>
      </c>
      <c r="V86" s="5">
        <v>-1</v>
      </c>
      <c r="W86" s="5">
        <v>-1</v>
      </c>
      <c r="X86" s="5">
        <v>-1</v>
      </c>
      <c r="Y86" s="5">
        <v>-1</v>
      </c>
      <c r="Z86" s="5">
        <v>-1</v>
      </c>
      <c r="AB86" s="5">
        <v>-1</v>
      </c>
      <c r="AC86" s="5">
        <v>-1</v>
      </c>
      <c r="AD86" s="5">
        <v>-1</v>
      </c>
      <c r="AF86" s="5">
        <v>-1</v>
      </c>
      <c r="AG86" s="5">
        <v>-1</v>
      </c>
      <c r="AH86" s="5">
        <v>-1</v>
      </c>
      <c r="AI86" s="5">
        <v>-1</v>
      </c>
      <c r="AK86" s="5">
        <v>41</v>
      </c>
    </row>
    <row r="87" spans="1:41" x14ac:dyDescent="0.2">
      <c r="A87" s="1" t="s">
        <v>66</v>
      </c>
      <c r="B87" s="1" t="s">
        <v>81</v>
      </c>
      <c r="C87" s="1" t="s">
        <v>8</v>
      </c>
      <c r="D87" s="1" t="s">
        <v>223</v>
      </c>
      <c r="E87" s="1" t="s">
        <v>26</v>
      </c>
      <c r="F87" s="1" t="s">
        <v>10</v>
      </c>
      <c r="G87" s="5">
        <v>42</v>
      </c>
      <c r="H87" s="5">
        <v>58</v>
      </c>
      <c r="I87" s="5">
        <v>44</v>
      </c>
      <c r="J87" s="5">
        <v>44</v>
      </c>
      <c r="K87" s="5">
        <v>67</v>
      </c>
      <c r="L87" s="5">
        <v>55</v>
      </c>
      <c r="M87" s="5">
        <v>53</v>
      </c>
      <c r="N87" s="5">
        <v>59</v>
      </c>
      <c r="O87" s="5">
        <v>31</v>
      </c>
      <c r="P87" s="5">
        <v>37</v>
      </c>
      <c r="Q87" s="5">
        <v>48</v>
      </c>
      <c r="R87" s="5">
        <v>47</v>
      </c>
      <c r="S87" s="5">
        <v>82</v>
      </c>
      <c r="T87" s="5">
        <v>61</v>
      </c>
      <c r="U87" s="5">
        <v>31.26</v>
      </c>
      <c r="V87" s="5">
        <v>29.978999999999999</v>
      </c>
      <c r="W87" s="5">
        <v>14.808</v>
      </c>
      <c r="X87" s="5">
        <v>41.466000000000001</v>
      </c>
      <c r="Y87" s="5">
        <v>37.368000000000002</v>
      </c>
      <c r="AC87" s="5">
        <v>12.375</v>
      </c>
      <c r="AD87" s="5">
        <v>9.7829999999999995</v>
      </c>
      <c r="AE87" s="5">
        <v>9.1790000000000003</v>
      </c>
      <c r="AF87" s="5">
        <v>24.529</v>
      </c>
      <c r="AK87" s="5">
        <v>42</v>
      </c>
      <c r="AM87" s="13">
        <f>+AO87/$AO$3</f>
        <v>1.0346527627936339E-3</v>
      </c>
      <c r="AN87" s="7">
        <f>IF(AK87=1,AM87,AM87+AN85)</f>
        <v>0.98786754853552861</v>
      </c>
      <c r="AO87" s="5">
        <f>SUM(G87:AJ87)</f>
        <v>938.74700000000007</v>
      </c>
    </row>
    <row r="88" spans="1:41" x14ac:dyDescent="0.2">
      <c r="A88" s="1" t="s">
        <v>66</v>
      </c>
      <c r="B88" s="1" t="s">
        <v>81</v>
      </c>
      <c r="C88" s="1" t="s">
        <v>8</v>
      </c>
      <c r="D88" s="1" t="s">
        <v>223</v>
      </c>
      <c r="E88" s="1" t="s">
        <v>26</v>
      </c>
      <c r="F88" s="1" t="s">
        <v>11</v>
      </c>
      <c r="G88" s="5">
        <v>-1</v>
      </c>
      <c r="H88" s="5">
        <v>-1</v>
      </c>
      <c r="I88" s="5">
        <v>-1</v>
      </c>
      <c r="J88" s="5" t="s">
        <v>24</v>
      </c>
      <c r="K88" s="5" t="s">
        <v>24</v>
      </c>
      <c r="L88" s="5">
        <v>-1</v>
      </c>
      <c r="M88" s="5" t="s">
        <v>15</v>
      </c>
      <c r="N88" s="5">
        <v>-1</v>
      </c>
      <c r="O88" s="5">
        <v>-1</v>
      </c>
      <c r="P88" s="5">
        <v>-1</v>
      </c>
      <c r="Q88" s="5">
        <v>-1</v>
      </c>
      <c r="R88" s="5">
        <v>-1</v>
      </c>
      <c r="S88" s="5">
        <v>-1</v>
      </c>
      <c r="T88" s="5">
        <v>-1</v>
      </c>
      <c r="U88" s="5">
        <v>-1</v>
      </c>
      <c r="V88" s="5">
        <v>-1</v>
      </c>
      <c r="W88" s="5">
        <v>-1</v>
      </c>
      <c r="X88" s="5">
        <v>-1</v>
      </c>
      <c r="Y88" s="5" t="s">
        <v>24</v>
      </c>
      <c r="Z88" s="5" t="s">
        <v>24</v>
      </c>
      <c r="AB88" s="5" t="s">
        <v>24</v>
      </c>
      <c r="AC88" s="5">
        <v>-1</v>
      </c>
      <c r="AD88" s="5">
        <v>-1</v>
      </c>
      <c r="AE88" s="5">
        <v>-1</v>
      </c>
      <c r="AF88" s="5">
        <v>-1</v>
      </c>
      <c r="AK88" s="5">
        <v>42</v>
      </c>
    </row>
    <row r="89" spans="1:41" x14ac:dyDescent="0.2">
      <c r="A89" s="1" t="s">
        <v>66</v>
      </c>
      <c r="B89" s="1" t="s">
        <v>81</v>
      </c>
      <c r="C89" s="1" t="s">
        <v>30</v>
      </c>
      <c r="D89" s="1" t="s">
        <v>83</v>
      </c>
      <c r="E89" s="1" t="s">
        <v>32</v>
      </c>
      <c r="F89" s="1" t="s">
        <v>10</v>
      </c>
      <c r="G89" s="5">
        <v>23</v>
      </c>
      <c r="H89" s="5">
        <v>30</v>
      </c>
      <c r="I89" s="5">
        <v>31</v>
      </c>
      <c r="J89" s="5">
        <v>9</v>
      </c>
      <c r="N89" s="5">
        <v>80</v>
      </c>
      <c r="O89" s="5">
        <v>78.099999999999994</v>
      </c>
      <c r="P89" s="5">
        <v>120</v>
      </c>
      <c r="Q89" s="5">
        <v>169</v>
      </c>
      <c r="R89" s="5">
        <v>119</v>
      </c>
      <c r="U89" s="5">
        <v>5.8999999999999997E-2</v>
      </c>
      <c r="V89" s="5">
        <v>0.20499999999999999</v>
      </c>
      <c r="W89" s="5">
        <v>0.255</v>
      </c>
      <c r="X89" s="5">
        <v>0.114</v>
      </c>
      <c r="Z89" s="5">
        <v>5.0000000000000001E-3</v>
      </c>
      <c r="AB89" s="5">
        <v>2E-3</v>
      </c>
      <c r="AC89" s="5">
        <v>26.498000000000001</v>
      </c>
      <c r="AD89" s="5">
        <v>22.260999999999999</v>
      </c>
      <c r="AE89" s="5">
        <v>22.234000000000002</v>
      </c>
      <c r="AF89" s="5">
        <v>5.3230000000000004</v>
      </c>
      <c r="AG89" s="5">
        <v>15.631</v>
      </c>
      <c r="AH89" s="5">
        <v>38.454000000000001</v>
      </c>
      <c r="AI89" s="5">
        <v>16.588000000000001</v>
      </c>
      <c r="AK89" s="5">
        <v>43</v>
      </c>
      <c r="AM89" s="13">
        <f>+AO89/$AO$3</f>
        <v>8.8914733008547064E-4</v>
      </c>
      <c r="AN89" s="7">
        <f>IF(AK89=1,AM89,AM89+AN87)</f>
        <v>0.9887566958656141</v>
      </c>
      <c r="AO89" s="5">
        <f>SUM(G89:AJ89)</f>
        <v>806.72899999999993</v>
      </c>
    </row>
    <row r="90" spans="1:41" x14ac:dyDescent="0.2">
      <c r="A90" s="1" t="s">
        <v>66</v>
      </c>
      <c r="B90" s="1" t="s">
        <v>81</v>
      </c>
      <c r="C90" s="1" t="s">
        <v>30</v>
      </c>
      <c r="D90" s="1" t="s">
        <v>83</v>
      </c>
      <c r="E90" s="1" t="s">
        <v>32</v>
      </c>
      <c r="F90" s="1" t="s">
        <v>11</v>
      </c>
      <c r="G90" s="5">
        <v>-1</v>
      </c>
      <c r="H90" s="5">
        <v>-1</v>
      </c>
      <c r="I90" s="5">
        <v>-1</v>
      </c>
      <c r="J90" s="5">
        <v>-1</v>
      </c>
      <c r="N90" s="5">
        <v>-1</v>
      </c>
      <c r="O90" s="5">
        <v>-1</v>
      </c>
      <c r="P90" s="5">
        <v>-1</v>
      </c>
      <c r="Q90" s="5">
        <v>-1</v>
      </c>
      <c r="R90" s="5">
        <v>-1</v>
      </c>
      <c r="U90" s="5" t="s">
        <v>15</v>
      </c>
      <c r="V90" s="5" t="s">
        <v>15</v>
      </c>
      <c r="W90" s="5" t="s">
        <v>15</v>
      </c>
      <c r="X90" s="5" t="s">
        <v>15</v>
      </c>
      <c r="Z90" s="5" t="s">
        <v>15</v>
      </c>
      <c r="AB90" s="5">
        <v>-1</v>
      </c>
      <c r="AC90" s="5" t="s">
        <v>15</v>
      </c>
      <c r="AD90" s="5" t="s">
        <v>15</v>
      </c>
      <c r="AE90" s="5" t="s">
        <v>15</v>
      </c>
      <c r="AF90" s="5" t="s">
        <v>15</v>
      </c>
      <c r="AG90" s="5" t="s">
        <v>15</v>
      </c>
      <c r="AH90" s="5" t="s">
        <v>15</v>
      </c>
      <c r="AI90" s="5" t="s">
        <v>15</v>
      </c>
      <c r="AK90" s="5">
        <v>43</v>
      </c>
    </row>
    <row r="91" spans="1:41" x14ac:dyDescent="0.2">
      <c r="A91" s="1" t="s">
        <v>66</v>
      </c>
      <c r="B91" s="1" t="s">
        <v>81</v>
      </c>
      <c r="C91" s="1" t="s">
        <v>30</v>
      </c>
      <c r="D91" s="1" t="s">
        <v>82</v>
      </c>
      <c r="E91" s="1" t="s">
        <v>32</v>
      </c>
      <c r="F91" s="1" t="s">
        <v>10</v>
      </c>
      <c r="G91" s="5">
        <v>95</v>
      </c>
      <c r="K91" s="5">
        <v>238</v>
      </c>
      <c r="L91" s="5">
        <v>46</v>
      </c>
      <c r="M91" s="5">
        <v>46</v>
      </c>
      <c r="N91" s="5">
        <v>46</v>
      </c>
      <c r="O91" s="5">
        <v>46</v>
      </c>
      <c r="P91" s="5">
        <v>46</v>
      </c>
      <c r="Q91" s="5">
        <v>46</v>
      </c>
      <c r="R91" s="5">
        <v>46</v>
      </c>
      <c r="S91" s="5">
        <v>46</v>
      </c>
      <c r="T91" s="5">
        <v>46</v>
      </c>
      <c r="U91" s="5">
        <v>46</v>
      </c>
      <c r="AK91" s="5">
        <v>44</v>
      </c>
      <c r="AM91" s="13">
        <f>+AO91/$AO$3</f>
        <v>8.7401572617047142E-4</v>
      </c>
      <c r="AN91" s="7">
        <f>IF(AK91=1,AM91,AM91+AN89)</f>
        <v>0.98963071159178462</v>
      </c>
      <c r="AO91" s="5">
        <f>SUM(G91:AJ91)</f>
        <v>793</v>
      </c>
    </row>
    <row r="92" spans="1:41" x14ac:dyDescent="0.2">
      <c r="A92" s="1" t="s">
        <v>66</v>
      </c>
      <c r="B92" s="1" t="s">
        <v>81</v>
      </c>
      <c r="C92" s="1" t="s">
        <v>30</v>
      </c>
      <c r="D92" s="1" t="s">
        <v>82</v>
      </c>
      <c r="E92" s="1" t="s">
        <v>32</v>
      </c>
      <c r="F92" s="1" t="s">
        <v>11</v>
      </c>
      <c r="G92" s="5">
        <v>-1</v>
      </c>
      <c r="K92" s="5">
        <v>-1</v>
      </c>
      <c r="L92" s="5">
        <v>-1</v>
      </c>
      <c r="M92" s="5">
        <v>-1</v>
      </c>
      <c r="N92" s="5">
        <v>-1</v>
      </c>
      <c r="O92" s="5">
        <v>-1</v>
      </c>
      <c r="P92" s="5">
        <v>-1</v>
      </c>
      <c r="Q92" s="5">
        <v>-1</v>
      </c>
      <c r="R92" s="5">
        <v>-1</v>
      </c>
      <c r="S92" s="5">
        <v>-1</v>
      </c>
      <c r="T92" s="5">
        <v>-1</v>
      </c>
      <c r="U92" s="5">
        <v>-1</v>
      </c>
      <c r="AK92" s="5">
        <v>44</v>
      </c>
    </row>
    <row r="93" spans="1:41" x14ac:dyDescent="0.2">
      <c r="A93" s="1" t="s">
        <v>66</v>
      </c>
      <c r="B93" s="1" t="s">
        <v>81</v>
      </c>
      <c r="C93" s="1" t="s">
        <v>19</v>
      </c>
      <c r="D93" s="1" t="s">
        <v>162</v>
      </c>
      <c r="E93" s="1" t="s">
        <v>21</v>
      </c>
      <c r="F93" s="1" t="s">
        <v>10</v>
      </c>
      <c r="AD93" s="5">
        <v>13.62</v>
      </c>
      <c r="AE93" s="5">
        <v>182.928</v>
      </c>
      <c r="AF93" s="5">
        <v>180.61199999999999</v>
      </c>
      <c r="AG93" s="5">
        <v>3.4750000000000001</v>
      </c>
      <c r="AH93" s="5">
        <v>42.612000000000002</v>
      </c>
      <c r="AI93" s="5">
        <v>116.215</v>
      </c>
      <c r="AJ93" s="5">
        <v>164.02</v>
      </c>
      <c r="AK93" s="5">
        <v>45</v>
      </c>
      <c r="AM93" s="13">
        <f>+AO93/$AO$3</f>
        <v>7.7535224599981783E-4</v>
      </c>
      <c r="AN93" s="7">
        <f>IF(AK93=1,AM93,AM93+AN91)</f>
        <v>0.9904060638377844</v>
      </c>
      <c r="AO93" s="5">
        <f>SUM(G93:AJ93)</f>
        <v>703.48199999999997</v>
      </c>
    </row>
    <row r="94" spans="1:41" x14ac:dyDescent="0.2">
      <c r="A94" s="1" t="s">
        <v>66</v>
      </c>
      <c r="B94" s="1" t="s">
        <v>81</v>
      </c>
      <c r="C94" s="1" t="s">
        <v>19</v>
      </c>
      <c r="D94" s="1" t="s">
        <v>162</v>
      </c>
      <c r="E94" s="1" t="s">
        <v>21</v>
      </c>
      <c r="F94" s="1" t="s">
        <v>11</v>
      </c>
      <c r="AD94" s="5">
        <v>-1</v>
      </c>
      <c r="AE94" s="5">
        <v>-1</v>
      </c>
      <c r="AF94" s="5">
        <v>-1</v>
      </c>
      <c r="AG94" s="5">
        <v>-1</v>
      </c>
      <c r="AH94" s="5">
        <v>-1</v>
      </c>
      <c r="AI94" s="5">
        <v>-1</v>
      </c>
      <c r="AJ94" s="5">
        <v>-1</v>
      </c>
      <c r="AK94" s="5">
        <v>45</v>
      </c>
    </row>
    <row r="95" spans="1:41" x14ac:dyDescent="0.2">
      <c r="A95" s="1" t="s">
        <v>66</v>
      </c>
      <c r="B95" s="1" t="s">
        <v>81</v>
      </c>
      <c r="C95" s="1" t="s">
        <v>8</v>
      </c>
      <c r="D95" s="1" t="s">
        <v>161</v>
      </c>
      <c r="E95" s="1" t="s">
        <v>28</v>
      </c>
      <c r="F95" s="1" t="s">
        <v>10</v>
      </c>
      <c r="AD95" s="5">
        <v>31</v>
      </c>
      <c r="AE95" s="5">
        <v>381</v>
      </c>
      <c r="AF95" s="5">
        <v>91.058999999999997</v>
      </c>
      <c r="AG95" s="5">
        <v>21.454000000000001</v>
      </c>
      <c r="AH95" s="5">
        <v>17.545999999999999</v>
      </c>
      <c r="AI95" s="5">
        <v>118.78</v>
      </c>
      <c r="AK95" s="5">
        <v>46</v>
      </c>
      <c r="AM95" s="13">
        <f>+AO95/$AO$3</f>
        <v>7.2835268406906445E-4</v>
      </c>
      <c r="AN95" s="7">
        <f>IF(AK95=1,AM95,AM95+AN93)</f>
        <v>0.99113441652185341</v>
      </c>
      <c r="AO95" s="5">
        <f>SUM(G95:AJ95)</f>
        <v>660.83899999999994</v>
      </c>
    </row>
    <row r="96" spans="1:41" x14ac:dyDescent="0.2">
      <c r="A96" s="1" t="s">
        <v>66</v>
      </c>
      <c r="B96" s="1" t="s">
        <v>81</v>
      </c>
      <c r="C96" s="1" t="s">
        <v>8</v>
      </c>
      <c r="D96" s="1" t="s">
        <v>161</v>
      </c>
      <c r="E96" s="1" t="s">
        <v>28</v>
      </c>
      <c r="F96" s="1" t="s">
        <v>11</v>
      </c>
      <c r="AD96" s="5" t="s">
        <v>12</v>
      </c>
      <c r="AE96" s="5" t="s">
        <v>12</v>
      </c>
      <c r="AF96" s="5" t="s">
        <v>12</v>
      </c>
      <c r="AG96" s="5" t="s">
        <v>18</v>
      </c>
      <c r="AH96" s="5" t="s">
        <v>12</v>
      </c>
      <c r="AI96" s="5" t="s">
        <v>18</v>
      </c>
      <c r="AK96" s="5">
        <v>46</v>
      </c>
    </row>
    <row r="97" spans="1:41" x14ac:dyDescent="0.2">
      <c r="A97" s="1" t="s">
        <v>66</v>
      </c>
      <c r="B97" s="1" t="s">
        <v>81</v>
      </c>
      <c r="C97" s="1" t="s">
        <v>30</v>
      </c>
      <c r="D97" s="1" t="s">
        <v>83</v>
      </c>
      <c r="E97" s="1" t="s">
        <v>14</v>
      </c>
      <c r="F97" s="1" t="s">
        <v>10</v>
      </c>
      <c r="S97" s="5">
        <v>80.671000000000006</v>
      </c>
      <c r="T97" s="5">
        <v>119.09</v>
      </c>
      <c r="U97" s="5">
        <v>13.853999999999999</v>
      </c>
      <c r="V97" s="5">
        <v>37.777999999999999</v>
      </c>
      <c r="W97" s="5">
        <v>16.742000000000001</v>
      </c>
      <c r="X97" s="5">
        <v>22.602</v>
      </c>
      <c r="Z97" s="5">
        <v>4.9000000000000004</v>
      </c>
      <c r="AB97" s="5">
        <v>1.633</v>
      </c>
      <c r="AC97" s="5">
        <v>34.845999999999997</v>
      </c>
      <c r="AD97" s="5">
        <v>41.454000000000001</v>
      </c>
      <c r="AE97" s="5">
        <v>46.472999999999999</v>
      </c>
      <c r="AF97" s="5">
        <v>39.171999999999997</v>
      </c>
      <c r="AG97" s="5">
        <v>28.757999999999999</v>
      </c>
      <c r="AH97" s="5">
        <v>50.072000000000003</v>
      </c>
      <c r="AI97" s="5">
        <v>122.456</v>
      </c>
      <c r="AK97" s="5">
        <v>47</v>
      </c>
      <c r="AM97" s="13">
        <f>+AO97/$AO$3</f>
        <v>7.2798015277594254E-4</v>
      </c>
      <c r="AN97" s="7">
        <f>IF(AK97=1,AM97,AM97+AN95)</f>
        <v>0.99186239667462939</v>
      </c>
      <c r="AO97" s="5">
        <f>SUM(G97:AJ97)</f>
        <v>660.50099999999986</v>
      </c>
    </row>
    <row r="98" spans="1:41" x14ac:dyDescent="0.2">
      <c r="A98" s="1" t="s">
        <v>66</v>
      </c>
      <c r="B98" s="1" t="s">
        <v>81</v>
      </c>
      <c r="C98" s="1" t="s">
        <v>30</v>
      </c>
      <c r="D98" s="1" t="s">
        <v>83</v>
      </c>
      <c r="E98" s="1" t="s">
        <v>14</v>
      </c>
      <c r="F98" s="1" t="s">
        <v>11</v>
      </c>
      <c r="S98" s="5">
        <v>-1</v>
      </c>
      <c r="T98" s="5">
        <v>-1</v>
      </c>
      <c r="U98" s="5" t="s">
        <v>15</v>
      </c>
      <c r="V98" s="5" t="s">
        <v>15</v>
      </c>
      <c r="W98" s="5" t="s">
        <v>15</v>
      </c>
      <c r="X98" s="5" t="s">
        <v>15</v>
      </c>
      <c r="Z98" s="5" t="s">
        <v>15</v>
      </c>
      <c r="AB98" s="5">
        <v>-1</v>
      </c>
      <c r="AC98" s="5" t="s">
        <v>15</v>
      </c>
      <c r="AD98" s="5" t="s">
        <v>15</v>
      </c>
      <c r="AE98" s="5" t="s">
        <v>15</v>
      </c>
      <c r="AF98" s="5" t="s">
        <v>15</v>
      </c>
      <c r="AG98" s="5" t="s">
        <v>15</v>
      </c>
      <c r="AH98" s="5" t="s">
        <v>15</v>
      </c>
      <c r="AI98" s="5" t="s">
        <v>15</v>
      </c>
      <c r="AK98" s="5">
        <v>47</v>
      </c>
    </row>
    <row r="99" spans="1:41" x14ac:dyDescent="0.2">
      <c r="A99" s="1" t="s">
        <v>66</v>
      </c>
      <c r="B99" s="1" t="s">
        <v>81</v>
      </c>
      <c r="C99" s="1" t="s">
        <v>30</v>
      </c>
      <c r="D99" s="1" t="s">
        <v>60</v>
      </c>
      <c r="E99" s="1" t="s">
        <v>16</v>
      </c>
      <c r="F99" s="1" t="s">
        <v>10</v>
      </c>
      <c r="M99" s="5">
        <v>0.48</v>
      </c>
      <c r="S99" s="5">
        <v>326.7</v>
      </c>
      <c r="T99" s="5">
        <v>327</v>
      </c>
      <c r="AK99" s="5">
        <v>48</v>
      </c>
      <c r="AM99" s="13">
        <f>+AO99/$AO$3</f>
        <v>7.2101337672912874E-4</v>
      </c>
      <c r="AN99" s="7">
        <f>IF(AK99=1,AM99,AM99+AN97)</f>
        <v>0.99258341005135853</v>
      </c>
      <c r="AO99" s="5">
        <f>SUM(G99:AJ99)</f>
        <v>654.18000000000006</v>
      </c>
    </row>
    <row r="100" spans="1:41" x14ac:dyDescent="0.2">
      <c r="A100" s="1" t="s">
        <v>66</v>
      </c>
      <c r="B100" s="1" t="s">
        <v>81</v>
      </c>
      <c r="C100" s="1" t="s">
        <v>30</v>
      </c>
      <c r="D100" s="1" t="s">
        <v>60</v>
      </c>
      <c r="E100" s="1" t="s">
        <v>16</v>
      </c>
      <c r="F100" s="1" t="s">
        <v>11</v>
      </c>
      <c r="M100" s="5">
        <v>-1</v>
      </c>
      <c r="S100" s="5">
        <v>-1</v>
      </c>
      <c r="T100" s="5">
        <v>-1</v>
      </c>
      <c r="AK100" s="5">
        <v>48</v>
      </c>
    </row>
    <row r="101" spans="1:41" x14ac:dyDescent="0.2">
      <c r="A101" s="1" t="s">
        <v>66</v>
      </c>
      <c r="B101" s="1" t="s">
        <v>81</v>
      </c>
      <c r="C101" s="1" t="s">
        <v>8</v>
      </c>
      <c r="D101" s="1" t="s">
        <v>214</v>
      </c>
      <c r="E101" s="1" t="s">
        <v>26</v>
      </c>
      <c r="F101" s="1" t="s">
        <v>10</v>
      </c>
      <c r="AJ101" s="5">
        <v>647.44600000000003</v>
      </c>
      <c r="AK101" s="5">
        <v>49</v>
      </c>
      <c r="AM101" s="13">
        <f>+AO101/$AO$3</f>
        <v>7.1359140712000889E-4</v>
      </c>
      <c r="AN101" s="7">
        <f>IF(AK101=1,AM101,AM101+AN99)</f>
        <v>0.99329700145847855</v>
      </c>
      <c r="AO101" s="5">
        <f>SUM(G101:AJ101)</f>
        <v>647.44600000000003</v>
      </c>
    </row>
    <row r="102" spans="1:41" x14ac:dyDescent="0.2">
      <c r="A102" s="1" t="s">
        <v>66</v>
      </c>
      <c r="B102" s="1" t="s">
        <v>81</v>
      </c>
      <c r="C102" s="1" t="s">
        <v>8</v>
      </c>
      <c r="D102" s="1" t="s">
        <v>214</v>
      </c>
      <c r="E102" s="1" t="s">
        <v>26</v>
      </c>
      <c r="F102" s="1" t="s">
        <v>11</v>
      </c>
      <c r="AJ102" s="5">
        <v>-1</v>
      </c>
      <c r="AK102" s="5">
        <v>49</v>
      </c>
    </row>
    <row r="103" spans="1:41" x14ac:dyDescent="0.2">
      <c r="A103" s="1" t="s">
        <v>66</v>
      </c>
      <c r="B103" s="1" t="s">
        <v>81</v>
      </c>
      <c r="C103" s="1" t="s">
        <v>8</v>
      </c>
      <c r="D103" s="1" t="s">
        <v>218</v>
      </c>
      <c r="E103" s="1" t="s">
        <v>28</v>
      </c>
      <c r="F103" s="1" t="s">
        <v>10</v>
      </c>
      <c r="G103" s="5">
        <v>376</v>
      </c>
      <c r="H103" s="5">
        <v>208</v>
      </c>
      <c r="I103" s="5">
        <v>25</v>
      </c>
      <c r="K103" s="5">
        <v>7</v>
      </c>
      <c r="AK103" s="5">
        <v>50</v>
      </c>
      <c r="AM103" s="13">
        <f>+AO103/$AO$3</f>
        <v>6.7893277089660831E-4</v>
      </c>
      <c r="AN103" s="7">
        <f>IF(AK103=1,AM103,AM103+AN101)</f>
        <v>0.99397593422937514</v>
      </c>
      <c r="AO103" s="5">
        <f>SUM(G103:AJ103)</f>
        <v>616</v>
      </c>
    </row>
    <row r="104" spans="1:41" x14ac:dyDescent="0.2">
      <c r="A104" s="1" t="s">
        <v>66</v>
      </c>
      <c r="B104" s="1" t="s">
        <v>81</v>
      </c>
      <c r="C104" s="1" t="s">
        <v>8</v>
      </c>
      <c r="D104" s="1" t="s">
        <v>218</v>
      </c>
      <c r="E104" s="1" t="s">
        <v>28</v>
      </c>
      <c r="F104" s="1" t="s">
        <v>11</v>
      </c>
      <c r="G104" s="5" t="s">
        <v>15</v>
      </c>
      <c r="H104" s="5">
        <v>-1</v>
      </c>
      <c r="I104" s="5">
        <v>-1</v>
      </c>
      <c r="K104" s="5">
        <v>-1</v>
      </c>
      <c r="AK104" s="5">
        <v>50</v>
      </c>
    </row>
    <row r="105" spans="1:41" x14ac:dyDescent="0.2">
      <c r="A105" s="1" t="s">
        <v>66</v>
      </c>
      <c r="B105" s="1" t="s">
        <v>81</v>
      </c>
      <c r="C105" s="1" t="s">
        <v>8</v>
      </c>
      <c r="D105" s="1" t="s">
        <v>58</v>
      </c>
      <c r="E105" s="1" t="s">
        <v>28</v>
      </c>
      <c r="F105" s="1" t="s">
        <v>10</v>
      </c>
      <c r="AD105" s="5">
        <v>127.35</v>
      </c>
      <c r="AE105" s="5">
        <v>106.956</v>
      </c>
      <c r="AF105" s="5">
        <v>126.07299999999999</v>
      </c>
      <c r="AG105" s="5">
        <v>71.86</v>
      </c>
      <c r="AH105" s="5">
        <v>22.109000000000002</v>
      </c>
      <c r="AI105" s="5">
        <v>95.51</v>
      </c>
      <c r="AJ105" s="5">
        <v>28.474</v>
      </c>
      <c r="AK105" s="5">
        <v>51</v>
      </c>
      <c r="AM105" s="13">
        <f>+AO105/$AO$3</f>
        <v>6.3741647282171637E-4</v>
      </c>
      <c r="AN105" s="7">
        <f>IF(AK105=1,AM105,AM105+AN103)</f>
        <v>0.99461335070219681</v>
      </c>
      <c r="AO105" s="5">
        <f>SUM(G105:AJ105)</f>
        <v>578.33199999999999</v>
      </c>
    </row>
    <row r="106" spans="1:41" x14ac:dyDescent="0.2">
      <c r="A106" s="1" t="s">
        <v>66</v>
      </c>
      <c r="B106" s="1" t="s">
        <v>81</v>
      </c>
      <c r="C106" s="1" t="s">
        <v>8</v>
      </c>
      <c r="D106" s="1" t="s">
        <v>58</v>
      </c>
      <c r="E106" s="1" t="s">
        <v>28</v>
      </c>
      <c r="F106" s="1" t="s">
        <v>11</v>
      </c>
      <c r="K106" s="5" t="s">
        <v>13</v>
      </c>
      <c r="M106" s="5" t="s">
        <v>15</v>
      </c>
      <c r="N106" s="5" t="s">
        <v>15</v>
      </c>
      <c r="O106" s="5" t="s">
        <v>15</v>
      </c>
      <c r="P106" s="5" t="s">
        <v>15</v>
      </c>
      <c r="R106" s="5" t="s">
        <v>15</v>
      </c>
      <c r="S106" s="5" t="s">
        <v>15</v>
      </c>
      <c r="V106" s="5" t="s">
        <v>12</v>
      </c>
      <c r="W106" s="5" t="s">
        <v>12</v>
      </c>
      <c r="X106" s="5" t="s">
        <v>12</v>
      </c>
      <c r="Y106" s="5" t="s">
        <v>18</v>
      </c>
      <c r="Z106" s="5" t="s">
        <v>12</v>
      </c>
      <c r="AA106" s="5" t="s">
        <v>12</v>
      </c>
      <c r="AC106" s="5" t="s">
        <v>12</v>
      </c>
      <c r="AD106" s="5" t="s">
        <v>12</v>
      </c>
      <c r="AE106" s="5" t="s">
        <v>12</v>
      </c>
      <c r="AF106" s="5" t="s">
        <v>12</v>
      </c>
      <c r="AG106" s="5" t="s">
        <v>18</v>
      </c>
      <c r="AH106" s="5" t="s">
        <v>12</v>
      </c>
      <c r="AI106" s="5" t="s">
        <v>12</v>
      </c>
      <c r="AJ106" s="5" t="s">
        <v>18</v>
      </c>
      <c r="AK106" s="5">
        <v>51</v>
      </c>
    </row>
    <row r="107" spans="1:41" x14ac:dyDescent="0.2">
      <c r="A107" s="1" t="s">
        <v>66</v>
      </c>
      <c r="B107" s="1" t="s">
        <v>81</v>
      </c>
      <c r="C107" s="1" t="s">
        <v>8</v>
      </c>
      <c r="D107" s="1" t="s">
        <v>153</v>
      </c>
      <c r="E107" s="1" t="s">
        <v>28</v>
      </c>
      <c r="F107" s="1" t="s">
        <v>10</v>
      </c>
      <c r="L107" s="5">
        <v>57</v>
      </c>
      <c r="O107" s="5">
        <v>297.39999999999998</v>
      </c>
      <c r="P107" s="5">
        <v>8.3000000000000007</v>
      </c>
      <c r="Q107" s="5">
        <v>5.57</v>
      </c>
      <c r="S107" s="5">
        <v>31.75</v>
      </c>
      <c r="U107" s="5">
        <v>2.9</v>
      </c>
      <c r="X107" s="5">
        <v>2</v>
      </c>
      <c r="Z107" s="5">
        <v>2.7989999999999999</v>
      </c>
      <c r="AA107" s="5">
        <v>1.2430000000000001</v>
      </c>
      <c r="AI107" s="5">
        <v>78.659000000000006</v>
      </c>
      <c r="AJ107" s="5">
        <v>12.739000000000001</v>
      </c>
      <c r="AK107" s="5">
        <v>52</v>
      </c>
      <c r="AM107" s="13">
        <f>+AO107/$AO$3</f>
        <v>5.5147857345101768E-4</v>
      </c>
      <c r="AN107" s="7">
        <f>IF(AK107=1,AM107,AM107+AN105)</f>
        <v>0.99516482927564787</v>
      </c>
      <c r="AO107" s="5">
        <f>SUM(G107:AJ107)</f>
        <v>500.3599999999999</v>
      </c>
    </row>
    <row r="108" spans="1:41" x14ac:dyDescent="0.2">
      <c r="A108" s="1" t="s">
        <v>66</v>
      </c>
      <c r="B108" s="1" t="s">
        <v>81</v>
      </c>
      <c r="C108" s="1" t="s">
        <v>8</v>
      </c>
      <c r="D108" s="1" t="s">
        <v>153</v>
      </c>
      <c r="E108" s="1" t="s">
        <v>28</v>
      </c>
      <c r="F108" s="1" t="s">
        <v>11</v>
      </c>
      <c r="L108" s="5">
        <v>-1</v>
      </c>
      <c r="O108" s="5">
        <v>-1</v>
      </c>
      <c r="P108" s="5">
        <v>-1</v>
      </c>
      <c r="Q108" s="5">
        <v>-1</v>
      </c>
      <c r="S108" s="5">
        <v>-1</v>
      </c>
      <c r="U108" s="5">
        <v>-1</v>
      </c>
      <c r="X108" s="5" t="s">
        <v>15</v>
      </c>
      <c r="Z108" s="5">
        <v>-1</v>
      </c>
      <c r="AA108" s="5">
        <v>-1</v>
      </c>
      <c r="AI108" s="5" t="s">
        <v>15</v>
      </c>
      <c r="AJ108" s="5" t="s">
        <v>15</v>
      </c>
      <c r="AK108" s="5">
        <v>52</v>
      </c>
    </row>
    <row r="109" spans="1:41" x14ac:dyDescent="0.2">
      <c r="A109" s="1" t="s">
        <v>66</v>
      </c>
      <c r="B109" s="1" t="s">
        <v>81</v>
      </c>
      <c r="C109" s="1" t="s">
        <v>30</v>
      </c>
      <c r="D109" s="1" t="s">
        <v>31</v>
      </c>
      <c r="E109" s="1" t="s">
        <v>21</v>
      </c>
      <c r="F109" s="1" t="s">
        <v>10</v>
      </c>
      <c r="G109" s="5">
        <v>11</v>
      </c>
      <c r="H109" s="5">
        <v>1</v>
      </c>
      <c r="I109" s="5">
        <v>14</v>
      </c>
      <c r="J109" s="5">
        <v>54</v>
      </c>
      <c r="K109" s="5">
        <v>40</v>
      </c>
      <c r="L109" s="5">
        <v>40</v>
      </c>
      <c r="Q109" s="5">
        <v>64.748999999999995</v>
      </c>
      <c r="R109" s="5">
        <v>65</v>
      </c>
      <c r="S109" s="5">
        <v>65</v>
      </c>
      <c r="T109" s="5">
        <v>65</v>
      </c>
      <c r="U109" s="5">
        <v>65</v>
      </c>
      <c r="AK109" s="5">
        <v>53</v>
      </c>
      <c r="AM109" s="13">
        <f>+AO109/$AO$3</f>
        <v>5.3427269766129876E-4</v>
      </c>
      <c r="AN109" s="7">
        <f>IF(AK109=1,AM109,AM109+AN107)</f>
        <v>0.99569910197330913</v>
      </c>
      <c r="AO109" s="5">
        <f>SUM(G109:AJ109)</f>
        <v>484.74900000000002</v>
      </c>
    </row>
    <row r="110" spans="1:41" x14ac:dyDescent="0.2">
      <c r="A110" s="1" t="s">
        <v>66</v>
      </c>
      <c r="B110" s="1" t="s">
        <v>81</v>
      </c>
      <c r="C110" s="1" t="s">
        <v>30</v>
      </c>
      <c r="D110" s="1" t="s">
        <v>31</v>
      </c>
      <c r="E110" s="1" t="s">
        <v>21</v>
      </c>
      <c r="F110" s="1" t="s">
        <v>11</v>
      </c>
      <c r="G110" s="5">
        <v>-1</v>
      </c>
      <c r="H110" s="5">
        <v>-1</v>
      </c>
      <c r="I110" s="5">
        <v>-1</v>
      </c>
      <c r="J110" s="5">
        <v>-1</v>
      </c>
      <c r="K110" s="5">
        <v>-1</v>
      </c>
      <c r="L110" s="5">
        <v>-1</v>
      </c>
      <c r="Q110" s="5" t="s">
        <v>13</v>
      </c>
      <c r="R110" s="5">
        <v>-1</v>
      </c>
      <c r="S110" s="5">
        <v>-1</v>
      </c>
      <c r="T110" s="5">
        <v>-1</v>
      </c>
      <c r="U110" s="5">
        <v>-1</v>
      </c>
      <c r="AK110" s="5">
        <v>53</v>
      </c>
    </row>
    <row r="111" spans="1:41" x14ac:dyDescent="0.2">
      <c r="A111" s="1" t="s">
        <v>66</v>
      </c>
      <c r="B111" s="1" t="s">
        <v>81</v>
      </c>
      <c r="C111" s="1" t="s">
        <v>8</v>
      </c>
      <c r="D111" s="1" t="s">
        <v>43</v>
      </c>
      <c r="E111" s="1" t="s">
        <v>33</v>
      </c>
      <c r="F111" s="1" t="s">
        <v>10</v>
      </c>
      <c r="R111" s="5">
        <v>32.076000000000001</v>
      </c>
      <c r="S111" s="5">
        <v>29.536999999999999</v>
      </c>
      <c r="T111" s="5">
        <v>49.2</v>
      </c>
      <c r="U111" s="5">
        <v>36.1</v>
      </c>
      <c r="V111" s="5">
        <v>21.047000000000001</v>
      </c>
      <c r="W111" s="5">
        <v>21.061</v>
      </c>
      <c r="X111" s="5">
        <v>18.542000000000002</v>
      </c>
      <c r="Y111" s="5">
        <v>42.359000000000002</v>
      </c>
      <c r="Z111" s="5">
        <v>27.821000000000002</v>
      </c>
      <c r="AA111" s="5">
        <v>50.137999999999998</v>
      </c>
      <c r="AB111" s="5">
        <v>13.57</v>
      </c>
      <c r="AC111" s="5">
        <v>24.478999999999999</v>
      </c>
      <c r="AD111" s="5">
        <v>4.6079999999999997</v>
      </c>
      <c r="AE111" s="5">
        <v>8.7050000000000001</v>
      </c>
      <c r="AF111" s="5">
        <v>52.962000000000003</v>
      </c>
      <c r="AG111" s="5">
        <v>23.495000000000001</v>
      </c>
      <c r="AH111" s="5">
        <v>9.9969999999999999</v>
      </c>
      <c r="AI111" s="5">
        <v>3.556</v>
      </c>
      <c r="AJ111" s="5">
        <v>3.4569999999999999</v>
      </c>
      <c r="AK111" s="5">
        <v>54</v>
      </c>
      <c r="AM111" s="13">
        <f>+AO111/$AO$3</f>
        <v>5.2100375021190857E-4</v>
      </c>
      <c r="AN111" s="7">
        <f>IF(AK111=1,AM111,AM111+AN109)</f>
        <v>0.99622010572352104</v>
      </c>
      <c r="AO111" s="5">
        <f>SUM(G111:AJ111)</f>
        <v>472.71</v>
      </c>
    </row>
    <row r="112" spans="1:41" x14ac:dyDescent="0.2">
      <c r="A112" s="1" t="s">
        <v>66</v>
      </c>
      <c r="B112" s="1" t="s">
        <v>81</v>
      </c>
      <c r="C112" s="1" t="s">
        <v>8</v>
      </c>
      <c r="D112" s="1" t="s">
        <v>43</v>
      </c>
      <c r="E112" s="1" t="s">
        <v>33</v>
      </c>
      <c r="F112" s="1" t="s">
        <v>11</v>
      </c>
      <c r="R112" s="5">
        <v>-1</v>
      </c>
      <c r="S112" s="5">
        <v>-1</v>
      </c>
      <c r="T112" s="5">
        <v>-1</v>
      </c>
      <c r="U112" s="5">
        <v>-1</v>
      </c>
      <c r="V112" s="5">
        <v>-1</v>
      </c>
      <c r="W112" s="5">
        <v>-1</v>
      </c>
      <c r="X112" s="5">
        <v>-1</v>
      </c>
      <c r="Y112" s="5">
        <v>-1</v>
      </c>
      <c r="Z112" s="5">
        <v>-1</v>
      </c>
      <c r="AA112" s="5">
        <v>-1</v>
      </c>
      <c r="AB112" s="5">
        <v>-1</v>
      </c>
      <c r="AC112" s="5">
        <v>-1</v>
      </c>
      <c r="AD112" s="5">
        <v>-1</v>
      </c>
      <c r="AE112" s="5">
        <v>-1</v>
      </c>
      <c r="AF112" s="5">
        <v>-1</v>
      </c>
      <c r="AG112" s="5">
        <v>-1</v>
      </c>
      <c r="AH112" s="5">
        <v>-1</v>
      </c>
      <c r="AI112" s="5">
        <v>-1</v>
      </c>
      <c r="AJ112" s="5">
        <v>-1</v>
      </c>
      <c r="AK112" s="5">
        <v>54</v>
      </c>
    </row>
    <row r="113" spans="1:41" x14ac:dyDescent="0.2">
      <c r="A113" s="1" t="s">
        <v>66</v>
      </c>
      <c r="B113" s="1" t="s">
        <v>81</v>
      </c>
      <c r="C113" s="1" t="s">
        <v>8</v>
      </c>
      <c r="D113" s="1" t="s">
        <v>40</v>
      </c>
      <c r="E113" s="1" t="s">
        <v>14</v>
      </c>
      <c r="F113" s="1" t="s">
        <v>10</v>
      </c>
      <c r="J113" s="5">
        <v>1</v>
      </c>
      <c r="AD113" s="5">
        <v>59.142000000000003</v>
      </c>
      <c r="AE113" s="5">
        <v>72.147999999999996</v>
      </c>
      <c r="AF113" s="5">
        <v>80.42</v>
      </c>
      <c r="AG113" s="5">
        <v>94.373999999999995</v>
      </c>
      <c r="AH113" s="5">
        <v>109.967</v>
      </c>
      <c r="AI113" s="5">
        <v>44.161000000000001</v>
      </c>
      <c r="AK113" s="5">
        <v>55</v>
      </c>
      <c r="AM113" s="13">
        <f>+AO113/$AO$3</f>
        <v>5.0833107326423127E-4</v>
      </c>
      <c r="AN113" s="7">
        <f>IF(AK113=1,AM113,AM113+AN111)</f>
        <v>0.99672843679678524</v>
      </c>
      <c r="AO113" s="5">
        <f>SUM(G113:AJ113)</f>
        <v>461.21199999999993</v>
      </c>
    </row>
    <row r="114" spans="1:41" x14ac:dyDescent="0.2">
      <c r="A114" s="1" t="s">
        <v>66</v>
      </c>
      <c r="B114" s="1" t="s">
        <v>81</v>
      </c>
      <c r="C114" s="1" t="s">
        <v>8</v>
      </c>
      <c r="D114" s="1" t="s">
        <v>40</v>
      </c>
      <c r="E114" s="1" t="s">
        <v>14</v>
      </c>
      <c r="F114" s="1" t="s">
        <v>11</v>
      </c>
      <c r="J114" s="5">
        <v>-1</v>
      </c>
      <c r="AD114" s="5">
        <v>-1</v>
      </c>
      <c r="AE114" s="5">
        <v>-1</v>
      </c>
      <c r="AF114" s="5">
        <v>-1</v>
      </c>
      <c r="AG114" s="5">
        <v>-1</v>
      </c>
      <c r="AH114" s="5">
        <v>-1</v>
      </c>
      <c r="AI114" s="5">
        <v>-1</v>
      </c>
      <c r="AK114" s="5">
        <v>55</v>
      </c>
    </row>
    <row r="115" spans="1:41" x14ac:dyDescent="0.2">
      <c r="A115" s="1" t="s">
        <v>66</v>
      </c>
      <c r="B115" s="1" t="s">
        <v>81</v>
      </c>
      <c r="C115" s="1" t="s">
        <v>30</v>
      </c>
      <c r="D115" s="1" t="s">
        <v>83</v>
      </c>
      <c r="E115" s="1" t="s">
        <v>21</v>
      </c>
      <c r="F115" s="1" t="s">
        <v>10</v>
      </c>
      <c r="U115" s="5">
        <v>0.36299999999999999</v>
      </c>
      <c r="W115" s="5">
        <v>1.0999999999999999E-2</v>
      </c>
      <c r="X115" s="5">
        <v>1.367</v>
      </c>
      <c r="AC115" s="5">
        <v>146.119</v>
      </c>
      <c r="AD115" s="5">
        <v>66.947999999999993</v>
      </c>
      <c r="AE115" s="5">
        <v>50.518000000000001</v>
      </c>
      <c r="AF115" s="5">
        <v>30.376999999999999</v>
      </c>
      <c r="AG115" s="5">
        <v>17.991</v>
      </c>
      <c r="AH115" s="5">
        <v>24.408999999999999</v>
      </c>
      <c r="AI115" s="5">
        <v>42.685000000000002</v>
      </c>
      <c r="AK115" s="5">
        <v>56</v>
      </c>
      <c r="AM115" s="13">
        <f>+AO115/$AO$3</f>
        <v>4.1969066877301577E-4</v>
      </c>
      <c r="AN115" s="7">
        <f>IF(AK115=1,AM115,AM115+AN113)</f>
        <v>0.99714812746555825</v>
      </c>
      <c r="AO115" s="5">
        <f>SUM(G115:AJ115)</f>
        <v>380.78800000000001</v>
      </c>
    </row>
    <row r="116" spans="1:41" x14ac:dyDescent="0.2">
      <c r="A116" s="1" t="s">
        <v>66</v>
      </c>
      <c r="B116" s="1" t="s">
        <v>81</v>
      </c>
      <c r="C116" s="1" t="s">
        <v>30</v>
      </c>
      <c r="D116" s="1" t="s">
        <v>83</v>
      </c>
      <c r="E116" s="1" t="s">
        <v>21</v>
      </c>
      <c r="F116" s="1" t="s">
        <v>11</v>
      </c>
      <c r="U116" s="5" t="s">
        <v>15</v>
      </c>
      <c r="W116" s="5" t="s">
        <v>15</v>
      </c>
      <c r="X116" s="5" t="s">
        <v>15</v>
      </c>
      <c r="AC116" s="5" t="s">
        <v>15</v>
      </c>
      <c r="AD116" s="5" t="s">
        <v>15</v>
      </c>
      <c r="AE116" s="5" t="s">
        <v>15</v>
      </c>
      <c r="AF116" s="5" t="s">
        <v>15</v>
      </c>
      <c r="AG116" s="5" t="s">
        <v>15</v>
      </c>
      <c r="AH116" s="5" t="s">
        <v>15</v>
      </c>
      <c r="AI116" s="5" t="s">
        <v>15</v>
      </c>
      <c r="AK116" s="5">
        <v>56</v>
      </c>
    </row>
    <row r="117" spans="1:41" x14ac:dyDescent="0.2">
      <c r="A117" s="1" t="s">
        <v>66</v>
      </c>
      <c r="B117" s="1" t="s">
        <v>81</v>
      </c>
      <c r="C117" s="1" t="s">
        <v>8</v>
      </c>
      <c r="D117" s="1" t="s">
        <v>218</v>
      </c>
      <c r="E117" s="1" t="s">
        <v>32</v>
      </c>
      <c r="F117" s="1" t="s">
        <v>10</v>
      </c>
      <c r="G117" s="5">
        <v>0.1</v>
      </c>
      <c r="H117" s="5">
        <v>57.01</v>
      </c>
      <c r="I117" s="5">
        <v>129</v>
      </c>
      <c r="N117" s="5">
        <v>2</v>
      </c>
      <c r="O117" s="5">
        <v>1.31</v>
      </c>
      <c r="P117" s="5">
        <v>6.88</v>
      </c>
      <c r="Q117" s="5">
        <v>0.24</v>
      </c>
      <c r="R117" s="5">
        <v>0.1</v>
      </c>
      <c r="S117" s="5">
        <v>10.601000000000001</v>
      </c>
      <c r="T117" s="5">
        <v>4.09</v>
      </c>
      <c r="U117" s="5">
        <v>3.8620000000000001</v>
      </c>
      <c r="V117" s="5">
        <v>6.9930000000000003</v>
      </c>
      <c r="W117" s="5">
        <v>1.4330000000000001</v>
      </c>
      <c r="X117" s="5">
        <v>2.2149999999999999</v>
      </c>
      <c r="Y117" s="5">
        <v>9.48</v>
      </c>
      <c r="Z117" s="5">
        <v>4.3170000000000002</v>
      </c>
      <c r="AA117" s="5">
        <v>13.308</v>
      </c>
      <c r="AB117" s="5">
        <v>2.1110000000000002</v>
      </c>
      <c r="AC117" s="5">
        <v>28.469000000000001</v>
      </c>
      <c r="AD117" s="5">
        <v>2.4830000000000001</v>
      </c>
      <c r="AE117" s="5">
        <v>2.5489999999999999</v>
      </c>
      <c r="AF117" s="5">
        <v>28.628</v>
      </c>
      <c r="AG117" s="5">
        <v>11.021000000000001</v>
      </c>
      <c r="AH117" s="5">
        <v>3.629</v>
      </c>
      <c r="AI117" s="5">
        <v>0.88600000000000001</v>
      </c>
      <c r="AJ117" s="5">
        <v>1.6E-2</v>
      </c>
      <c r="AK117" s="5">
        <v>57</v>
      </c>
      <c r="AM117" s="13">
        <f>+AO117/$AO$3</f>
        <v>3.6672399317077826E-4</v>
      </c>
      <c r="AN117" s="7">
        <f>IF(AK117=1,AM117,AM117+AN115)</f>
        <v>0.99751485145872898</v>
      </c>
      <c r="AO117" s="5">
        <f>SUM(G117:AJ117)</f>
        <v>332.73100000000005</v>
      </c>
    </row>
    <row r="118" spans="1:41" x14ac:dyDescent="0.2">
      <c r="A118" s="1" t="s">
        <v>66</v>
      </c>
      <c r="B118" s="1" t="s">
        <v>81</v>
      </c>
      <c r="C118" s="1" t="s">
        <v>8</v>
      </c>
      <c r="D118" s="1" t="s">
        <v>218</v>
      </c>
      <c r="E118" s="1" t="s">
        <v>32</v>
      </c>
      <c r="F118" s="1" t="s">
        <v>11</v>
      </c>
      <c r="G118" s="5">
        <v>-1</v>
      </c>
      <c r="H118" s="5">
        <v>-1</v>
      </c>
      <c r="I118" s="5">
        <v>-1</v>
      </c>
      <c r="N118" s="5">
        <v>-1</v>
      </c>
      <c r="O118" s="5">
        <v>-1</v>
      </c>
      <c r="P118" s="5">
        <v>-1</v>
      </c>
      <c r="Q118" s="5">
        <v>-1</v>
      </c>
      <c r="R118" s="5">
        <v>-1</v>
      </c>
      <c r="S118" s="5">
        <v>-1</v>
      </c>
      <c r="T118" s="5">
        <v>-1</v>
      </c>
      <c r="U118" s="5">
        <v>-1</v>
      </c>
      <c r="V118" s="5" t="s">
        <v>17</v>
      </c>
      <c r="W118" s="5">
        <v>-1</v>
      </c>
      <c r="X118" s="5">
        <v>-1</v>
      </c>
      <c r="Y118" s="5">
        <v>-1</v>
      </c>
      <c r="Z118" s="5" t="s">
        <v>17</v>
      </c>
      <c r="AA118" s="5" t="s">
        <v>17</v>
      </c>
      <c r="AB118" s="5" t="s">
        <v>17</v>
      </c>
      <c r="AC118" s="5" t="s">
        <v>17</v>
      </c>
      <c r="AD118" s="5" t="s">
        <v>17</v>
      </c>
      <c r="AE118" s="5" t="s">
        <v>17</v>
      </c>
      <c r="AF118" s="5" t="s">
        <v>17</v>
      </c>
      <c r="AG118" s="5" t="s">
        <v>17</v>
      </c>
      <c r="AH118" s="5" t="s">
        <v>17</v>
      </c>
      <c r="AI118" s="5" t="s">
        <v>17</v>
      </c>
      <c r="AJ118" s="5" t="s">
        <v>17</v>
      </c>
      <c r="AK118" s="5">
        <v>57</v>
      </c>
    </row>
    <row r="119" spans="1:41" x14ac:dyDescent="0.2">
      <c r="A119" s="1" t="s">
        <v>66</v>
      </c>
      <c r="B119" s="1" t="s">
        <v>81</v>
      </c>
      <c r="C119" s="1" t="s">
        <v>8</v>
      </c>
      <c r="D119" s="1" t="s">
        <v>223</v>
      </c>
      <c r="E119" s="1" t="s">
        <v>14</v>
      </c>
      <c r="F119" s="1" t="s">
        <v>10</v>
      </c>
      <c r="Z119" s="5">
        <v>99.813999999999993</v>
      </c>
      <c r="AA119" s="5">
        <v>65.453999999999994</v>
      </c>
      <c r="AB119" s="5">
        <v>36.243000000000002</v>
      </c>
      <c r="AI119" s="5">
        <v>50.445</v>
      </c>
      <c r="AJ119" s="5">
        <v>71.733999999999995</v>
      </c>
      <c r="AK119" s="5">
        <v>58</v>
      </c>
      <c r="AM119" s="13">
        <f>+AO119/$AO$3</f>
        <v>3.567593321615635E-4</v>
      </c>
      <c r="AN119" s="7">
        <f>IF(AK119=1,AM119,AM119+AN117)</f>
        <v>0.9978716107908906</v>
      </c>
      <c r="AO119" s="5">
        <f>SUM(G119:AJ119)</f>
        <v>323.68999999999994</v>
      </c>
    </row>
    <row r="120" spans="1:41" x14ac:dyDescent="0.2">
      <c r="A120" s="1" t="s">
        <v>66</v>
      </c>
      <c r="B120" s="1" t="s">
        <v>81</v>
      </c>
      <c r="C120" s="1" t="s">
        <v>8</v>
      </c>
      <c r="D120" s="1" t="s">
        <v>223</v>
      </c>
      <c r="E120" s="1" t="s">
        <v>14</v>
      </c>
      <c r="F120" s="1" t="s">
        <v>11</v>
      </c>
      <c r="Z120" s="5">
        <v>-1</v>
      </c>
      <c r="AA120" s="5">
        <v>-1</v>
      </c>
      <c r="AB120" s="5">
        <v>-1</v>
      </c>
      <c r="AI120" s="5">
        <v>-1</v>
      </c>
      <c r="AJ120" s="5">
        <v>-1</v>
      </c>
      <c r="AK120" s="5">
        <v>58</v>
      </c>
    </row>
    <row r="121" spans="1:41" x14ac:dyDescent="0.2">
      <c r="A121" s="1" t="s">
        <v>66</v>
      </c>
      <c r="B121" s="1" t="s">
        <v>81</v>
      </c>
      <c r="C121" s="1" t="s">
        <v>8</v>
      </c>
      <c r="D121" s="1" t="s">
        <v>35</v>
      </c>
      <c r="E121" s="1" t="s">
        <v>28</v>
      </c>
      <c r="F121" s="1" t="s">
        <v>10</v>
      </c>
      <c r="AD121" s="5">
        <v>210.458</v>
      </c>
      <c r="AE121" s="5">
        <v>25.457999999999998</v>
      </c>
      <c r="AF121" s="5">
        <v>16.818999999999999</v>
      </c>
      <c r="AH121" s="5">
        <v>7.1</v>
      </c>
      <c r="AI121" s="5">
        <v>26.68</v>
      </c>
      <c r="AK121" s="5">
        <v>59</v>
      </c>
      <c r="AM121" s="13">
        <f>+AO121/$AO$3</f>
        <v>3.1578640073610671E-4</v>
      </c>
      <c r="AN121" s="7">
        <f>IF(AK121=1,AM121,AM121+AN119)</f>
        <v>0.99818739719162675</v>
      </c>
      <c r="AO121" s="5">
        <f>SUM(G121:AJ121)</f>
        <v>286.51499999999999</v>
      </c>
    </row>
    <row r="122" spans="1:41" x14ac:dyDescent="0.2">
      <c r="A122" s="1" t="s">
        <v>66</v>
      </c>
      <c r="B122" s="1" t="s">
        <v>81</v>
      </c>
      <c r="C122" s="1" t="s">
        <v>8</v>
      </c>
      <c r="D122" s="1" t="s">
        <v>35</v>
      </c>
      <c r="E122" s="1" t="s">
        <v>28</v>
      </c>
      <c r="F122" s="1" t="s">
        <v>11</v>
      </c>
      <c r="G122" s="5" t="s">
        <v>15</v>
      </c>
      <c r="H122" s="5" t="s">
        <v>13</v>
      </c>
      <c r="I122" s="5" t="s">
        <v>15</v>
      </c>
      <c r="J122" s="5" t="s">
        <v>13</v>
      </c>
      <c r="K122" s="5" t="s">
        <v>13</v>
      </c>
      <c r="L122" s="5" t="s">
        <v>15</v>
      </c>
      <c r="O122" s="5" t="s">
        <v>15</v>
      </c>
      <c r="S122" s="5" t="s">
        <v>15</v>
      </c>
      <c r="T122" s="5" t="s">
        <v>15</v>
      </c>
      <c r="U122" s="5" t="s">
        <v>13</v>
      </c>
      <c r="V122" s="5" t="s">
        <v>12</v>
      </c>
      <c r="W122" s="5" t="s">
        <v>18</v>
      </c>
      <c r="X122" s="5" t="s">
        <v>12</v>
      </c>
      <c r="Y122" s="5" t="s">
        <v>12</v>
      </c>
      <c r="Z122" s="5" t="s">
        <v>12</v>
      </c>
      <c r="AB122" s="5" t="s">
        <v>12</v>
      </c>
      <c r="AC122" s="5" t="s">
        <v>12</v>
      </c>
      <c r="AD122" s="5" t="s">
        <v>12</v>
      </c>
      <c r="AE122" s="5" t="s">
        <v>12</v>
      </c>
      <c r="AF122" s="5" t="s">
        <v>18</v>
      </c>
      <c r="AH122" s="5" t="s">
        <v>13</v>
      </c>
      <c r="AI122" s="5" t="s">
        <v>12</v>
      </c>
      <c r="AK122" s="5">
        <v>59</v>
      </c>
    </row>
    <row r="123" spans="1:41" x14ac:dyDescent="0.2">
      <c r="A123" s="1" t="s">
        <v>66</v>
      </c>
      <c r="B123" s="1" t="s">
        <v>81</v>
      </c>
      <c r="C123" s="1" t="s">
        <v>8</v>
      </c>
      <c r="D123" s="1" t="s">
        <v>48</v>
      </c>
      <c r="E123" s="1" t="s">
        <v>28</v>
      </c>
      <c r="F123" s="1" t="s">
        <v>10</v>
      </c>
      <c r="AD123" s="5">
        <v>48.758000000000003</v>
      </c>
      <c r="AE123" s="5">
        <v>4.59</v>
      </c>
      <c r="AF123" s="5">
        <v>86.543999999999997</v>
      </c>
      <c r="AG123" s="5">
        <v>92.84</v>
      </c>
      <c r="AI123" s="5">
        <v>23.312000000000001</v>
      </c>
      <c r="AK123" s="5">
        <v>60</v>
      </c>
      <c r="AM123" s="13">
        <f>+AO123/$AO$3</f>
        <v>2.8220237401209604E-4</v>
      </c>
      <c r="AN123" s="7">
        <f>IF(AK123=1,AM123,AM123+AN121)</f>
        <v>0.99846959956563885</v>
      </c>
      <c r="AO123" s="5">
        <f>SUM(G123:AJ123)</f>
        <v>256.04399999999998</v>
      </c>
    </row>
    <row r="124" spans="1:41" x14ac:dyDescent="0.2">
      <c r="A124" s="1" t="s">
        <v>66</v>
      </c>
      <c r="B124" s="1" t="s">
        <v>81</v>
      </c>
      <c r="C124" s="1" t="s">
        <v>8</v>
      </c>
      <c r="D124" s="1" t="s">
        <v>48</v>
      </c>
      <c r="E124" s="1" t="s">
        <v>28</v>
      </c>
      <c r="F124" s="1" t="s">
        <v>11</v>
      </c>
      <c r="T124" s="5" t="s">
        <v>13</v>
      </c>
      <c r="V124" s="5" t="s">
        <v>18</v>
      </c>
      <c r="W124" s="5" t="s">
        <v>17</v>
      </c>
      <c r="X124" s="5" t="s">
        <v>12</v>
      </c>
      <c r="Z124" s="5" t="s">
        <v>12</v>
      </c>
      <c r="AA124" s="5" t="s">
        <v>18</v>
      </c>
      <c r="AB124" s="5" t="s">
        <v>18</v>
      </c>
      <c r="AC124" s="5" t="s">
        <v>12</v>
      </c>
      <c r="AD124" s="5" t="s">
        <v>12</v>
      </c>
      <c r="AE124" s="5" t="s">
        <v>13</v>
      </c>
      <c r="AF124" s="5" t="s">
        <v>13</v>
      </c>
      <c r="AG124" s="5" t="s">
        <v>12</v>
      </c>
      <c r="AI124" s="5" t="s">
        <v>15</v>
      </c>
      <c r="AK124" s="5">
        <v>60</v>
      </c>
    </row>
    <row r="125" spans="1:41" x14ac:dyDescent="0.2">
      <c r="A125" s="1" t="s">
        <v>66</v>
      </c>
      <c r="B125" s="1" t="s">
        <v>81</v>
      </c>
      <c r="C125" s="1" t="s">
        <v>8</v>
      </c>
      <c r="D125" s="1" t="s">
        <v>218</v>
      </c>
      <c r="E125" s="1" t="s">
        <v>16</v>
      </c>
      <c r="F125" s="1" t="s">
        <v>10</v>
      </c>
      <c r="G125" s="5">
        <v>45</v>
      </c>
      <c r="H125" s="5">
        <v>44</v>
      </c>
      <c r="I125" s="5">
        <v>45</v>
      </c>
      <c r="J125" s="5">
        <v>48</v>
      </c>
      <c r="K125" s="5">
        <v>2</v>
      </c>
      <c r="L125" s="5">
        <v>2</v>
      </c>
      <c r="M125" s="5">
        <v>1</v>
      </c>
      <c r="N125" s="5">
        <v>4</v>
      </c>
      <c r="O125" s="5">
        <v>1.76</v>
      </c>
      <c r="P125" s="5">
        <v>2.73</v>
      </c>
      <c r="Q125" s="5">
        <v>0.1</v>
      </c>
      <c r="R125" s="5">
        <v>2.1800000000000002</v>
      </c>
      <c r="S125" s="5">
        <v>1.6</v>
      </c>
      <c r="U125" s="5">
        <v>0.68799999999999994</v>
      </c>
      <c r="V125" s="5">
        <v>2.4129999999999998</v>
      </c>
      <c r="Y125" s="5">
        <v>1.4430000000000001</v>
      </c>
      <c r="Z125" s="5">
        <v>1.284</v>
      </c>
      <c r="AA125" s="5">
        <v>0.22500000000000001</v>
      </c>
      <c r="AC125" s="5">
        <v>0.26300000000000001</v>
      </c>
      <c r="AG125" s="5">
        <v>0.13500000000000001</v>
      </c>
      <c r="AH125" s="5">
        <v>2.9000000000000001E-2</v>
      </c>
      <c r="AI125" s="5">
        <v>2E-3</v>
      </c>
      <c r="AJ125" s="5">
        <v>0.40799999999999997</v>
      </c>
      <c r="AK125" s="5">
        <v>61</v>
      </c>
      <c r="AM125" s="13">
        <f>+AO125/$AO$3</f>
        <v>2.2733226189145195E-4</v>
      </c>
      <c r="AN125" s="7">
        <f>IF(AK125=1,AM125,AM125+AN123)</f>
        <v>0.99869693182753028</v>
      </c>
      <c r="AO125" s="5">
        <f>SUM(G125:AJ125)</f>
        <v>206.25999999999996</v>
      </c>
    </row>
    <row r="126" spans="1:41" x14ac:dyDescent="0.2">
      <c r="A126" s="1" t="s">
        <v>66</v>
      </c>
      <c r="B126" s="1" t="s">
        <v>81</v>
      </c>
      <c r="C126" s="1" t="s">
        <v>8</v>
      </c>
      <c r="D126" s="1" t="s">
        <v>218</v>
      </c>
      <c r="E126" s="1" t="s">
        <v>16</v>
      </c>
      <c r="F126" s="1" t="s">
        <v>11</v>
      </c>
      <c r="G126" s="5" t="s">
        <v>15</v>
      </c>
      <c r="H126" s="5" t="s">
        <v>13</v>
      </c>
      <c r="I126" s="5" t="s">
        <v>13</v>
      </c>
      <c r="J126" s="5" t="s">
        <v>13</v>
      </c>
      <c r="K126" s="5" t="s">
        <v>24</v>
      </c>
      <c r="L126" s="5" t="s">
        <v>24</v>
      </c>
      <c r="M126" s="5" t="s">
        <v>24</v>
      </c>
      <c r="N126" s="5" t="s">
        <v>24</v>
      </c>
      <c r="O126" s="5" t="s">
        <v>23</v>
      </c>
      <c r="P126" s="5" t="s">
        <v>23</v>
      </c>
      <c r="Q126" s="5" t="s">
        <v>23</v>
      </c>
      <c r="R126" s="5">
        <v>-1</v>
      </c>
      <c r="S126" s="5">
        <v>-1</v>
      </c>
      <c r="T126" s="5" t="s">
        <v>23</v>
      </c>
      <c r="U126" s="5" t="s">
        <v>23</v>
      </c>
      <c r="V126" s="5" t="s">
        <v>23</v>
      </c>
      <c r="Y126" s="5">
        <v>-1</v>
      </c>
      <c r="Z126" s="5" t="s">
        <v>17</v>
      </c>
      <c r="AA126" s="5" t="s">
        <v>23</v>
      </c>
      <c r="AC126" s="5" t="s">
        <v>17</v>
      </c>
      <c r="AG126" s="5" t="s">
        <v>17</v>
      </c>
      <c r="AH126" s="5" t="s">
        <v>17</v>
      </c>
      <c r="AI126" s="5">
        <v>-1</v>
      </c>
      <c r="AJ126" s="5" t="s">
        <v>17</v>
      </c>
      <c r="AK126" s="5">
        <v>61</v>
      </c>
    </row>
    <row r="127" spans="1:41" x14ac:dyDescent="0.2">
      <c r="A127" s="1" t="s">
        <v>66</v>
      </c>
      <c r="B127" s="1" t="s">
        <v>81</v>
      </c>
      <c r="C127" s="1" t="s">
        <v>8</v>
      </c>
      <c r="D127" s="1" t="s">
        <v>27</v>
      </c>
      <c r="E127" s="1" t="s">
        <v>22</v>
      </c>
      <c r="F127" s="1" t="s">
        <v>10</v>
      </c>
      <c r="G127" s="5">
        <v>5.3949999999999996</v>
      </c>
      <c r="H127" s="5">
        <v>1.1890000000000001</v>
      </c>
      <c r="I127" s="5">
        <v>1.718</v>
      </c>
      <c r="J127" s="5">
        <v>5.5250000000000004</v>
      </c>
      <c r="K127" s="5">
        <v>3.8450000000000002</v>
      </c>
      <c r="L127" s="5">
        <v>4.97</v>
      </c>
      <c r="M127" s="5">
        <v>10.92</v>
      </c>
      <c r="N127" s="5">
        <v>8.2859999999999996</v>
      </c>
      <c r="O127" s="5">
        <v>9.2219999999999995</v>
      </c>
      <c r="P127" s="5">
        <v>6.5</v>
      </c>
      <c r="Q127" s="5">
        <v>28.7</v>
      </c>
      <c r="R127" s="5">
        <v>6.8</v>
      </c>
      <c r="S127" s="5">
        <v>17.75</v>
      </c>
      <c r="T127" s="5">
        <v>3.952</v>
      </c>
      <c r="U127" s="5">
        <v>1.8</v>
      </c>
      <c r="V127" s="5">
        <v>6.6020000000000003</v>
      </c>
      <c r="W127" s="5">
        <v>3.7</v>
      </c>
      <c r="X127" s="5">
        <v>9</v>
      </c>
      <c r="Y127" s="5">
        <v>4.0549999999999997</v>
      </c>
      <c r="Z127" s="5">
        <v>8.0470000000000006</v>
      </c>
      <c r="AA127" s="5">
        <v>21.547999999999998</v>
      </c>
      <c r="AB127" s="5">
        <v>4.1470000000000002</v>
      </c>
      <c r="AC127" s="5">
        <v>6.2549999999999999</v>
      </c>
      <c r="AD127" s="5">
        <v>5.2009999999999996</v>
      </c>
      <c r="AE127" s="5">
        <v>5.7279999999999998</v>
      </c>
      <c r="AF127" s="5">
        <v>5.4649999999999999</v>
      </c>
      <c r="AK127" s="5">
        <v>62</v>
      </c>
      <c r="AM127" s="13">
        <f>+AO127/$AO$3</f>
        <v>2.1637675581562035E-4</v>
      </c>
      <c r="AN127" s="7">
        <f>IF(AK127=1,AM127,AM127+AN125)</f>
        <v>0.99891330858334593</v>
      </c>
      <c r="AO127" s="5">
        <f>SUM(G127:AJ127)</f>
        <v>196.32</v>
      </c>
    </row>
    <row r="128" spans="1:41" x14ac:dyDescent="0.2">
      <c r="A128" s="1" t="s">
        <v>66</v>
      </c>
      <c r="B128" s="1" t="s">
        <v>81</v>
      </c>
      <c r="C128" s="1" t="s">
        <v>8</v>
      </c>
      <c r="D128" s="1" t="s">
        <v>27</v>
      </c>
      <c r="E128" s="1" t="s">
        <v>22</v>
      </c>
      <c r="F128" s="1" t="s">
        <v>11</v>
      </c>
      <c r="G128" s="5" t="s">
        <v>15</v>
      </c>
      <c r="H128" s="5" t="s">
        <v>15</v>
      </c>
      <c r="I128" s="5" t="s">
        <v>15</v>
      </c>
      <c r="J128" s="5" t="s">
        <v>15</v>
      </c>
      <c r="K128" s="5" t="s">
        <v>15</v>
      </c>
      <c r="L128" s="5" t="s">
        <v>15</v>
      </c>
      <c r="M128" s="5" t="s">
        <v>15</v>
      </c>
      <c r="N128" s="5" t="s">
        <v>15</v>
      </c>
      <c r="O128" s="5" t="s">
        <v>15</v>
      </c>
      <c r="P128" s="5" t="s">
        <v>15</v>
      </c>
      <c r="Q128" s="5">
        <v>-1</v>
      </c>
      <c r="R128" s="5">
        <v>-1</v>
      </c>
      <c r="S128" s="5">
        <v>-1</v>
      </c>
      <c r="T128" s="5">
        <v>-1</v>
      </c>
      <c r="U128" s="5">
        <v>-1</v>
      </c>
      <c r="V128" s="5">
        <v>-1</v>
      </c>
      <c r="W128" s="5">
        <v>-1</v>
      </c>
      <c r="X128" s="5">
        <v>-1</v>
      </c>
      <c r="Y128" s="5" t="s">
        <v>15</v>
      </c>
      <c r="Z128" s="5" t="s">
        <v>15</v>
      </c>
      <c r="AA128" s="5" t="s">
        <v>15</v>
      </c>
      <c r="AB128" s="5" t="s">
        <v>15</v>
      </c>
      <c r="AC128" s="5" t="s">
        <v>15</v>
      </c>
      <c r="AD128" s="5">
        <v>-1</v>
      </c>
      <c r="AE128" s="5">
        <v>-1</v>
      </c>
      <c r="AF128" s="5">
        <v>-1</v>
      </c>
      <c r="AK128" s="5">
        <v>62</v>
      </c>
    </row>
    <row r="129" spans="1:41" x14ac:dyDescent="0.2">
      <c r="A129" s="1" t="s">
        <v>66</v>
      </c>
      <c r="B129" s="1" t="s">
        <v>81</v>
      </c>
      <c r="C129" s="1" t="s">
        <v>8</v>
      </c>
      <c r="D129" s="1" t="s">
        <v>68</v>
      </c>
      <c r="E129" s="1" t="s">
        <v>9</v>
      </c>
      <c r="F129" s="1" t="s">
        <v>10</v>
      </c>
      <c r="AC129" s="5">
        <v>7</v>
      </c>
      <c r="AD129" s="5">
        <v>67</v>
      </c>
      <c r="AE129" s="5">
        <v>22</v>
      </c>
      <c r="AF129" s="5">
        <v>59</v>
      </c>
      <c r="AG129" s="5">
        <v>27</v>
      </c>
      <c r="AK129" s="5">
        <v>63</v>
      </c>
      <c r="AM129" s="13">
        <f>+AO129/$AO$3</f>
        <v>2.0059377321945246E-4</v>
      </c>
      <c r="AN129" s="7">
        <f>IF(AK129=1,AM129,AM129+AN127)</f>
        <v>0.99911390235656539</v>
      </c>
      <c r="AO129" s="5">
        <f>SUM(G129:AJ129)</f>
        <v>182</v>
      </c>
    </row>
    <row r="130" spans="1:41" x14ac:dyDescent="0.2">
      <c r="A130" s="1" t="s">
        <v>66</v>
      </c>
      <c r="B130" s="1" t="s">
        <v>81</v>
      </c>
      <c r="C130" s="1" t="s">
        <v>8</v>
      </c>
      <c r="D130" s="1" t="s">
        <v>68</v>
      </c>
      <c r="E130" s="1" t="s">
        <v>9</v>
      </c>
      <c r="F130" s="1" t="s">
        <v>11</v>
      </c>
      <c r="K130" s="5" t="s">
        <v>18</v>
      </c>
      <c r="L130" s="5" t="s">
        <v>18</v>
      </c>
      <c r="M130" s="5" t="s">
        <v>18</v>
      </c>
      <c r="N130" s="5" t="s">
        <v>18</v>
      </c>
      <c r="O130" s="5" t="s">
        <v>18</v>
      </c>
      <c r="P130" s="5" t="s">
        <v>18</v>
      </c>
      <c r="Q130" s="5" t="s">
        <v>18</v>
      </c>
      <c r="R130" s="5" t="s">
        <v>18</v>
      </c>
      <c r="S130" s="5" t="s">
        <v>18</v>
      </c>
      <c r="T130" s="5" t="s">
        <v>18</v>
      </c>
      <c r="W130" s="5" t="s">
        <v>15</v>
      </c>
      <c r="AC130" s="5" t="s">
        <v>15</v>
      </c>
      <c r="AD130" s="5" t="s">
        <v>13</v>
      </c>
      <c r="AE130" s="5" t="s">
        <v>15</v>
      </c>
      <c r="AF130" s="5" t="s">
        <v>15</v>
      </c>
      <c r="AG130" s="5" t="s">
        <v>15</v>
      </c>
      <c r="AK130" s="5">
        <v>63</v>
      </c>
    </row>
    <row r="131" spans="1:41" x14ac:dyDescent="0.2">
      <c r="A131" s="1" t="s">
        <v>66</v>
      </c>
      <c r="B131" s="1" t="s">
        <v>81</v>
      </c>
      <c r="C131" s="1" t="s">
        <v>8</v>
      </c>
      <c r="D131" s="1" t="s">
        <v>50</v>
      </c>
      <c r="E131" s="1" t="s">
        <v>28</v>
      </c>
      <c r="F131" s="1" t="s">
        <v>10</v>
      </c>
      <c r="AE131" s="5">
        <v>17.823</v>
      </c>
      <c r="AF131" s="5">
        <v>71.108999999999995</v>
      </c>
      <c r="AG131" s="5">
        <v>39.591000000000001</v>
      </c>
      <c r="AH131" s="5">
        <v>13.298999999999999</v>
      </c>
      <c r="AI131" s="5">
        <v>13.57</v>
      </c>
      <c r="AJ131" s="5">
        <v>14.71</v>
      </c>
      <c r="AK131" s="5">
        <v>64</v>
      </c>
      <c r="AM131" s="13">
        <f>+AO131/$AO$3</f>
        <v>1.8748023083612803E-4</v>
      </c>
      <c r="AN131" s="7">
        <f>IF(AK131=1,AM131,AM131+AN129)</f>
        <v>0.99930138258740153</v>
      </c>
      <c r="AO131" s="5">
        <f>SUM(G131:AJ131)</f>
        <v>170.102</v>
      </c>
    </row>
    <row r="132" spans="1:41" x14ac:dyDescent="0.2">
      <c r="A132" s="1" t="s">
        <v>66</v>
      </c>
      <c r="B132" s="1" t="s">
        <v>81</v>
      </c>
      <c r="C132" s="1" t="s">
        <v>8</v>
      </c>
      <c r="D132" s="1" t="s">
        <v>50</v>
      </c>
      <c r="E132" s="1" t="s">
        <v>28</v>
      </c>
      <c r="F132" s="1" t="s">
        <v>11</v>
      </c>
      <c r="S132" s="5" t="s">
        <v>15</v>
      </c>
      <c r="T132" s="5" t="s">
        <v>13</v>
      </c>
      <c r="V132" s="5" t="s">
        <v>12</v>
      </c>
      <c r="X132" s="5" t="s">
        <v>12</v>
      </c>
      <c r="AA132" s="5" t="s">
        <v>18</v>
      </c>
      <c r="AB132" s="5" t="s">
        <v>12</v>
      </c>
      <c r="AC132" s="5" t="s">
        <v>12</v>
      </c>
      <c r="AD132" s="5" t="s">
        <v>12</v>
      </c>
      <c r="AE132" s="5" t="s">
        <v>12</v>
      </c>
      <c r="AF132" s="5" t="s">
        <v>12</v>
      </c>
      <c r="AG132" s="5" t="s">
        <v>18</v>
      </c>
      <c r="AH132" s="5" t="s">
        <v>12</v>
      </c>
      <c r="AI132" s="5" t="s">
        <v>18</v>
      </c>
      <c r="AJ132" s="5" t="s">
        <v>12</v>
      </c>
      <c r="AK132" s="5">
        <v>64</v>
      </c>
    </row>
    <row r="133" spans="1:41" x14ac:dyDescent="0.2">
      <c r="A133" s="1" t="s">
        <v>66</v>
      </c>
      <c r="B133" s="1" t="s">
        <v>81</v>
      </c>
      <c r="C133" s="1" t="s">
        <v>30</v>
      </c>
      <c r="D133" s="1" t="s">
        <v>159</v>
      </c>
      <c r="E133" s="1" t="s">
        <v>28</v>
      </c>
      <c r="F133" s="1" t="s">
        <v>10</v>
      </c>
      <c r="AD133" s="5">
        <v>41.667999999999999</v>
      </c>
      <c r="AE133" s="5">
        <v>31.863</v>
      </c>
      <c r="AF133" s="5">
        <v>19.120999999999999</v>
      </c>
      <c r="AG133" s="5">
        <v>14.778</v>
      </c>
      <c r="AH133" s="5">
        <v>5.9870000000000001</v>
      </c>
      <c r="AI133" s="5">
        <v>18.283999999999999</v>
      </c>
      <c r="AK133" s="5">
        <v>65</v>
      </c>
      <c r="AM133" s="13">
        <f>+AO133/$AO$3</f>
        <v>1.4515604685041267E-4</v>
      </c>
      <c r="AN133" s="7">
        <f>IF(AK133=1,AM133,AM133+AN131)</f>
        <v>0.99944653863425192</v>
      </c>
      <c r="AO133" s="5">
        <f>SUM(G133:AJ133)</f>
        <v>131.70099999999999</v>
      </c>
    </row>
    <row r="134" spans="1:41" x14ac:dyDescent="0.2">
      <c r="A134" s="1" t="s">
        <v>66</v>
      </c>
      <c r="B134" s="1" t="s">
        <v>81</v>
      </c>
      <c r="C134" s="1" t="s">
        <v>30</v>
      </c>
      <c r="D134" s="1" t="s">
        <v>159</v>
      </c>
      <c r="E134" s="1" t="s">
        <v>28</v>
      </c>
      <c r="F134" s="1" t="s">
        <v>11</v>
      </c>
      <c r="AD134" s="5">
        <v>-1</v>
      </c>
      <c r="AE134" s="5">
        <v>-1</v>
      </c>
      <c r="AF134" s="5">
        <v>-1</v>
      </c>
      <c r="AG134" s="5">
        <v>-1</v>
      </c>
      <c r="AH134" s="5">
        <v>-1</v>
      </c>
      <c r="AI134" s="5">
        <v>-1</v>
      </c>
      <c r="AK134" s="5">
        <v>65</v>
      </c>
    </row>
    <row r="135" spans="1:41" x14ac:dyDescent="0.2">
      <c r="A135" s="1" t="s">
        <v>66</v>
      </c>
      <c r="B135" s="1" t="s">
        <v>81</v>
      </c>
      <c r="C135" s="1" t="s">
        <v>8</v>
      </c>
      <c r="D135" s="1" t="s">
        <v>223</v>
      </c>
      <c r="E135" s="1" t="s">
        <v>32</v>
      </c>
      <c r="F135" s="1" t="s">
        <v>10</v>
      </c>
      <c r="AG135" s="5">
        <v>32.094000000000001</v>
      </c>
      <c r="AH135" s="5">
        <v>48.844999999999999</v>
      </c>
      <c r="AK135" s="5">
        <v>66</v>
      </c>
      <c r="AM135" s="13">
        <f>+AO135/$AO$3</f>
        <v>8.920801873961132E-5</v>
      </c>
      <c r="AN135" s="7">
        <f>IF(AK135=1,AM135,AM135+AN133)</f>
        <v>0.9995357466529915</v>
      </c>
      <c r="AO135" s="5">
        <f>SUM(G135:AJ135)</f>
        <v>80.938999999999993</v>
      </c>
    </row>
    <row r="136" spans="1:41" x14ac:dyDescent="0.2">
      <c r="A136" s="1" t="s">
        <v>66</v>
      </c>
      <c r="B136" s="1" t="s">
        <v>81</v>
      </c>
      <c r="C136" s="1" t="s">
        <v>8</v>
      </c>
      <c r="D136" s="1" t="s">
        <v>223</v>
      </c>
      <c r="E136" s="1" t="s">
        <v>32</v>
      </c>
      <c r="F136" s="1" t="s">
        <v>11</v>
      </c>
      <c r="AG136" s="5">
        <v>-1</v>
      </c>
      <c r="AH136" s="5">
        <v>-1</v>
      </c>
      <c r="AK136" s="5">
        <v>66</v>
      </c>
    </row>
    <row r="137" spans="1:41" x14ac:dyDescent="0.2">
      <c r="A137" s="1" t="s">
        <v>66</v>
      </c>
      <c r="B137" s="1" t="s">
        <v>81</v>
      </c>
      <c r="C137" s="1" t="s">
        <v>8</v>
      </c>
      <c r="D137" s="1" t="s">
        <v>218</v>
      </c>
      <c r="E137" s="1" t="s">
        <v>22</v>
      </c>
      <c r="F137" s="1" t="s">
        <v>10</v>
      </c>
      <c r="G137" s="5">
        <v>5.16</v>
      </c>
      <c r="H137" s="5">
        <v>0.36</v>
      </c>
      <c r="I137" s="5">
        <v>2</v>
      </c>
      <c r="J137" s="5">
        <v>4</v>
      </c>
      <c r="K137" s="5">
        <v>9</v>
      </c>
      <c r="L137" s="5">
        <v>1.07</v>
      </c>
      <c r="M137" s="5">
        <v>2</v>
      </c>
      <c r="N137" s="5">
        <v>0.17</v>
      </c>
      <c r="O137" s="5">
        <v>0.3</v>
      </c>
      <c r="P137" s="5">
        <v>7.93</v>
      </c>
      <c r="Q137" s="5">
        <v>5.37</v>
      </c>
      <c r="R137" s="5">
        <v>0.91</v>
      </c>
      <c r="S137" s="5">
        <v>3.2250000000000001</v>
      </c>
      <c r="T137" s="5">
        <v>0.106</v>
      </c>
      <c r="U137" s="5">
        <v>4.7119999999999997</v>
      </c>
      <c r="V137" s="5">
        <v>4.1710000000000003</v>
      </c>
      <c r="W137" s="5">
        <v>0.60199999999999998</v>
      </c>
      <c r="X137" s="5">
        <v>4.4999999999999998E-2</v>
      </c>
      <c r="Y137" s="5">
        <v>0.55200000000000005</v>
      </c>
      <c r="Z137" s="5">
        <v>5.8000000000000003E-2</v>
      </c>
      <c r="AA137" s="5">
        <v>1.5269999999999999</v>
      </c>
      <c r="AB137" s="5">
        <v>0.85</v>
      </c>
      <c r="AC137" s="5">
        <v>1.262</v>
      </c>
      <c r="AD137" s="5">
        <v>0.77500000000000002</v>
      </c>
      <c r="AE137" s="5">
        <v>2.2879999999999998</v>
      </c>
      <c r="AF137" s="5">
        <v>0.63</v>
      </c>
      <c r="AG137" s="5">
        <v>0.33600000000000002</v>
      </c>
      <c r="AK137" s="5">
        <v>67</v>
      </c>
      <c r="AM137" s="13">
        <f>+AO137/$AO$3</f>
        <v>6.5478436665903576E-5</v>
      </c>
      <c r="AN137" s="7">
        <f>IF(AK137=1,AM137,AM137+AN135)</f>
        <v>0.99960122508965743</v>
      </c>
      <c r="AO137" s="5">
        <f>SUM(G137:AJ137)</f>
        <v>59.408999999999999</v>
      </c>
    </row>
    <row r="138" spans="1:41" x14ac:dyDescent="0.2">
      <c r="A138" s="1" t="s">
        <v>66</v>
      </c>
      <c r="B138" s="1" t="s">
        <v>81</v>
      </c>
      <c r="C138" s="1" t="s">
        <v>8</v>
      </c>
      <c r="D138" s="1" t="s">
        <v>218</v>
      </c>
      <c r="E138" s="1" t="s">
        <v>22</v>
      </c>
      <c r="F138" s="1" t="s">
        <v>11</v>
      </c>
      <c r="G138" s="5" t="s">
        <v>15</v>
      </c>
      <c r="H138" s="5" t="s">
        <v>13</v>
      </c>
      <c r="I138" s="5" t="s">
        <v>13</v>
      </c>
      <c r="J138" s="5" t="s">
        <v>13</v>
      </c>
      <c r="K138" s="5" t="s">
        <v>13</v>
      </c>
      <c r="L138" s="5" t="s">
        <v>13</v>
      </c>
      <c r="M138" s="5" t="s">
        <v>13</v>
      </c>
      <c r="N138" s="5" t="s">
        <v>24</v>
      </c>
      <c r="O138" s="5" t="s">
        <v>23</v>
      </c>
      <c r="P138" s="5" t="s">
        <v>23</v>
      </c>
      <c r="Q138" s="5">
        <v>-1</v>
      </c>
      <c r="R138" s="5">
        <v>-1</v>
      </c>
      <c r="S138" s="5" t="s">
        <v>15</v>
      </c>
      <c r="T138" s="5">
        <v>-1</v>
      </c>
      <c r="U138" s="5">
        <v>-1</v>
      </c>
      <c r="V138" s="5">
        <v>-1</v>
      </c>
      <c r="W138" s="5">
        <v>-1</v>
      </c>
      <c r="X138" s="5">
        <v>-1</v>
      </c>
      <c r="Y138" s="5">
        <v>-1</v>
      </c>
      <c r="Z138" s="5" t="s">
        <v>17</v>
      </c>
      <c r="AA138" s="5" t="s">
        <v>17</v>
      </c>
      <c r="AB138" s="5" t="s">
        <v>17</v>
      </c>
      <c r="AC138" s="5" t="s">
        <v>17</v>
      </c>
      <c r="AD138" s="5" t="s">
        <v>17</v>
      </c>
      <c r="AE138" s="5" t="s">
        <v>17</v>
      </c>
      <c r="AF138" s="5" t="s">
        <v>17</v>
      </c>
      <c r="AG138" s="5" t="s">
        <v>17</v>
      </c>
      <c r="AK138" s="5">
        <v>67</v>
      </c>
    </row>
    <row r="139" spans="1:41" x14ac:dyDescent="0.2">
      <c r="A139" s="1" t="s">
        <v>66</v>
      </c>
      <c r="B139" s="1" t="s">
        <v>81</v>
      </c>
      <c r="C139" s="1" t="s">
        <v>8</v>
      </c>
      <c r="D139" s="1" t="s">
        <v>214</v>
      </c>
      <c r="E139" s="1" t="s">
        <v>14</v>
      </c>
      <c r="F139" s="1" t="s">
        <v>10</v>
      </c>
      <c r="AJ139" s="5">
        <v>56.366</v>
      </c>
      <c r="AK139" s="5">
        <v>68</v>
      </c>
      <c r="AM139" s="13">
        <f>+AO139/$AO$3</f>
        <v>6.2124552864217897E-5</v>
      </c>
      <c r="AN139" s="7">
        <f>IF(AK139=1,AM139,AM139+AN137)</f>
        <v>0.99966334964252168</v>
      </c>
      <c r="AO139" s="5">
        <f>SUM(G139:AJ139)</f>
        <v>56.366</v>
      </c>
    </row>
    <row r="140" spans="1:41" x14ac:dyDescent="0.2">
      <c r="A140" s="1" t="s">
        <v>66</v>
      </c>
      <c r="B140" s="1" t="s">
        <v>81</v>
      </c>
      <c r="C140" s="1" t="s">
        <v>8</v>
      </c>
      <c r="D140" s="1" t="s">
        <v>214</v>
      </c>
      <c r="E140" s="1" t="s">
        <v>14</v>
      </c>
      <c r="F140" s="1" t="s">
        <v>11</v>
      </c>
      <c r="AJ140" s="5">
        <v>-1</v>
      </c>
      <c r="AK140" s="5">
        <v>68</v>
      </c>
    </row>
    <row r="141" spans="1:41" x14ac:dyDescent="0.2">
      <c r="A141" s="1" t="s">
        <v>66</v>
      </c>
      <c r="B141" s="1" t="s">
        <v>81</v>
      </c>
      <c r="C141" s="1" t="s">
        <v>30</v>
      </c>
      <c r="D141" s="1" t="s">
        <v>163</v>
      </c>
      <c r="E141" s="1" t="s">
        <v>14</v>
      </c>
      <c r="F141" s="1" t="s">
        <v>10</v>
      </c>
      <c r="AD141" s="5">
        <v>0.73</v>
      </c>
      <c r="AE141" s="5">
        <v>4.55</v>
      </c>
      <c r="AF141" s="5">
        <v>29.45</v>
      </c>
      <c r="AG141" s="5">
        <v>12.9</v>
      </c>
      <c r="AI141" s="5">
        <v>5.94</v>
      </c>
      <c r="AK141" s="5">
        <v>69</v>
      </c>
      <c r="AM141" s="13">
        <f>+AO141/$AO$3</f>
        <v>5.9042903469044323E-5</v>
      </c>
      <c r="AN141" s="7">
        <f>IF(AK141=1,AM141,AM141+AN139)</f>
        <v>0.99972239254599071</v>
      </c>
      <c r="AO141" s="5">
        <f>SUM(G141:AJ141)</f>
        <v>53.569999999999993</v>
      </c>
    </row>
    <row r="142" spans="1:41" x14ac:dyDescent="0.2">
      <c r="A142" s="1" t="s">
        <v>66</v>
      </c>
      <c r="B142" s="1" t="s">
        <v>81</v>
      </c>
      <c r="C142" s="1" t="s">
        <v>30</v>
      </c>
      <c r="D142" s="1" t="s">
        <v>163</v>
      </c>
      <c r="E142" s="1" t="s">
        <v>14</v>
      </c>
      <c r="F142" s="1" t="s">
        <v>11</v>
      </c>
      <c r="AD142" s="5" t="s">
        <v>15</v>
      </c>
      <c r="AE142" s="5" t="s">
        <v>15</v>
      </c>
      <c r="AF142" s="5" t="s">
        <v>15</v>
      </c>
      <c r="AG142" s="5" t="s">
        <v>15</v>
      </c>
      <c r="AI142" s="5" t="s">
        <v>15</v>
      </c>
      <c r="AK142" s="5">
        <v>69</v>
      </c>
    </row>
    <row r="143" spans="1:41" x14ac:dyDescent="0.2">
      <c r="A143" s="1" t="s">
        <v>66</v>
      </c>
      <c r="B143" s="1" t="s">
        <v>81</v>
      </c>
      <c r="C143" s="1" t="s">
        <v>30</v>
      </c>
      <c r="D143" s="1" t="s">
        <v>84</v>
      </c>
      <c r="E143" s="1" t="s">
        <v>32</v>
      </c>
      <c r="F143" s="1" t="s">
        <v>10</v>
      </c>
      <c r="K143" s="5">
        <v>21</v>
      </c>
      <c r="L143" s="5">
        <v>21</v>
      </c>
      <c r="AK143" s="5">
        <v>70</v>
      </c>
      <c r="AM143" s="13">
        <f>+AO143/$AO$3</f>
        <v>4.6290870742950568E-5</v>
      </c>
      <c r="AN143" s="7">
        <f>IF(AK143=1,AM143,AM143+AN141)</f>
        <v>0.99976868341673364</v>
      </c>
      <c r="AO143" s="5">
        <f>SUM(G143:AJ143)</f>
        <v>42</v>
      </c>
    </row>
    <row r="144" spans="1:41" x14ac:dyDescent="0.2">
      <c r="A144" s="1" t="s">
        <v>66</v>
      </c>
      <c r="B144" s="1" t="s">
        <v>81</v>
      </c>
      <c r="C144" s="1" t="s">
        <v>30</v>
      </c>
      <c r="D144" s="1" t="s">
        <v>84</v>
      </c>
      <c r="E144" s="1" t="s">
        <v>32</v>
      </c>
      <c r="F144" s="1" t="s">
        <v>11</v>
      </c>
      <c r="K144" s="5">
        <v>-1</v>
      </c>
      <c r="L144" s="5">
        <v>-1</v>
      </c>
      <c r="AK144" s="5">
        <v>70</v>
      </c>
    </row>
    <row r="145" spans="1:41" x14ac:dyDescent="0.2">
      <c r="A145" s="1" t="s">
        <v>66</v>
      </c>
      <c r="B145" s="1" t="s">
        <v>81</v>
      </c>
      <c r="C145" s="1" t="s">
        <v>30</v>
      </c>
      <c r="D145" s="1" t="s">
        <v>63</v>
      </c>
      <c r="E145" s="1" t="s">
        <v>21</v>
      </c>
      <c r="F145" s="1" t="s">
        <v>10</v>
      </c>
      <c r="O145" s="5">
        <v>31.81</v>
      </c>
      <c r="AK145" s="5">
        <v>71</v>
      </c>
      <c r="AM145" s="13">
        <f>+AO145/$AO$3</f>
        <v>3.5059823769839462E-5</v>
      </c>
      <c r="AN145" s="7">
        <f>IF(AK145=1,AM145,AM145+AN143)</f>
        <v>0.99980374324050347</v>
      </c>
      <c r="AO145" s="5">
        <f>SUM(G145:AJ145)</f>
        <v>31.81</v>
      </c>
    </row>
    <row r="146" spans="1:41" x14ac:dyDescent="0.2">
      <c r="A146" s="1" t="s">
        <v>66</v>
      </c>
      <c r="B146" s="1" t="s">
        <v>81</v>
      </c>
      <c r="C146" s="1" t="s">
        <v>30</v>
      </c>
      <c r="D146" s="1" t="s">
        <v>63</v>
      </c>
      <c r="E146" s="1" t="s">
        <v>21</v>
      </c>
      <c r="F146" s="1" t="s">
        <v>11</v>
      </c>
      <c r="O146" s="5">
        <v>-1</v>
      </c>
      <c r="AK146" s="5">
        <v>71</v>
      </c>
    </row>
    <row r="147" spans="1:41" x14ac:dyDescent="0.2">
      <c r="A147" s="1" t="s">
        <v>66</v>
      </c>
      <c r="B147" s="1" t="s">
        <v>81</v>
      </c>
      <c r="C147" s="1" t="s">
        <v>30</v>
      </c>
      <c r="D147" s="1" t="s">
        <v>31</v>
      </c>
      <c r="E147" s="1" t="s">
        <v>9</v>
      </c>
      <c r="F147" s="1" t="s">
        <v>10</v>
      </c>
      <c r="M147" s="5">
        <v>15</v>
      </c>
      <c r="N147" s="5">
        <v>15</v>
      </c>
      <c r="AK147" s="5">
        <v>72</v>
      </c>
      <c r="AM147" s="13">
        <f>+AO147/$AO$3</f>
        <v>3.3064907673536119E-5</v>
      </c>
      <c r="AN147" s="7">
        <f>IF(AK147=1,AM147,AM147+AN145)</f>
        <v>0.99983680814817699</v>
      </c>
      <c r="AO147" s="5">
        <f>SUM(G147:AJ147)</f>
        <v>30</v>
      </c>
    </row>
    <row r="148" spans="1:41" x14ac:dyDescent="0.2">
      <c r="A148" s="1" t="s">
        <v>66</v>
      </c>
      <c r="B148" s="1" t="s">
        <v>81</v>
      </c>
      <c r="C148" s="1" t="s">
        <v>30</v>
      </c>
      <c r="D148" s="1" t="s">
        <v>31</v>
      </c>
      <c r="E148" s="1" t="s">
        <v>9</v>
      </c>
      <c r="F148" s="1" t="s">
        <v>11</v>
      </c>
      <c r="M148" s="5">
        <v>-1</v>
      </c>
      <c r="N148" s="5">
        <v>-1</v>
      </c>
      <c r="AK148" s="5">
        <v>72</v>
      </c>
    </row>
    <row r="149" spans="1:41" x14ac:dyDescent="0.2">
      <c r="A149" s="1" t="s">
        <v>66</v>
      </c>
      <c r="B149" s="1" t="s">
        <v>81</v>
      </c>
      <c r="C149" s="1" t="s">
        <v>8</v>
      </c>
      <c r="D149" s="1" t="s">
        <v>214</v>
      </c>
      <c r="E149" s="1" t="s">
        <v>33</v>
      </c>
      <c r="F149" s="1" t="s">
        <v>10</v>
      </c>
      <c r="AD149" s="5">
        <v>3.1E-2</v>
      </c>
      <c r="AG149" s="5">
        <v>0.41499999999999998</v>
      </c>
      <c r="AH149" s="5">
        <v>12.307</v>
      </c>
      <c r="AI149" s="5">
        <v>7.266</v>
      </c>
      <c r="AJ149" s="5">
        <v>4.516</v>
      </c>
      <c r="AK149" s="5">
        <v>73</v>
      </c>
      <c r="AM149" s="13">
        <f>+AO149/$AO$3</f>
        <v>2.7041583659006953E-5</v>
      </c>
      <c r="AN149" s="7">
        <f>IF(AK149=1,AM149,AM149+AN147)</f>
        <v>0.99986384973183595</v>
      </c>
      <c r="AO149" s="5">
        <f>SUM(G149:AJ149)</f>
        <v>24.534999999999997</v>
      </c>
    </row>
    <row r="150" spans="1:41" x14ac:dyDescent="0.2">
      <c r="A150" s="1" t="s">
        <v>66</v>
      </c>
      <c r="B150" s="1" t="s">
        <v>81</v>
      </c>
      <c r="C150" s="1" t="s">
        <v>8</v>
      </c>
      <c r="D150" s="1" t="s">
        <v>214</v>
      </c>
      <c r="E150" s="1" t="s">
        <v>33</v>
      </c>
      <c r="F150" s="1" t="s">
        <v>11</v>
      </c>
      <c r="AD150" s="5">
        <v>-1</v>
      </c>
      <c r="AG150" s="5">
        <v>-1</v>
      </c>
      <c r="AH150" s="5" t="s">
        <v>23</v>
      </c>
      <c r="AI150" s="5">
        <v>-1</v>
      </c>
      <c r="AJ150" s="5">
        <v>-1</v>
      </c>
      <c r="AK150" s="5">
        <v>73</v>
      </c>
    </row>
    <row r="151" spans="1:41" x14ac:dyDescent="0.2">
      <c r="A151" s="1" t="s">
        <v>66</v>
      </c>
      <c r="B151" s="1" t="s">
        <v>81</v>
      </c>
      <c r="C151" s="1" t="s">
        <v>8</v>
      </c>
      <c r="D151" s="1" t="s">
        <v>153</v>
      </c>
      <c r="E151" s="1" t="s">
        <v>22</v>
      </c>
      <c r="F151" s="1" t="s">
        <v>10</v>
      </c>
      <c r="J151" s="5">
        <v>12</v>
      </c>
      <c r="K151" s="5">
        <v>8</v>
      </c>
      <c r="AK151" s="5">
        <v>74</v>
      </c>
      <c r="AM151" s="13">
        <f>+AO151/$AO$3</f>
        <v>2.2043271782357415E-5</v>
      </c>
      <c r="AN151" s="7">
        <f>IF(AK151=1,AM151,AM151+AN149)</f>
        <v>0.9998858930036183</v>
      </c>
      <c r="AO151" s="5">
        <f>SUM(G151:AJ151)</f>
        <v>20</v>
      </c>
    </row>
    <row r="152" spans="1:41" x14ac:dyDescent="0.2">
      <c r="A152" s="1" t="s">
        <v>66</v>
      </c>
      <c r="B152" s="1" t="s">
        <v>81</v>
      </c>
      <c r="C152" s="1" t="s">
        <v>8</v>
      </c>
      <c r="D152" s="1" t="s">
        <v>153</v>
      </c>
      <c r="E152" s="1" t="s">
        <v>22</v>
      </c>
      <c r="F152" s="1" t="s">
        <v>11</v>
      </c>
      <c r="J152" s="5">
        <v>-1</v>
      </c>
      <c r="K152" s="5">
        <v>-1</v>
      </c>
      <c r="AK152" s="5">
        <v>74</v>
      </c>
    </row>
    <row r="153" spans="1:41" x14ac:dyDescent="0.2">
      <c r="A153" s="1" t="s">
        <v>66</v>
      </c>
      <c r="B153" s="1" t="s">
        <v>81</v>
      </c>
      <c r="C153" s="1" t="s">
        <v>8</v>
      </c>
      <c r="D153" s="1" t="s">
        <v>236</v>
      </c>
      <c r="E153" s="1" t="s">
        <v>26</v>
      </c>
      <c r="F153" s="1" t="s">
        <v>10</v>
      </c>
      <c r="AC153" s="5">
        <v>9.5020000000000007</v>
      </c>
      <c r="AD153" s="5">
        <v>4.9000000000000004</v>
      </c>
      <c r="AK153" s="5">
        <v>75</v>
      </c>
      <c r="AM153" s="13">
        <f>+AO153/$AO$3</f>
        <v>1.5873360010475575E-5</v>
      </c>
      <c r="AN153" s="7">
        <f>IF(AK153=1,AM153,AM153+AN151)</f>
        <v>0.99990176636362882</v>
      </c>
      <c r="AO153" s="5">
        <f>SUM(G153:AJ153)</f>
        <v>14.402000000000001</v>
      </c>
    </row>
    <row r="154" spans="1:41" x14ac:dyDescent="0.2">
      <c r="A154" s="1" t="s">
        <v>66</v>
      </c>
      <c r="B154" s="1" t="s">
        <v>81</v>
      </c>
      <c r="C154" s="1" t="s">
        <v>8</v>
      </c>
      <c r="D154" s="1" t="s">
        <v>236</v>
      </c>
      <c r="E154" s="1" t="s">
        <v>26</v>
      </c>
      <c r="F154" s="1" t="s">
        <v>11</v>
      </c>
      <c r="AC154" s="5">
        <v>-1</v>
      </c>
      <c r="AD154" s="5">
        <v>-1</v>
      </c>
      <c r="AK154" s="5">
        <v>75</v>
      </c>
    </row>
    <row r="155" spans="1:41" x14ac:dyDescent="0.2">
      <c r="A155" s="1" t="s">
        <v>66</v>
      </c>
      <c r="B155" s="1" t="s">
        <v>81</v>
      </c>
      <c r="C155" s="1" t="s">
        <v>8</v>
      </c>
      <c r="D155" s="1" t="s">
        <v>218</v>
      </c>
      <c r="E155" s="1" t="s">
        <v>76</v>
      </c>
      <c r="F155" s="1" t="s">
        <v>10</v>
      </c>
      <c r="G155" s="5">
        <v>13.01</v>
      </c>
      <c r="H155" s="5">
        <v>1</v>
      </c>
      <c r="AK155" s="5">
        <v>76</v>
      </c>
      <c r="AM155" s="13">
        <f>+AO155/$AO$3</f>
        <v>1.5441311883541369E-5</v>
      </c>
      <c r="AN155" s="7">
        <f>IF(AK155=1,AM155,AM155+AN153)</f>
        <v>0.9999172076755124</v>
      </c>
      <c r="AO155" s="5">
        <f>SUM(G155:AJ155)</f>
        <v>14.01</v>
      </c>
    </row>
    <row r="156" spans="1:41" x14ac:dyDescent="0.2">
      <c r="A156" s="1" t="s">
        <v>66</v>
      </c>
      <c r="B156" s="1" t="s">
        <v>81</v>
      </c>
      <c r="C156" s="1" t="s">
        <v>8</v>
      </c>
      <c r="D156" s="1" t="s">
        <v>218</v>
      </c>
      <c r="E156" s="1" t="s">
        <v>76</v>
      </c>
      <c r="F156" s="1" t="s">
        <v>11</v>
      </c>
      <c r="G156" s="5">
        <v>-1</v>
      </c>
      <c r="H156" s="5">
        <v>-1</v>
      </c>
      <c r="AK156" s="5">
        <v>76</v>
      </c>
    </row>
    <row r="157" spans="1:41" x14ac:dyDescent="0.2">
      <c r="A157" s="1" t="s">
        <v>66</v>
      </c>
      <c r="B157" s="1" t="s">
        <v>81</v>
      </c>
      <c r="C157" s="1" t="s">
        <v>8</v>
      </c>
      <c r="D157" s="1" t="s">
        <v>225</v>
      </c>
      <c r="E157" s="1" t="s">
        <v>21</v>
      </c>
      <c r="F157" s="1" t="s">
        <v>10</v>
      </c>
      <c r="AB157" s="5">
        <v>6.0279999999999996</v>
      </c>
      <c r="AC157" s="5">
        <v>2.4119999999999999</v>
      </c>
      <c r="AK157" s="5">
        <v>77</v>
      </c>
      <c r="AM157" s="13">
        <f>+AO157/$AO$3</f>
        <v>9.3022606921548275E-6</v>
      </c>
      <c r="AN157" s="7">
        <f>IF(AK157=1,AM157,AM157+AN155)</f>
        <v>0.99992650993620458</v>
      </c>
      <c r="AO157" s="5">
        <f>SUM(G157:AJ157)</f>
        <v>8.44</v>
      </c>
    </row>
    <row r="158" spans="1:41" x14ac:dyDescent="0.2">
      <c r="A158" s="1" t="s">
        <v>66</v>
      </c>
      <c r="B158" s="1" t="s">
        <v>81</v>
      </c>
      <c r="C158" s="1" t="s">
        <v>8</v>
      </c>
      <c r="D158" s="1" t="s">
        <v>225</v>
      </c>
      <c r="E158" s="1" t="s">
        <v>21</v>
      </c>
      <c r="F158" s="1" t="s">
        <v>11</v>
      </c>
      <c r="AB158" s="5" t="s">
        <v>15</v>
      </c>
      <c r="AC158" s="5" t="s">
        <v>15</v>
      </c>
      <c r="AK158" s="5">
        <v>77</v>
      </c>
    </row>
    <row r="159" spans="1:41" x14ac:dyDescent="0.2">
      <c r="A159" s="1" t="s">
        <v>66</v>
      </c>
      <c r="B159" s="1" t="s">
        <v>81</v>
      </c>
      <c r="C159" s="1" t="s">
        <v>8</v>
      </c>
      <c r="D159" s="1" t="s">
        <v>38</v>
      </c>
      <c r="E159" s="1" t="s">
        <v>44</v>
      </c>
      <c r="F159" s="1" t="s">
        <v>10</v>
      </c>
      <c r="J159" s="5">
        <v>4</v>
      </c>
      <c r="K159" s="5">
        <v>1</v>
      </c>
      <c r="L159" s="5">
        <v>0.14099999999999999</v>
      </c>
      <c r="M159" s="5">
        <v>9.2999999999999999E-2</v>
      </c>
      <c r="N159" s="5">
        <v>1</v>
      </c>
      <c r="O159" s="5">
        <v>1.4999999999999999E-2</v>
      </c>
      <c r="P159" s="5">
        <v>0.16700000000000001</v>
      </c>
      <c r="Q159" s="5">
        <v>0.1</v>
      </c>
      <c r="R159" s="5">
        <v>0.17599999999999999</v>
      </c>
      <c r="S159" s="5">
        <v>0.70599999999999996</v>
      </c>
      <c r="U159" s="5">
        <v>0.20300000000000001</v>
      </c>
      <c r="V159" s="5">
        <v>6.2E-2</v>
      </c>
      <c r="AF159" s="5">
        <v>2.8000000000000001E-2</v>
      </c>
      <c r="AK159" s="5">
        <v>78</v>
      </c>
      <c r="AM159" s="13">
        <f>+AO159/$AO$3</f>
        <v>8.4767401639055432E-6</v>
      </c>
      <c r="AN159" s="7">
        <f>IF(AK159=1,AM159,AM159+AN157)</f>
        <v>0.99993498667636849</v>
      </c>
      <c r="AO159" s="5">
        <f>SUM(G159:AJ159)</f>
        <v>7.6909999999999998</v>
      </c>
    </row>
    <row r="160" spans="1:41" x14ac:dyDescent="0.2">
      <c r="A160" s="1" t="s">
        <v>66</v>
      </c>
      <c r="B160" s="1" t="s">
        <v>81</v>
      </c>
      <c r="C160" s="1" t="s">
        <v>8</v>
      </c>
      <c r="D160" s="1" t="s">
        <v>38</v>
      </c>
      <c r="E160" s="1" t="s">
        <v>44</v>
      </c>
      <c r="F160" s="1" t="s">
        <v>11</v>
      </c>
      <c r="J160" s="5" t="s">
        <v>15</v>
      </c>
      <c r="K160" s="5" t="s">
        <v>15</v>
      </c>
      <c r="L160" s="5" t="s">
        <v>15</v>
      </c>
      <c r="M160" s="5" t="s">
        <v>15</v>
      </c>
      <c r="N160" s="5" t="s">
        <v>13</v>
      </c>
      <c r="O160" s="5">
        <v>-1</v>
      </c>
      <c r="P160" s="5" t="s">
        <v>15</v>
      </c>
      <c r="Q160" s="5" t="s">
        <v>15</v>
      </c>
      <c r="R160" s="5" t="s">
        <v>15</v>
      </c>
      <c r="S160" s="5" t="s">
        <v>15</v>
      </c>
      <c r="U160" s="5" t="s">
        <v>15</v>
      </c>
      <c r="V160" s="5" t="s">
        <v>15</v>
      </c>
      <c r="AF160" s="5" t="s">
        <v>18</v>
      </c>
      <c r="AK160" s="5">
        <v>78</v>
      </c>
    </row>
    <row r="161" spans="1:41" x14ac:dyDescent="0.2">
      <c r="A161" s="1" t="s">
        <v>66</v>
      </c>
      <c r="B161" s="1" t="s">
        <v>81</v>
      </c>
      <c r="C161" s="1" t="s">
        <v>8</v>
      </c>
      <c r="D161" s="1" t="s">
        <v>41</v>
      </c>
      <c r="E161" s="1" t="s">
        <v>26</v>
      </c>
      <c r="F161" s="1" t="s">
        <v>10</v>
      </c>
      <c r="G161" s="5">
        <v>4</v>
      </c>
      <c r="O161" s="5">
        <v>0.01</v>
      </c>
      <c r="Q161" s="5">
        <v>0.03</v>
      </c>
      <c r="R161" s="5">
        <v>7.1999999999999995E-2</v>
      </c>
      <c r="T161" s="5">
        <v>6.5000000000000002E-2</v>
      </c>
      <c r="U161" s="5">
        <v>0.153</v>
      </c>
      <c r="V161" s="5">
        <v>7.5999999999999998E-2</v>
      </c>
      <c r="W161" s="5">
        <v>5.1999999999999998E-2</v>
      </c>
      <c r="X161" s="5">
        <v>0.16400000000000001</v>
      </c>
      <c r="Y161" s="5">
        <v>0.48299999999999998</v>
      </c>
      <c r="Z161" s="5">
        <v>0.13500000000000001</v>
      </c>
      <c r="AA161" s="5">
        <v>0.45600000000000002</v>
      </c>
      <c r="AB161" s="5">
        <v>4.4999999999999998E-2</v>
      </c>
      <c r="AC161" s="5">
        <v>8.5999999999999993E-2</v>
      </c>
      <c r="AD161" s="5">
        <v>0.03</v>
      </c>
      <c r="AF161" s="5">
        <v>1.264</v>
      </c>
      <c r="AH161" s="5">
        <v>8.0000000000000002E-3</v>
      </c>
      <c r="AK161" s="5">
        <v>79</v>
      </c>
      <c r="AM161" s="13">
        <f>+AO161/$AO$3</f>
        <v>7.857324226821299E-6</v>
      </c>
      <c r="AN161" s="7">
        <f>IF(AK161=1,AM161,AM161+AN159)</f>
        <v>0.9999428440005953</v>
      </c>
      <c r="AO161" s="5">
        <f>SUM(G161:AJ161)</f>
        <v>7.1289999999999996</v>
      </c>
    </row>
    <row r="162" spans="1:41" x14ac:dyDescent="0.2">
      <c r="A162" s="1" t="s">
        <v>66</v>
      </c>
      <c r="B162" s="1" t="s">
        <v>81</v>
      </c>
      <c r="C162" s="1" t="s">
        <v>8</v>
      </c>
      <c r="D162" s="1" t="s">
        <v>41</v>
      </c>
      <c r="E162" s="1" t="s">
        <v>26</v>
      </c>
      <c r="F162" s="1" t="s">
        <v>11</v>
      </c>
      <c r="G162" s="5">
        <v>-1</v>
      </c>
      <c r="O162" s="5">
        <v>-1</v>
      </c>
      <c r="Q162" s="5">
        <v>-1</v>
      </c>
      <c r="R162" s="5">
        <v>-1</v>
      </c>
      <c r="T162" s="5" t="s">
        <v>15</v>
      </c>
      <c r="U162" s="5" t="s">
        <v>15</v>
      </c>
      <c r="V162" s="5" t="s">
        <v>15</v>
      </c>
      <c r="W162" s="5" t="s">
        <v>15</v>
      </c>
      <c r="X162" s="5" t="s">
        <v>15</v>
      </c>
      <c r="Y162" s="5" t="s">
        <v>15</v>
      </c>
      <c r="Z162" s="5" t="s">
        <v>15</v>
      </c>
      <c r="AA162" s="5" t="s">
        <v>15</v>
      </c>
      <c r="AB162" s="5" t="s">
        <v>15</v>
      </c>
      <c r="AC162" s="5" t="s">
        <v>15</v>
      </c>
      <c r="AD162" s="5" t="s">
        <v>15</v>
      </c>
      <c r="AF162" s="5" t="s">
        <v>15</v>
      </c>
      <c r="AH162" s="5" t="s">
        <v>15</v>
      </c>
      <c r="AK162" s="5">
        <v>79</v>
      </c>
    </row>
    <row r="163" spans="1:41" x14ac:dyDescent="0.2">
      <c r="A163" s="1" t="s">
        <v>66</v>
      </c>
      <c r="B163" s="1" t="s">
        <v>81</v>
      </c>
      <c r="C163" s="1" t="s">
        <v>8</v>
      </c>
      <c r="D163" s="1" t="s">
        <v>236</v>
      </c>
      <c r="E163" s="1" t="s">
        <v>14</v>
      </c>
      <c r="F163" s="1" t="s">
        <v>10</v>
      </c>
      <c r="AJ163" s="5">
        <v>5.8710000000000004</v>
      </c>
      <c r="AK163" s="5">
        <v>80</v>
      </c>
      <c r="AM163" s="13">
        <f>+AO163/$AO$3</f>
        <v>6.4708024317110189E-6</v>
      </c>
      <c r="AN163" s="7">
        <f>IF(AK163=1,AM163,AM163+AN161)</f>
        <v>0.99994931480302696</v>
      </c>
      <c r="AO163" s="5">
        <f>SUM(G163:AJ163)</f>
        <v>5.8710000000000004</v>
      </c>
    </row>
    <row r="164" spans="1:41" x14ac:dyDescent="0.2">
      <c r="A164" s="1" t="s">
        <v>66</v>
      </c>
      <c r="B164" s="1" t="s">
        <v>81</v>
      </c>
      <c r="C164" s="1" t="s">
        <v>8</v>
      </c>
      <c r="D164" s="1" t="s">
        <v>236</v>
      </c>
      <c r="E164" s="1" t="s">
        <v>14</v>
      </c>
      <c r="F164" s="1" t="s">
        <v>11</v>
      </c>
      <c r="AJ164" s="5">
        <v>-1</v>
      </c>
      <c r="AK164" s="5">
        <v>80</v>
      </c>
    </row>
    <row r="165" spans="1:41" x14ac:dyDescent="0.2">
      <c r="A165" s="1" t="s">
        <v>66</v>
      </c>
      <c r="B165" s="1" t="s">
        <v>81</v>
      </c>
      <c r="C165" s="1" t="s">
        <v>8</v>
      </c>
      <c r="D165" s="1" t="s">
        <v>223</v>
      </c>
      <c r="E165" s="1" t="s">
        <v>21</v>
      </c>
      <c r="F165" s="1" t="s">
        <v>10</v>
      </c>
      <c r="Y165" s="5">
        <v>3.9E-2</v>
      </c>
      <c r="AA165" s="5">
        <v>0.111</v>
      </c>
      <c r="AD165" s="5">
        <v>3.2000000000000001E-2</v>
      </c>
      <c r="AE165" s="5">
        <v>6.0999999999999999E-2</v>
      </c>
      <c r="AH165" s="5">
        <v>1.2350000000000001</v>
      </c>
      <c r="AI165" s="5">
        <v>1.734</v>
      </c>
      <c r="AJ165" s="5">
        <v>1.976</v>
      </c>
      <c r="AK165" s="5">
        <v>81</v>
      </c>
      <c r="AM165" s="13">
        <f>+AO165/$AO$3</f>
        <v>5.7180247003435137E-6</v>
      </c>
      <c r="AN165" s="7">
        <f>IF(AK165=1,AM165,AM165+AN163)</f>
        <v>0.99995503282772735</v>
      </c>
      <c r="AO165" s="5">
        <f>SUM(G165:AJ165)</f>
        <v>5.1880000000000006</v>
      </c>
    </row>
    <row r="166" spans="1:41" x14ac:dyDescent="0.2">
      <c r="A166" s="1" t="s">
        <v>66</v>
      </c>
      <c r="B166" s="1" t="s">
        <v>81</v>
      </c>
      <c r="C166" s="1" t="s">
        <v>8</v>
      </c>
      <c r="D166" s="1" t="s">
        <v>223</v>
      </c>
      <c r="E166" s="1" t="s">
        <v>21</v>
      </c>
      <c r="F166" s="1" t="s">
        <v>11</v>
      </c>
      <c r="X166" s="5" t="s">
        <v>15</v>
      </c>
      <c r="Y166" s="5" t="s">
        <v>15</v>
      </c>
      <c r="Z166" s="5" t="s">
        <v>15</v>
      </c>
      <c r="AA166" s="5" t="s">
        <v>15</v>
      </c>
      <c r="AB166" s="5" t="s">
        <v>15</v>
      </c>
      <c r="AD166" s="5" t="s">
        <v>15</v>
      </c>
      <c r="AE166" s="5">
        <v>-1</v>
      </c>
      <c r="AH166" s="5" t="s">
        <v>15</v>
      </c>
      <c r="AI166" s="5" t="s">
        <v>15</v>
      </c>
      <c r="AJ166" s="5" t="s">
        <v>15</v>
      </c>
      <c r="AK166" s="5">
        <v>81</v>
      </c>
    </row>
    <row r="167" spans="1:41" x14ac:dyDescent="0.2">
      <c r="A167" s="1" t="s">
        <v>66</v>
      </c>
      <c r="B167" s="1" t="s">
        <v>81</v>
      </c>
      <c r="C167" s="1" t="s">
        <v>30</v>
      </c>
      <c r="D167" s="1" t="s">
        <v>60</v>
      </c>
      <c r="E167" s="1" t="s">
        <v>28</v>
      </c>
      <c r="F167" s="1" t="s">
        <v>10</v>
      </c>
      <c r="X167" s="5">
        <v>5</v>
      </c>
      <c r="Y167" s="5">
        <v>1.7999999999999999E-2</v>
      </c>
      <c r="AK167" s="5">
        <v>82</v>
      </c>
      <c r="AM167" s="13">
        <f>+AO167/$AO$3</f>
        <v>5.5306568901934745E-6</v>
      </c>
      <c r="AN167" s="7">
        <f>IF(AK167=1,AM167,AM167+AN165)</f>
        <v>0.99996056348461759</v>
      </c>
      <c r="AO167" s="5">
        <f>SUM(G167:AJ167)</f>
        <v>5.0179999999999998</v>
      </c>
    </row>
    <row r="168" spans="1:41" x14ac:dyDescent="0.2">
      <c r="A168" s="1" t="s">
        <v>66</v>
      </c>
      <c r="B168" s="1" t="s">
        <v>81</v>
      </c>
      <c r="C168" s="1" t="s">
        <v>30</v>
      </c>
      <c r="D168" s="1" t="s">
        <v>60</v>
      </c>
      <c r="E168" s="1" t="s">
        <v>28</v>
      </c>
      <c r="F168" s="1" t="s">
        <v>11</v>
      </c>
      <c r="X168" s="5" t="s">
        <v>15</v>
      </c>
      <c r="Y168" s="5" t="s">
        <v>15</v>
      </c>
      <c r="AK168" s="5">
        <v>82</v>
      </c>
    </row>
    <row r="169" spans="1:41" x14ac:dyDescent="0.2">
      <c r="A169" s="1" t="s">
        <v>66</v>
      </c>
      <c r="B169" s="1" t="s">
        <v>81</v>
      </c>
      <c r="C169" s="1" t="s">
        <v>8</v>
      </c>
      <c r="D169" s="1" t="s">
        <v>218</v>
      </c>
      <c r="E169" s="1" t="s">
        <v>47</v>
      </c>
      <c r="F169" s="1" t="s">
        <v>10</v>
      </c>
      <c r="H169" s="5">
        <v>0.06</v>
      </c>
      <c r="I169" s="5">
        <v>0.15</v>
      </c>
      <c r="L169" s="5">
        <v>0.05</v>
      </c>
      <c r="M169" s="5">
        <v>0.12</v>
      </c>
      <c r="N169" s="5">
        <v>1.1399999999999999</v>
      </c>
      <c r="O169" s="5">
        <v>0.81</v>
      </c>
      <c r="P169" s="5">
        <v>0.46</v>
      </c>
      <c r="Q169" s="5">
        <v>0.53</v>
      </c>
      <c r="R169" s="5">
        <v>0.49</v>
      </c>
      <c r="S169" s="5">
        <v>0.09</v>
      </c>
      <c r="T169" s="5">
        <v>0.02</v>
      </c>
      <c r="U169" s="5">
        <v>0.436</v>
      </c>
      <c r="W169" s="5">
        <v>5.1999999999999998E-2</v>
      </c>
      <c r="X169" s="5">
        <v>0.11600000000000001</v>
      </c>
      <c r="Y169" s="5">
        <v>0.48199999999999998</v>
      </c>
      <c r="AK169" s="5">
        <v>83</v>
      </c>
      <c r="AM169" s="13">
        <f>+AO169/$AO$3</f>
        <v>5.5174309271240606E-6</v>
      </c>
      <c r="AN169" s="7">
        <f>IF(AK169=1,AM169,AM169+AN167)</f>
        <v>0.99996608091554473</v>
      </c>
      <c r="AO169" s="5">
        <f>SUM(G169:AJ169)</f>
        <v>5.0060000000000002</v>
      </c>
    </row>
    <row r="170" spans="1:41" x14ac:dyDescent="0.2">
      <c r="A170" s="1" t="s">
        <v>66</v>
      </c>
      <c r="B170" s="1" t="s">
        <v>81</v>
      </c>
      <c r="C170" s="1" t="s">
        <v>8</v>
      </c>
      <c r="D170" s="1" t="s">
        <v>218</v>
      </c>
      <c r="E170" s="1" t="s">
        <v>47</v>
      </c>
      <c r="F170" s="1" t="s">
        <v>11</v>
      </c>
      <c r="H170" s="5">
        <v>-1</v>
      </c>
      <c r="I170" s="5">
        <v>-1</v>
      </c>
      <c r="L170" s="5">
        <v>-1</v>
      </c>
      <c r="M170" s="5">
        <v>-1</v>
      </c>
      <c r="N170" s="5">
        <v>-1</v>
      </c>
      <c r="O170" s="5">
        <v>-1</v>
      </c>
      <c r="P170" s="5">
        <v>-1</v>
      </c>
      <c r="Q170" s="5">
        <v>-1</v>
      </c>
      <c r="R170" s="5">
        <v>-1</v>
      </c>
      <c r="S170" s="5">
        <v>-1</v>
      </c>
      <c r="T170" s="5">
        <v>-1</v>
      </c>
      <c r="U170" s="5">
        <v>-1</v>
      </c>
      <c r="W170" s="5">
        <v>-1</v>
      </c>
      <c r="X170" s="5">
        <v>-1</v>
      </c>
      <c r="Y170" s="5">
        <v>-1</v>
      </c>
      <c r="AK170" s="5">
        <v>83</v>
      </c>
    </row>
    <row r="171" spans="1:41" x14ac:dyDescent="0.2">
      <c r="A171" s="1" t="s">
        <v>66</v>
      </c>
      <c r="B171" s="1" t="s">
        <v>81</v>
      </c>
      <c r="C171" s="1" t="s">
        <v>8</v>
      </c>
      <c r="D171" s="1" t="s">
        <v>153</v>
      </c>
      <c r="E171" s="1" t="s">
        <v>32</v>
      </c>
      <c r="F171" s="1" t="s">
        <v>10</v>
      </c>
      <c r="AG171" s="5">
        <v>4</v>
      </c>
      <c r="AK171" s="5">
        <v>84</v>
      </c>
      <c r="AM171" s="13">
        <f>+AO171/$AO$3</f>
        <v>4.4086543564714829E-6</v>
      </c>
      <c r="AN171" s="7">
        <f>IF(AK171=1,AM171,AM171+AN169)</f>
        <v>0.9999704895699012</v>
      </c>
      <c r="AO171" s="5">
        <f>SUM(G171:AJ171)</f>
        <v>4</v>
      </c>
    </row>
    <row r="172" spans="1:41" x14ac:dyDescent="0.2">
      <c r="A172" s="1" t="s">
        <v>66</v>
      </c>
      <c r="B172" s="1" t="s">
        <v>81</v>
      </c>
      <c r="C172" s="1" t="s">
        <v>8</v>
      </c>
      <c r="D172" s="1" t="s">
        <v>153</v>
      </c>
      <c r="E172" s="1" t="s">
        <v>32</v>
      </c>
      <c r="F172" s="1" t="s">
        <v>11</v>
      </c>
      <c r="U172" s="5" t="s">
        <v>24</v>
      </c>
      <c r="AF172" s="5" t="s">
        <v>24</v>
      </c>
      <c r="AG172" s="5">
        <v>-1</v>
      </c>
      <c r="AK172" s="5">
        <v>84</v>
      </c>
    </row>
    <row r="173" spans="1:41" x14ac:dyDescent="0.2">
      <c r="A173" s="1" t="s">
        <v>66</v>
      </c>
      <c r="B173" s="1" t="s">
        <v>81</v>
      </c>
      <c r="C173" s="1" t="s">
        <v>8</v>
      </c>
      <c r="D173" s="1" t="s">
        <v>27</v>
      </c>
      <c r="E173" s="1" t="s">
        <v>32</v>
      </c>
      <c r="F173" s="1" t="s">
        <v>10</v>
      </c>
      <c r="K173" s="5">
        <v>4</v>
      </c>
      <c r="AK173" s="5">
        <v>84</v>
      </c>
      <c r="AM173" s="13">
        <f>+AO173/$AO$3</f>
        <v>4.4086543564714829E-6</v>
      </c>
      <c r="AN173" s="7">
        <f>IF(AK173=1,AM173,AM173+AN171)</f>
        <v>0.99997489822425767</v>
      </c>
      <c r="AO173" s="5">
        <f>SUM(G173:AJ173)</f>
        <v>4</v>
      </c>
    </row>
    <row r="174" spans="1:41" x14ac:dyDescent="0.2">
      <c r="A174" s="1" t="s">
        <v>66</v>
      </c>
      <c r="B174" s="1" t="s">
        <v>81</v>
      </c>
      <c r="C174" s="1" t="s">
        <v>8</v>
      </c>
      <c r="D174" s="1" t="s">
        <v>27</v>
      </c>
      <c r="E174" s="1" t="s">
        <v>32</v>
      </c>
      <c r="F174" s="1" t="s">
        <v>11</v>
      </c>
      <c r="K174" s="5">
        <v>-1</v>
      </c>
      <c r="AK174" s="5">
        <v>84</v>
      </c>
    </row>
    <row r="175" spans="1:41" x14ac:dyDescent="0.2">
      <c r="A175" s="1" t="s">
        <v>66</v>
      </c>
      <c r="B175" s="1" t="s">
        <v>81</v>
      </c>
      <c r="C175" s="1" t="s">
        <v>8</v>
      </c>
      <c r="D175" s="1" t="s">
        <v>236</v>
      </c>
      <c r="E175" s="1" t="s">
        <v>21</v>
      </c>
      <c r="F175" s="1" t="s">
        <v>10</v>
      </c>
      <c r="U175" s="5">
        <v>1</v>
      </c>
      <c r="W175" s="5">
        <v>0.3</v>
      </c>
      <c r="Z175" s="5">
        <v>1.2030000000000001</v>
      </c>
      <c r="AA175" s="5">
        <v>1.359</v>
      </c>
      <c r="AK175" s="5">
        <v>86</v>
      </c>
      <c r="AM175" s="13">
        <f>+AO175/$AO$3</f>
        <v>4.256555781173217E-6</v>
      </c>
      <c r="AN175" s="7">
        <f>IF(AK175=1,AM175,AM175+AN173)</f>
        <v>0.99997915478003885</v>
      </c>
      <c r="AO175" s="5">
        <f>SUM(G175:AJ175)</f>
        <v>3.8620000000000001</v>
      </c>
    </row>
    <row r="176" spans="1:41" x14ac:dyDescent="0.2">
      <c r="A176" s="1" t="s">
        <v>66</v>
      </c>
      <c r="B176" s="1" t="s">
        <v>81</v>
      </c>
      <c r="C176" s="1" t="s">
        <v>8</v>
      </c>
      <c r="D176" s="1" t="s">
        <v>236</v>
      </c>
      <c r="E176" s="1" t="s">
        <v>21</v>
      </c>
      <c r="F176" s="1" t="s">
        <v>11</v>
      </c>
      <c r="U176" s="5">
        <v>-1</v>
      </c>
      <c r="W176" s="5">
        <v>-1</v>
      </c>
      <c r="Z176" s="5">
        <v>-1</v>
      </c>
      <c r="AA176" s="5">
        <v>-1</v>
      </c>
      <c r="AB176" s="5" t="s">
        <v>15</v>
      </c>
      <c r="AK176" s="5">
        <v>86</v>
      </c>
    </row>
    <row r="177" spans="1:41" x14ac:dyDescent="0.2">
      <c r="A177" s="1" t="s">
        <v>66</v>
      </c>
      <c r="B177" s="1" t="s">
        <v>81</v>
      </c>
      <c r="C177" s="1" t="s">
        <v>8</v>
      </c>
      <c r="D177" s="1" t="s">
        <v>38</v>
      </c>
      <c r="E177" s="1" t="s">
        <v>26</v>
      </c>
      <c r="F177" s="1" t="s">
        <v>10</v>
      </c>
      <c r="N177" s="5">
        <v>1</v>
      </c>
      <c r="O177" s="5">
        <v>0.16700000000000001</v>
      </c>
      <c r="P177" s="5">
        <v>0.19600000000000001</v>
      </c>
      <c r="Q177" s="5">
        <v>1.0229999999999999</v>
      </c>
      <c r="R177" s="5">
        <v>2.1999999999999999E-2</v>
      </c>
      <c r="S177" s="5">
        <v>0.27</v>
      </c>
      <c r="T177" s="5">
        <v>8.2000000000000003E-2</v>
      </c>
      <c r="U177" s="5">
        <v>0.32400000000000001</v>
      </c>
      <c r="V177" s="5">
        <v>5.0000000000000001E-3</v>
      </c>
      <c r="W177" s="5">
        <v>1.0999999999999999E-2</v>
      </c>
      <c r="Z177" s="5">
        <v>0.02</v>
      </c>
      <c r="AA177" s="5">
        <v>0.316</v>
      </c>
      <c r="AC177" s="5">
        <v>6.2E-2</v>
      </c>
      <c r="AD177" s="5">
        <v>0.03</v>
      </c>
      <c r="AF177" s="5">
        <v>8.4000000000000005E-2</v>
      </c>
      <c r="AH177" s="5">
        <v>7.0000000000000001E-3</v>
      </c>
      <c r="AI177" s="5">
        <v>2.5999999999999999E-2</v>
      </c>
      <c r="AJ177" s="5">
        <v>0.106</v>
      </c>
      <c r="AK177" s="5">
        <v>87</v>
      </c>
      <c r="AM177" s="13">
        <f>+AO177/$AO$3</f>
        <v>4.1342156227811315E-6</v>
      </c>
      <c r="AN177" s="7">
        <f>IF(AK177=1,AM177,AM177+AN175)</f>
        <v>0.99998328899566158</v>
      </c>
      <c r="AO177" s="5">
        <f>SUM(G177:AJ177)</f>
        <v>3.750999999999999</v>
      </c>
    </row>
    <row r="178" spans="1:41" x14ac:dyDescent="0.2">
      <c r="A178" s="1" t="s">
        <v>66</v>
      </c>
      <c r="B178" s="1" t="s">
        <v>81</v>
      </c>
      <c r="C178" s="1" t="s">
        <v>8</v>
      </c>
      <c r="D178" s="1" t="s">
        <v>38</v>
      </c>
      <c r="E178" s="1" t="s">
        <v>26</v>
      </c>
      <c r="F178" s="1" t="s">
        <v>11</v>
      </c>
      <c r="N178" s="5" t="s">
        <v>13</v>
      </c>
      <c r="O178" s="5" t="s">
        <v>15</v>
      </c>
      <c r="P178" s="5" t="s">
        <v>15</v>
      </c>
      <c r="Q178" s="5" t="s">
        <v>15</v>
      </c>
      <c r="R178" s="5" t="s">
        <v>15</v>
      </c>
      <c r="S178" s="5" t="s">
        <v>15</v>
      </c>
      <c r="T178" s="5" t="s">
        <v>13</v>
      </c>
      <c r="U178" s="5" t="s">
        <v>15</v>
      </c>
      <c r="V178" s="5" t="s">
        <v>15</v>
      </c>
      <c r="W178" s="5" t="s">
        <v>15</v>
      </c>
      <c r="Z178" s="5" t="s">
        <v>12</v>
      </c>
      <c r="AA178" s="5" t="s">
        <v>12</v>
      </c>
      <c r="AC178" s="5" t="s">
        <v>12</v>
      </c>
      <c r="AD178" s="5" t="s">
        <v>18</v>
      </c>
      <c r="AF178" s="5" t="s">
        <v>12</v>
      </c>
      <c r="AH178" s="5" t="s">
        <v>18</v>
      </c>
      <c r="AI178" s="5" t="s">
        <v>15</v>
      </c>
      <c r="AJ178" s="5" t="s">
        <v>18</v>
      </c>
      <c r="AK178" s="5">
        <v>87</v>
      </c>
    </row>
    <row r="179" spans="1:41" x14ac:dyDescent="0.2">
      <c r="A179" s="1" t="s">
        <v>66</v>
      </c>
      <c r="B179" s="1" t="s">
        <v>81</v>
      </c>
      <c r="C179" s="1" t="s">
        <v>8</v>
      </c>
      <c r="D179" s="1" t="s">
        <v>236</v>
      </c>
      <c r="E179" s="1" t="s">
        <v>33</v>
      </c>
      <c r="F179" s="1" t="s">
        <v>10</v>
      </c>
      <c r="AB179" s="5">
        <v>2.5499999999999998</v>
      </c>
      <c r="AK179" s="5">
        <v>88</v>
      </c>
      <c r="AM179" s="13">
        <f>+AO179/$AO$3</f>
        <v>2.8105171522505701E-6</v>
      </c>
      <c r="AN179" s="7">
        <f>IF(AK179=1,AM179,AM179+AN177)</f>
        <v>0.99998609951281381</v>
      </c>
      <c r="AO179" s="5">
        <f>SUM(G179:AJ179)</f>
        <v>2.5499999999999998</v>
      </c>
    </row>
    <row r="180" spans="1:41" x14ac:dyDescent="0.2">
      <c r="A180" s="1" t="s">
        <v>66</v>
      </c>
      <c r="B180" s="1" t="s">
        <v>81</v>
      </c>
      <c r="C180" s="1" t="s">
        <v>8</v>
      </c>
      <c r="D180" s="1" t="s">
        <v>236</v>
      </c>
      <c r="E180" s="1" t="s">
        <v>33</v>
      </c>
      <c r="F180" s="1" t="s">
        <v>11</v>
      </c>
      <c r="AB180" s="5">
        <v>-1</v>
      </c>
      <c r="AK180" s="5">
        <v>88</v>
      </c>
    </row>
    <row r="181" spans="1:41" x14ac:dyDescent="0.2">
      <c r="A181" s="1" t="s">
        <v>66</v>
      </c>
      <c r="B181" s="1" t="s">
        <v>81</v>
      </c>
      <c r="C181" s="1" t="s">
        <v>19</v>
      </c>
      <c r="D181" s="1" t="s">
        <v>123</v>
      </c>
      <c r="E181" s="1" t="s">
        <v>32</v>
      </c>
      <c r="F181" s="1" t="s">
        <v>10</v>
      </c>
      <c r="AH181" s="5">
        <v>0.02</v>
      </c>
      <c r="AI181" s="5">
        <v>1.1739999999999999</v>
      </c>
      <c r="AJ181" s="5">
        <v>1.0169999999999999</v>
      </c>
      <c r="AK181" s="5">
        <v>89</v>
      </c>
      <c r="AM181" s="13">
        <f>+AO181/$AO$3</f>
        <v>2.4368836955396118E-6</v>
      </c>
      <c r="AN181" s="7">
        <f>IF(AK181=1,AM181,AM181+AN179)</f>
        <v>0.99998853639650931</v>
      </c>
      <c r="AO181" s="5">
        <f>SUM(G181:AJ181)</f>
        <v>2.2109999999999999</v>
      </c>
    </row>
    <row r="182" spans="1:41" x14ac:dyDescent="0.2">
      <c r="A182" s="1" t="s">
        <v>66</v>
      </c>
      <c r="B182" s="1" t="s">
        <v>81</v>
      </c>
      <c r="C182" s="1" t="s">
        <v>19</v>
      </c>
      <c r="D182" s="1" t="s">
        <v>123</v>
      </c>
      <c r="E182" s="1" t="s">
        <v>32</v>
      </c>
      <c r="F182" s="1" t="s">
        <v>11</v>
      </c>
      <c r="AH182" s="5">
        <v>-1</v>
      </c>
      <c r="AI182" s="5">
        <v>-1</v>
      </c>
      <c r="AJ182" s="5">
        <v>-1</v>
      </c>
      <c r="AK182" s="5">
        <v>89</v>
      </c>
    </row>
    <row r="183" spans="1:41" x14ac:dyDescent="0.2">
      <c r="A183" s="1" t="s">
        <v>66</v>
      </c>
      <c r="B183" s="1" t="s">
        <v>81</v>
      </c>
      <c r="C183" s="1" t="s">
        <v>8</v>
      </c>
      <c r="D183" s="1" t="s">
        <v>38</v>
      </c>
      <c r="E183" s="1" t="s">
        <v>49</v>
      </c>
      <c r="F183" s="1" t="s">
        <v>10</v>
      </c>
      <c r="S183" s="5">
        <v>0.16</v>
      </c>
      <c r="X183" s="5">
        <v>6.5000000000000002E-2</v>
      </c>
      <c r="Y183" s="5">
        <v>0.14499999999999999</v>
      </c>
      <c r="AA183" s="5">
        <v>7.2999999999999995E-2</v>
      </c>
      <c r="AC183" s="5">
        <v>0.13700000000000001</v>
      </c>
      <c r="AD183" s="5">
        <v>7.8E-2</v>
      </c>
      <c r="AE183" s="5">
        <v>5.2999999999999999E-2</v>
      </c>
      <c r="AF183" s="5">
        <v>1.081</v>
      </c>
      <c r="AH183" s="5">
        <v>3.1E-2</v>
      </c>
      <c r="AI183" s="5">
        <v>0.249</v>
      </c>
      <c r="AK183" s="5">
        <v>90</v>
      </c>
      <c r="AM183" s="13">
        <f>+AO183/$AO$3</f>
        <v>2.2836829566522279E-6</v>
      </c>
      <c r="AN183" s="7">
        <f>IF(AK183=1,AM183,AM183+AN181)</f>
        <v>0.99999082007946594</v>
      </c>
      <c r="AO183" s="5">
        <f>SUM(G183:AJ183)</f>
        <v>2.0720000000000001</v>
      </c>
    </row>
    <row r="184" spans="1:41" x14ac:dyDescent="0.2">
      <c r="A184" s="1" t="s">
        <v>66</v>
      </c>
      <c r="B184" s="1" t="s">
        <v>81</v>
      </c>
      <c r="C184" s="1" t="s">
        <v>8</v>
      </c>
      <c r="D184" s="1" t="s">
        <v>38</v>
      </c>
      <c r="E184" s="1" t="s">
        <v>49</v>
      </c>
      <c r="F184" s="1" t="s">
        <v>11</v>
      </c>
      <c r="P184" s="5" t="s">
        <v>12</v>
      </c>
      <c r="S184" s="5" t="s">
        <v>13</v>
      </c>
      <c r="V184" s="5" t="s">
        <v>24</v>
      </c>
      <c r="X184" s="5" t="s">
        <v>15</v>
      </c>
      <c r="Y184" s="5" t="s">
        <v>13</v>
      </c>
      <c r="AA184" s="5" t="s">
        <v>18</v>
      </c>
      <c r="AC184" s="5" t="s">
        <v>18</v>
      </c>
      <c r="AD184" s="5" t="s">
        <v>12</v>
      </c>
      <c r="AE184" s="5" t="s">
        <v>12</v>
      </c>
      <c r="AF184" s="5" t="s">
        <v>12</v>
      </c>
      <c r="AH184" s="5" t="s">
        <v>18</v>
      </c>
      <c r="AI184" s="5" t="s">
        <v>12</v>
      </c>
      <c r="AK184" s="5">
        <v>90</v>
      </c>
    </row>
    <row r="185" spans="1:41" x14ac:dyDescent="0.2">
      <c r="A185" s="1" t="s">
        <v>66</v>
      </c>
      <c r="B185" s="1" t="s">
        <v>81</v>
      </c>
      <c r="C185" s="1" t="s">
        <v>8</v>
      </c>
      <c r="D185" s="1" t="s">
        <v>224</v>
      </c>
      <c r="E185" s="1" t="s">
        <v>16</v>
      </c>
      <c r="F185" s="1" t="s">
        <v>10</v>
      </c>
      <c r="W185" s="5">
        <v>0.43</v>
      </c>
      <c r="X185" s="5">
        <v>1.2609999999999999</v>
      </c>
      <c r="Z185" s="5">
        <v>0.20300000000000001</v>
      </c>
      <c r="AK185" s="5">
        <v>91</v>
      </c>
      <c r="AM185" s="13">
        <f>+AO185/$AO$3</f>
        <v>2.0874978377892471E-6</v>
      </c>
      <c r="AN185" s="7">
        <f>IF(AK185=1,AM185,AM185+AN183)</f>
        <v>0.99999290757730375</v>
      </c>
      <c r="AO185" s="5">
        <f>SUM(G185:AJ185)</f>
        <v>1.8939999999999999</v>
      </c>
    </row>
    <row r="186" spans="1:41" x14ac:dyDescent="0.2">
      <c r="A186" s="1" t="s">
        <v>66</v>
      </c>
      <c r="B186" s="1" t="s">
        <v>81</v>
      </c>
      <c r="C186" s="1" t="s">
        <v>8</v>
      </c>
      <c r="D186" s="1" t="s">
        <v>224</v>
      </c>
      <c r="E186" s="1" t="s">
        <v>16</v>
      </c>
      <c r="F186" s="1" t="s">
        <v>11</v>
      </c>
      <c r="W186" s="5">
        <v>-1</v>
      </c>
      <c r="X186" s="5">
        <v>-1</v>
      </c>
      <c r="Z186" s="5">
        <v>-1</v>
      </c>
      <c r="AK186" s="5">
        <v>91</v>
      </c>
    </row>
    <row r="187" spans="1:41" x14ac:dyDescent="0.2">
      <c r="A187" s="1" t="s">
        <v>66</v>
      </c>
      <c r="B187" s="1" t="s">
        <v>81</v>
      </c>
      <c r="C187" s="1" t="s">
        <v>8</v>
      </c>
      <c r="D187" s="1" t="s">
        <v>153</v>
      </c>
      <c r="E187" s="1" t="s">
        <v>26</v>
      </c>
      <c r="F187" s="1" t="s">
        <v>10</v>
      </c>
      <c r="T187" s="5">
        <v>0.23300000000000001</v>
      </c>
      <c r="U187" s="5">
        <v>0.23400000000000001</v>
      </c>
      <c r="W187" s="5">
        <v>1.2649999999999999</v>
      </c>
      <c r="AK187" s="5">
        <v>92</v>
      </c>
      <c r="AM187" s="13">
        <f>+AO187/$AO$3</f>
        <v>1.9089473363521521E-6</v>
      </c>
      <c r="AN187" s="7">
        <f>IF(AK187=1,AM187,AM187+AN185)</f>
        <v>0.99999481652464006</v>
      </c>
      <c r="AO187" s="5">
        <f>SUM(G187:AJ187)</f>
        <v>1.732</v>
      </c>
    </row>
    <row r="188" spans="1:41" x14ac:dyDescent="0.2">
      <c r="A188" s="1" t="s">
        <v>66</v>
      </c>
      <c r="B188" s="1" t="s">
        <v>81</v>
      </c>
      <c r="C188" s="1" t="s">
        <v>8</v>
      </c>
      <c r="D188" s="1" t="s">
        <v>153</v>
      </c>
      <c r="E188" s="1" t="s">
        <v>26</v>
      </c>
      <c r="F188" s="1" t="s">
        <v>11</v>
      </c>
      <c r="T188" s="5">
        <v>-1</v>
      </c>
      <c r="U188" s="5">
        <v>-1</v>
      </c>
      <c r="W188" s="5">
        <v>-1</v>
      </c>
      <c r="AK188" s="5">
        <v>92</v>
      </c>
    </row>
    <row r="189" spans="1:41" x14ac:dyDescent="0.2">
      <c r="A189" s="1" t="s">
        <v>66</v>
      </c>
      <c r="B189" s="1" t="s">
        <v>81</v>
      </c>
      <c r="C189" s="1" t="s">
        <v>8</v>
      </c>
      <c r="D189" s="1" t="s">
        <v>225</v>
      </c>
      <c r="E189" s="1" t="s">
        <v>26</v>
      </c>
      <c r="F189" s="1" t="s">
        <v>10</v>
      </c>
      <c r="S189" s="5">
        <v>3.2000000000000001E-2</v>
      </c>
      <c r="U189" s="5">
        <v>0.03</v>
      </c>
      <c r="V189" s="5">
        <v>1.0229999999999999</v>
      </c>
      <c r="W189" s="5">
        <v>0.36199999999999999</v>
      </c>
      <c r="AK189" s="5">
        <v>93</v>
      </c>
      <c r="AM189" s="13">
        <f>+AO189/$AO$3</f>
        <v>1.5948307134535589E-6</v>
      </c>
      <c r="AN189" s="7">
        <f>IF(AK189=1,AM189,AM189+AN187)</f>
        <v>0.99999641135535355</v>
      </c>
      <c r="AO189" s="5">
        <f>SUM(G189:AJ189)</f>
        <v>1.4470000000000001</v>
      </c>
    </row>
    <row r="190" spans="1:41" x14ac:dyDescent="0.2">
      <c r="A190" s="1" t="s">
        <v>66</v>
      </c>
      <c r="B190" s="1" t="s">
        <v>81</v>
      </c>
      <c r="C190" s="1" t="s">
        <v>8</v>
      </c>
      <c r="D190" s="1" t="s">
        <v>225</v>
      </c>
      <c r="E190" s="1" t="s">
        <v>26</v>
      </c>
      <c r="F190" s="1" t="s">
        <v>11</v>
      </c>
      <c r="S190" s="5">
        <v>-1</v>
      </c>
      <c r="U190" s="5" t="s">
        <v>15</v>
      </c>
      <c r="V190" s="5" t="s">
        <v>15</v>
      </c>
      <c r="W190" s="5" t="s">
        <v>15</v>
      </c>
      <c r="AK190" s="5">
        <v>93</v>
      </c>
    </row>
    <row r="191" spans="1:41" x14ac:dyDescent="0.2">
      <c r="A191" s="1" t="s">
        <v>66</v>
      </c>
      <c r="B191" s="1" t="s">
        <v>81</v>
      </c>
      <c r="C191" s="1" t="s">
        <v>8</v>
      </c>
      <c r="D191" s="1" t="s">
        <v>214</v>
      </c>
      <c r="E191" s="1" t="s">
        <v>32</v>
      </c>
      <c r="F191" s="1" t="s">
        <v>10</v>
      </c>
      <c r="AH191" s="5">
        <v>1.153</v>
      </c>
      <c r="AK191" s="5">
        <v>94</v>
      </c>
      <c r="AM191" s="13">
        <f>+AO191/$AO$3</f>
        <v>1.2707946182529049E-6</v>
      </c>
      <c r="AN191" s="7">
        <f>IF(AK191=1,AM191,AM191+AN189)</f>
        <v>0.99999768214997176</v>
      </c>
      <c r="AO191" s="5">
        <f>SUM(G191:AJ191)</f>
        <v>1.153</v>
      </c>
    </row>
    <row r="192" spans="1:41" x14ac:dyDescent="0.2">
      <c r="A192" s="1" t="s">
        <v>66</v>
      </c>
      <c r="B192" s="1" t="s">
        <v>81</v>
      </c>
      <c r="C192" s="1" t="s">
        <v>8</v>
      </c>
      <c r="D192" s="1" t="s">
        <v>214</v>
      </c>
      <c r="E192" s="1" t="s">
        <v>32</v>
      </c>
      <c r="F192" s="1" t="s">
        <v>11</v>
      </c>
      <c r="AH192" s="5" t="s">
        <v>23</v>
      </c>
      <c r="AK192" s="5">
        <v>94</v>
      </c>
    </row>
    <row r="193" spans="1:41" x14ac:dyDescent="0.2">
      <c r="A193" s="1" t="s">
        <v>66</v>
      </c>
      <c r="B193" s="1" t="s">
        <v>81</v>
      </c>
      <c r="C193" s="1" t="s">
        <v>30</v>
      </c>
      <c r="D193" s="1" t="s">
        <v>60</v>
      </c>
      <c r="E193" s="1" t="s">
        <v>21</v>
      </c>
      <c r="F193" s="1" t="s">
        <v>10</v>
      </c>
      <c r="G193" s="5">
        <v>1</v>
      </c>
      <c r="AK193" s="5">
        <v>95</v>
      </c>
      <c r="AM193" s="13">
        <f>+AO193/$AO$3</f>
        <v>1.1021635891178707E-6</v>
      </c>
      <c r="AN193" s="7">
        <f>IF(AK193=1,AM193,AM193+AN191)</f>
        <v>0.99999878431356093</v>
      </c>
      <c r="AO193" s="5">
        <f>SUM(G193:AJ193)</f>
        <v>1</v>
      </c>
    </row>
    <row r="194" spans="1:41" x14ac:dyDescent="0.2">
      <c r="A194" s="1" t="s">
        <v>66</v>
      </c>
      <c r="B194" s="1" t="s">
        <v>81</v>
      </c>
      <c r="C194" s="1" t="s">
        <v>30</v>
      </c>
      <c r="D194" s="1" t="s">
        <v>60</v>
      </c>
      <c r="E194" s="1" t="s">
        <v>21</v>
      </c>
      <c r="F194" s="1" t="s">
        <v>11</v>
      </c>
      <c r="G194" s="5">
        <v>-1</v>
      </c>
      <c r="AK194" s="5">
        <v>95</v>
      </c>
    </row>
    <row r="195" spans="1:41" x14ac:dyDescent="0.2">
      <c r="A195" s="1" t="s">
        <v>66</v>
      </c>
      <c r="B195" s="1" t="s">
        <v>81</v>
      </c>
      <c r="C195" s="1" t="s">
        <v>8</v>
      </c>
      <c r="D195" s="1" t="s">
        <v>218</v>
      </c>
      <c r="E195" s="1" t="s">
        <v>49</v>
      </c>
      <c r="F195" s="1" t="s">
        <v>10</v>
      </c>
      <c r="G195" s="5">
        <v>0.18</v>
      </c>
      <c r="I195" s="5">
        <v>0.05</v>
      </c>
      <c r="Q195" s="5">
        <v>0.05</v>
      </c>
      <c r="AG195" s="5">
        <v>5.0999999999999997E-2</v>
      </c>
      <c r="AK195" s="5">
        <v>96</v>
      </c>
      <c r="AM195" s="13">
        <f>+AO195/$AO$3</f>
        <v>3.6481614799801515E-7</v>
      </c>
      <c r="AN195" s="7">
        <f>IF(AK195=1,AM195,AM195+AN193)</f>
        <v>0.99999914912970889</v>
      </c>
      <c r="AO195" s="5">
        <f>SUM(G195:AJ195)</f>
        <v>0.33099999999999996</v>
      </c>
    </row>
    <row r="196" spans="1:41" x14ac:dyDescent="0.2">
      <c r="A196" s="1" t="s">
        <v>66</v>
      </c>
      <c r="B196" s="1" t="s">
        <v>81</v>
      </c>
      <c r="C196" s="1" t="s">
        <v>8</v>
      </c>
      <c r="D196" s="1" t="s">
        <v>218</v>
      </c>
      <c r="E196" s="1" t="s">
        <v>49</v>
      </c>
      <c r="F196" s="1" t="s">
        <v>11</v>
      </c>
      <c r="G196" s="5">
        <v>-1</v>
      </c>
      <c r="I196" s="5">
        <v>-1</v>
      </c>
      <c r="Q196" s="5" t="s">
        <v>23</v>
      </c>
      <c r="AG196" s="5" t="s">
        <v>17</v>
      </c>
      <c r="AK196" s="5">
        <v>96</v>
      </c>
    </row>
    <row r="197" spans="1:41" x14ac:dyDescent="0.2">
      <c r="A197" s="1" t="s">
        <v>66</v>
      </c>
      <c r="B197" s="1" t="s">
        <v>81</v>
      </c>
      <c r="C197" s="1" t="s">
        <v>8</v>
      </c>
      <c r="D197" s="1" t="s">
        <v>222</v>
      </c>
      <c r="E197" s="1" t="s">
        <v>21</v>
      </c>
      <c r="F197" s="1" t="s">
        <v>10</v>
      </c>
      <c r="Y197" s="5">
        <v>0.223</v>
      </c>
      <c r="AC197" s="5">
        <v>0.04</v>
      </c>
      <c r="AK197" s="5">
        <v>97</v>
      </c>
      <c r="AM197" s="13">
        <f>+AO197/$AO$3</f>
        <v>2.8986902393799999E-7</v>
      </c>
      <c r="AN197" s="7">
        <f>IF(AK197=1,AM197,AM197+AN195)</f>
        <v>0.99999943899873278</v>
      </c>
      <c r="AO197" s="5">
        <f>SUM(G197:AJ197)</f>
        <v>0.26300000000000001</v>
      </c>
    </row>
    <row r="198" spans="1:41" x14ac:dyDescent="0.2">
      <c r="A198" s="1" t="s">
        <v>66</v>
      </c>
      <c r="B198" s="1" t="s">
        <v>81</v>
      </c>
      <c r="C198" s="1" t="s">
        <v>8</v>
      </c>
      <c r="D198" s="1" t="s">
        <v>222</v>
      </c>
      <c r="E198" s="1" t="s">
        <v>21</v>
      </c>
      <c r="F198" s="1" t="s">
        <v>11</v>
      </c>
      <c r="Y198" s="5" t="s">
        <v>15</v>
      </c>
      <c r="AC198" s="5" t="s">
        <v>15</v>
      </c>
      <c r="AK198" s="5">
        <v>97</v>
      </c>
    </row>
    <row r="199" spans="1:41" x14ac:dyDescent="0.2">
      <c r="A199" s="1" t="s">
        <v>66</v>
      </c>
      <c r="B199" s="1" t="s">
        <v>81</v>
      </c>
      <c r="C199" s="1" t="s">
        <v>30</v>
      </c>
      <c r="D199" s="1" t="s">
        <v>83</v>
      </c>
      <c r="E199" s="1" t="s">
        <v>22</v>
      </c>
      <c r="F199" s="1" t="s">
        <v>10</v>
      </c>
      <c r="W199" s="5">
        <v>0.191</v>
      </c>
      <c r="X199" s="5">
        <v>1.7999999999999999E-2</v>
      </c>
      <c r="Z199" s="5">
        <v>0.02</v>
      </c>
      <c r="AK199" s="5">
        <v>98</v>
      </c>
      <c r="AM199" s="13">
        <f>+AO199/$AO$3</f>
        <v>2.5239546190799238E-7</v>
      </c>
      <c r="AN199" s="7">
        <f>IF(AK199=1,AM199,AM199+AN197)</f>
        <v>0.99999969139419465</v>
      </c>
      <c r="AO199" s="5">
        <f>SUM(G199:AJ199)</f>
        <v>0.22899999999999998</v>
      </c>
    </row>
    <row r="200" spans="1:41" x14ac:dyDescent="0.2">
      <c r="A200" s="1" t="s">
        <v>66</v>
      </c>
      <c r="B200" s="1" t="s">
        <v>81</v>
      </c>
      <c r="C200" s="1" t="s">
        <v>30</v>
      </c>
      <c r="D200" s="1" t="s">
        <v>83</v>
      </c>
      <c r="E200" s="1" t="s">
        <v>22</v>
      </c>
      <c r="F200" s="1" t="s">
        <v>11</v>
      </c>
      <c r="W200" s="5" t="s">
        <v>15</v>
      </c>
      <c r="X200" s="5" t="s">
        <v>15</v>
      </c>
      <c r="Z200" s="5" t="s">
        <v>15</v>
      </c>
      <c r="AK200" s="5">
        <v>98</v>
      </c>
    </row>
    <row r="201" spans="1:41" x14ac:dyDescent="0.2">
      <c r="A201" s="1" t="s">
        <v>66</v>
      </c>
      <c r="B201" s="1" t="s">
        <v>81</v>
      </c>
      <c r="C201" s="1" t="s">
        <v>19</v>
      </c>
      <c r="D201" s="1" t="s">
        <v>123</v>
      </c>
      <c r="E201" s="1" t="s">
        <v>33</v>
      </c>
      <c r="F201" s="1" t="s">
        <v>10</v>
      </c>
      <c r="AI201" s="5">
        <v>3.3000000000000002E-2</v>
      </c>
      <c r="AJ201" s="5">
        <v>5.6000000000000001E-2</v>
      </c>
      <c r="AK201" s="5">
        <v>99</v>
      </c>
      <c r="AM201" s="13">
        <f>+AO201/$AO$3</f>
        <v>9.8092559431490487E-8</v>
      </c>
      <c r="AN201" s="7">
        <f>IF(AK201=1,AM201,AM201+AN199)</f>
        <v>0.99999978948675405</v>
      </c>
      <c r="AO201" s="5">
        <f>SUM(G201:AJ201)</f>
        <v>8.8999999999999996E-2</v>
      </c>
    </row>
    <row r="202" spans="1:41" x14ac:dyDescent="0.2">
      <c r="A202" s="1" t="s">
        <v>66</v>
      </c>
      <c r="B202" s="1" t="s">
        <v>81</v>
      </c>
      <c r="C202" s="1" t="s">
        <v>19</v>
      </c>
      <c r="D202" s="1" t="s">
        <v>123</v>
      </c>
      <c r="E202" s="1" t="s">
        <v>33</v>
      </c>
      <c r="F202" s="1" t="s">
        <v>11</v>
      </c>
      <c r="AI202" s="5">
        <v>-1</v>
      </c>
      <c r="AJ202" s="5">
        <v>-1</v>
      </c>
      <c r="AK202" s="5">
        <v>99</v>
      </c>
    </row>
    <row r="203" spans="1:41" x14ac:dyDescent="0.2">
      <c r="A203" s="1" t="s">
        <v>66</v>
      </c>
      <c r="B203" s="1" t="s">
        <v>81</v>
      </c>
      <c r="C203" s="1" t="s">
        <v>30</v>
      </c>
      <c r="D203" s="1" t="s">
        <v>84</v>
      </c>
      <c r="E203" s="1" t="s">
        <v>33</v>
      </c>
      <c r="F203" s="1" t="s">
        <v>10</v>
      </c>
      <c r="AG203" s="5">
        <v>3.9E-2</v>
      </c>
      <c r="AH203" s="5">
        <v>3.4000000000000002E-2</v>
      </c>
      <c r="AK203" s="5">
        <v>100</v>
      </c>
      <c r="AM203" s="13">
        <f>+AO203/$AO$3</f>
        <v>8.0457942005604572E-8</v>
      </c>
      <c r="AN203" s="7">
        <f>IF(AK203=1,AM203,AM203+AN201)</f>
        <v>0.99999986994469603</v>
      </c>
      <c r="AO203" s="5">
        <f>SUM(G203:AJ203)</f>
        <v>7.3000000000000009E-2</v>
      </c>
    </row>
    <row r="204" spans="1:41" x14ac:dyDescent="0.2">
      <c r="A204" s="1" t="s">
        <v>66</v>
      </c>
      <c r="B204" s="1" t="s">
        <v>81</v>
      </c>
      <c r="C204" s="1" t="s">
        <v>30</v>
      </c>
      <c r="D204" s="1" t="s">
        <v>84</v>
      </c>
      <c r="E204" s="1" t="s">
        <v>33</v>
      </c>
      <c r="F204" s="1" t="s">
        <v>11</v>
      </c>
      <c r="AG204" s="5">
        <v>-1</v>
      </c>
      <c r="AH204" s="5">
        <v>-1</v>
      </c>
      <c r="AK204" s="5">
        <v>100</v>
      </c>
    </row>
    <row r="205" spans="1:41" x14ac:dyDescent="0.2">
      <c r="A205" s="1" t="s">
        <v>66</v>
      </c>
      <c r="B205" s="1" t="s">
        <v>81</v>
      </c>
      <c r="C205" s="1" t="s">
        <v>8</v>
      </c>
      <c r="D205" s="1" t="s">
        <v>214</v>
      </c>
      <c r="E205" s="1" t="s">
        <v>22</v>
      </c>
      <c r="F205" s="1" t="s">
        <v>10</v>
      </c>
      <c r="AH205" s="5">
        <v>6.4000000000000001E-2</v>
      </c>
      <c r="AK205" s="5">
        <v>101</v>
      </c>
      <c r="AM205" s="13">
        <f>+AO205/$AO$3</f>
        <v>7.0538469703543726E-8</v>
      </c>
      <c r="AN205" s="7">
        <f>IF(AK205=1,AM205,AM205+AN203)</f>
        <v>0.99999994048316576</v>
      </c>
      <c r="AO205" s="5">
        <f>SUM(G205:AJ205)</f>
        <v>6.4000000000000001E-2</v>
      </c>
    </row>
    <row r="206" spans="1:41" x14ac:dyDescent="0.2">
      <c r="A206" s="1" t="s">
        <v>66</v>
      </c>
      <c r="B206" s="1" t="s">
        <v>81</v>
      </c>
      <c r="C206" s="1" t="s">
        <v>8</v>
      </c>
      <c r="D206" s="1" t="s">
        <v>214</v>
      </c>
      <c r="E206" s="1" t="s">
        <v>22</v>
      </c>
      <c r="F206" s="1" t="s">
        <v>11</v>
      </c>
      <c r="AH206" s="5">
        <v>-1</v>
      </c>
      <c r="AK206" s="5">
        <v>101</v>
      </c>
    </row>
    <row r="207" spans="1:41" x14ac:dyDescent="0.2">
      <c r="A207" s="1" t="s">
        <v>66</v>
      </c>
      <c r="B207" s="1" t="s">
        <v>81</v>
      </c>
      <c r="C207" s="1" t="s">
        <v>8</v>
      </c>
      <c r="D207" s="1" t="s">
        <v>214</v>
      </c>
      <c r="E207" s="1" t="s">
        <v>46</v>
      </c>
      <c r="F207" s="1" t="s">
        <v>10</v>
      </c>
      <c r="AH207" s="5">
        <v>2.8000000000000001E-2</v>
      </c>
      <c r="AK207" s="5">
        <v>102</v>
      </c>
      <c r="AM207" s="13">
        <f>+AO207/$AO$3</f>
        <v>3.0860580495300378E-8</v>
      </c>
      <c r="AN207" s="7">
        <f>IF(AK207=1,AM207,AM207+AN205)</f>
        <v>0.9999999713437463</v>
      </c>
      <c r="AO207" s="5">
        <f>SUM(G207:AJ207)</f>
        <v>2.8000000000000001E-2</v>
      </c>
    </row>
    <row r="208" spans="1:41" x14ac:dyDescent="0.2">
      <c r="A208" s="1" t="s">
        <v>66</v>
      </c>
      <c r="B208" s="1" t="s">
        <v>81</v>
      </c>
      <c r="C208" s="1" t="s">
        <v>8</v>
      </c>
      <c r="D208" s="1" t="s">
        <v>214</v>
      </c>
      <c r="E208" s="1" t="s">
        <v>46</v>
      </c>
      <c r="F208" s="1" t="s">
        <v>11</v>
      </c>
      <c r="AH208" s="5">
        <v>-1</v>
      </c>
      <c r="AK208" s="5">
        <v>102</v>
      </c>
    </row>
    <row r="209" spans="1:41" x14ac:dyDescent="0.2">
      <c r="A209" s="1" t="s">
        <v>66</v>
      </c>
      <c r="B209" s="1" t="s">
        <v>81</v>
      </c>
      <c r="C209" s="1" t="s">
        <v>8</v>
      </c>
      <c r="D209" s="1" t="s">
        <v>38</v>
      </c>
      <c r="E209" s="1" t="s">
        <v>22</v>
      </c>
      <c r="F209" s="1" t="s">
        <v>10</v>
      </c>
      <c r="L209" s="5">
        <v>2.4E-2</v>
      </c>
      <c r="AK209" s="5">
        <v>103</v>
      </c>
      <c r="AM209" s="13">
        <f>+AO209/$AO$3</f>
        <v>2.6451926138828896E-8</v>
      </c>
      <c r="AN209" s="7">
        <f>IF(AK209=1,AM209,AM209+AN207)</f>
        <v>0.99999999779567239</v>
      </c>
      <c r="AO209" s="5">
        <f>SUM(G209:AJ209)</f>
        <v>2.4E-2</v>
      </c>
    </row>
    <row r="210" spans="1:41" x14ac:dyDescent="0.2">
      <c r="A210" s="1" t="s">
        <v>66</v>
      </c>
      <c r="B210" s="1" t="s">
        <v>81</v>
      </c>
      <c r="C210" s="1" t="s">
        <v>8</v>
      </c>
      <c r="D210" s="1" t="s">
        <v>38</v>
      </c>
      <c r="E210" s="1" t="s">
        <v>22</v>
      </c>
      <c r="F210" s="1" t="s">
        <v>11</v>
      </c>
      <c r="L210" s="5">
        <v>-1</v>
      </c>
      <c r="AK210" s="5">
        <v>103</v>
      </c>
    </row>
    <row r="211" spans="1:41" x14ac:dyDescent="0.2">
      <c r="A211" s="1" t="s">
        <v>66</v>
      </c>
      <c r="B211" s="1" t="s">
        <v>81</v>
      </c>
      <c r="C211" s="1" t="s">
        <v>30</v>
      </c>
      <c r="D211" s="1" t="s">
        <v>83</v>
      </c>
      <c r="E211" s="1" t="s">
        <v>47</v>
      </c>
      <c r="F211" s="1" t="s">
        <v>10</v>
      </c>
      <c r="U211" s="5">
        <v>2E-3</v>
      </c>
      <c r="AK211" s="5">
        <v>104</v>
      </c>
      <c r="AM211" s="13">
        <f>+AO211/$AO$3</f>
        <v>2.2043271782357414E-9</v>
      </c>
      <c r="AN211" s="7">
        <f>IF(AK211=1,AM211,AM211+AN209)</f>
        <v>0.99999999999999956</v>
      </c>
      <c r="AO211" s="5">
        <f>SUM(G211:AJ211)</f>
        <v>2E-3</v>
      </c>
    </row>
    <row r="212" spans="1:41" x14ac:dyDescent="0.2">
      <c r="A212" s="1" t="s">
        <v>66</v>
      </c>
      <c r="B212" s="1" t="s">
        <v>81</v>
      </c>
      <c r="C212" s="1" t="s">
        <v>30</v>
      </c>
      <c r="D212" s="1" t="s">
        <v>83</v>
      </c>
      <c r="E212" s="1" t="s">
        <v>47</v>
      </c>
      <c r="F212" s="1" t="s">
        <v>11</v>
      </c>
      <c r="U212" s="5" t="s">
        <v>15</v>
      </c>
      <c r="AK212" s="5">
        <v>104</v>
      </c>
    </row>
  </sheetData>
  <mergeCells count="2">
    <mergeCell ref="E2:F2"/>
    <mergeCell ref="A1:D1"/>
  </mergeCells>
  <conditionalFormatting sqref="AM10 AM8 AM12 AM14 AM16 AM18 AM20 AM22 AM24 AM26 AM28 AM30 AM32 AM34 AM36 AM38 AM40 AM42 AM44 AM46 AM48 AM50 AM52 AM54 AM56 AM58 AM60 AM62 AM64 AM66 AM68 AM70 AM72 AM74 AM76 AM78 AM80 AM82 AM84 AM86 AM88 AM90 AM92 AM94 AM96 AM98 AM100 AM102 AM104 AM106 AM108 AM110 AM112 AM114 AM116 AM118 AM120 AM122 AM124 AM126 AM128 AM130 AM132 AM134 AM136 AM138 AM140 AM142 AM144 AM146 AM148 AM150 AM152 AM154 AM156 AM158 AM160 AM162 AM164 AM166 AM168 AM170 AM172 AM174 AM176 AM178">
    <cfRule type="colorScale" priority="151">
      <colorScale>
        <cfvo type="min"/>
        <cfvo type="percentile" val="50"/>
        <cfvo type="max"/>
        <color rgb="FFF8696B"/>
        <color rgb="FFFFEB84"/>
        <color rgb="FF63BE7B"/>
      </colorScale>
    </cfRule>
  </conditionalFormatting>
  <conditionalFormatting sqref="AN10 AN8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cfRule type="colorScale" priority="150">
      <colorScale>
        <cfvo type="min"/>
        <cfvo type="percentile" val="50"/>
        <cfvo type="num" val="0.97499999999999998"/>
        <color rgb="FF63BE7B"/>
        <color rgb="FFFCFCFF"/>
        <color rgb="FFF8696B"/>
      </colorScale>
    </cfRule>
  </conditionalFormatting>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AN180 AN182">
    <cfRule type="colorScale" priority="331">
      <colorScale>
        <cfvo type="min"/>
        <cfvo type="percentile" val="50"/>
        <cfvo type="num" val="0.97499999999999998"/>
        <color rgb="FF63BE7B"/>
        <color rgb="FFFCFCFF"/>
        <color rgb="FFF8696B"/>
      </colorScale>
    </cfRule>
  </conditionalFormatting>
  <conditionalFormatting sqref="AO2">
    <cfRule type="cellIs" dxfId="943" priority="116" operator="equal">
      <formula>"Check functions"</formula>
    </cfRule>
  </conditionalFormatting>
  <conditionalFormatting sqref="G6:AJ183">
    <cfRule type="cellIs" dxfId="942" priority="108" operator="equal">
      <formula>-1</formula>
    </cfRule>
    <cfRule type="cellIs" dxfId="941" priority="109" operator="equal">
      <formula>"a"</formula>
    </cfRule>
    <cfRule type="cellIs" dxfId="940" priority="110" operator="equal">
      <formula>"b"</formula>
    </cfRule>
    <cfRule type="cellIs" dxfId="939" priority="111" operator="equal">
      <formula>"c"</formula>
    </cfRule>
    <cfRule type="cellIs" dxfId="938" priority="112" operator="equal">
      <formula>"bc"</formula>
    </cfRule>
    <cfRule type="cellIs" dxfId="937" priority="113" operator="equal">
      <formula>"ab"</formula>
    </cfRule>
    <cfRule type="cellIs" dxfId="936" priority="114" operator="equal">
      <formula>"ac"</formula>
    </cfRule>
    <cfRule type="cellIs" dxfId="935" priority="115" operator="equal">
      <formula>"abc"</formula>
    </cfRule>
  </conditionalFormatting>
  <conditionalFormatting sqref="AM5:AM212">
    <cfRule type="colorScale" priority="1291">
      <colorScale>
        <cfvo type="min"/>
        <cfvo type="percentile" val="50"/>
        <cfvo type="max"/>
        <color rgb="FFF8696B"/>
        <color rgb="FFFFEB84"/>
        <color rgb="FF63BE7B"/>
      </colorScale>
    </cfRule>
  </conditionalFormatting>
  <conditionalFormatting sqref="AN5:AN212">
    <cfRule type="colorScale" priority="1294">
      <colorScale>
        <cfvo type="min"/>
        <cfvo type="percentile" val="50"/>
        <cfvo type="num" val="0.97499999999999998"/>
        <color rgb="FF63BE7B"/>
        <color rgb="FFFCFCFF"/>
        <color rgb="FFF8696B"/>
      </colorScale>
    </cfRule>
  </conditionalFormatting>
  <conditionalFormatting sqref="G184:AJ196">
    <cfRule type="cellIs" dxfId="934" priority="76" operator="equal">
      <formula>-1</formula>
    </cfRule>
    <cfRule type="cellIs" dxfId="933" priority="77" operator="equal">
      <formula>"a"</formula>
    </cfRule>
    <cfRule type="cellIs" dxfId="932" priority="78" operator="equal">
      <formula>"b"</formula>
    </cfRule>
    <cfRule type="cellIs" dxfId="931" priority="79" operator="equal">
      <formula>"c"</formula>
    </cfRule>
    <cfRule type="cellIs" dxfId="930" priority="80" operator="equal">
      <formula>"bc"</formula>
    </cfRule>
    <cfRule type="cellIs" dxfId="929" priority="81" operator="equal">
      <formula>"ab"</formula>
    </cfRule>
    <cfRule type="cellIs" dxfId="928" priority="82" operator="equal">
      <formula>"ac"</formula>
    </cfRule>
    <cfRule type="cellIs" dxfId="927" priority="83" operator="equal">
      <formula>"abc"</formula>
    </cfRule>
  </conditionalFormatting>
  <conditionalFormatting sqref="G198:AJ198">
    <cfRule type="cellIs" dxfId="926" priority="66" operator="equal">
      <formula>-1</formula>
    </cfRule>
    <cfRule type="cellIs" dxfId="925" priority="67" operator="equal">
      <formula>"a"</formula>
    </cfRule>
    <cfRule type="cellIs" dxfId="924" priority="68" operator="equal">
      <formula>"b"</formula>
    </cfRule>
    <cfRule type="cellIs" dxfId="923" priority="69" operator="equal">
      <formula>"c"</formula>
    </cfRule>
    <cfRule type="cellIs" dxfId="922" priority="70" operator="equal">
      <formula>"bc"</formula>
    </cfRule>
    <cfRule type="cellIs" dxfId="921" priority="71" operator="equal">
      <formula>"ab"</formula>
    </cfRule>
    <cfRule type="cellIs" dxfId="920" priority="72" operator="equal">
      <formula>"ac"</formula>
    </cfRule>
    <cfRule type="cellIs" dxfId="919" priority="73" operator="equal">
      <formula>"abc"</formula>
    </cfRule>
  </conditionalFormatting>
  <conditionalFormatting sqref="G200:AJ200">
    <cfRule type="cellIs" dxfId="918" priority="58" operator="equal">
      <formula>-1</formula>
    </cfRule>
    <cfRule type="cellIs" dxfId="917" priority="59" operator="equal">
      <formula>"a"</formula>
    </cfRule>
    <cfRule type="cellIs" dxfId="916" priority="60" operator="equal">
      <formula>"b"</formula>
    </cfRule>
    <cfRule type="cellIs" dxfId="915" priority="61" operator="equal">
      <formula>"c"</formula>
    </cfRule>
    <cfRule type="cellIs" dxfId="914" priority="62" operator="equal">
      <formula>"bc"</formula>
    </cfRule>
    <cfRule type="cellIs" dxfId="913" priority="63" operator="equal">
      <formula>"ab"</formula>
    </cfRule>
    <cfRule type="cellIs" dxfId="912" priority="64" operator="equal">
      <formula>"ac"</formula>
    </cfRule>
    <cfRule type="cellIs" dxfId="911" priority="65" operator="equal">
      <formula>"abc"</formula>
    </cfRule>
  </conditionalFormatting>
  <conditionalFormatting sqref="G202:AJ202">
    <cfRule type="cellIs" dxfId="910" priority="50" operator="equal">
      <formula>-1</formula>
    </cfRule>
    <cfRule type="cellIs" dxfId="909" priority="51" operator="equal">
      <formula>"a"</formula>
    </cfRule>
    <cfRule type="cellIs" dxfId="908" priority="52" operator="equal">
      <formula>"b"</formula>
    </cfRule>
    <cfRule type="cellIs" dxfId="907" priority="53" operator="equal">
      <formula>"c"</formula>
    </cfRule>
    <cfRule type="cellIs" dxfId="906" priority="54" operator="equal">
      <formula>"bc"</formula>
    </cfRule>
    <cfRule type="cellIs" dxfId="905" priority="55" operator="equal">
      <formula>"ab"</formula>
    </cfRule>
    <cfRule type="cellIs" dxfId="904" priority="56" operator="equal">
      <formula>"ac"</formula>
    </cfRule>
    <cfRule type="cellIs" dxfId="903" priority="57" operator="equal">
      <formula>"abc"</formula>
    </cfRule>
  </conditionalFormatting>
  <conditionalFormatting sqref="G204:AJ204">
    <cfRule type="cellIs" dxfId="902" priority="34" operator="equal">
      <formula>-1</formula>
    </cfRule>
    <cfRule type="cellIs" dxfId="901" priority="35" operator="equal">
      <formula>"a"</formula>
    </cfRule>
    <cfRule type="cellIs" dxfId="900" priority="36" operator="equal">
      <formula>"b"</formula>
    </cfRule>
    <cfRule type="cellIs" dxfId="899" priority="37" operator="equal">
      <formula>"c"</formula>
    </cfRule>
    <cfRule type="cellIs" dxfId="898" priority="38" operator="equal">
      <formula>"bc"</formula>
    </cfRule>
    <cfRule type="cellIs" dxfId="897" priority="39" operator="equal">
      <formula>"ab"</formula>
    </cfRule>
    <cfRule type="cellIs" dxfId="896" priority="40" operator="equal">
      <formula>"ac"</formula>
    </cfRule>
    <cfRule type="cellIs" dxfId="895" priority="41" operator="equal">
      <formula>"abc"</formula>
    </cfRule>
  </conditionalFormatting>
  <conditionalFormatting sqref="G206:AJ206">
    <cfRule type="cellIs" dxfId="894" priority="26" operator="equal">
      <formula>-1</formula>
    </cfRule>
    <cfRule type="cellIs" dxfId="893" priority="27" operator="equal">
      <formula>"a"</formula>
    </cfRule>
    <cfRule type="cellIs" dxfId="892" priority="28" operator="equal">
      <formula>"b"</formula>
    </cfRule>
    <cfRule type="cellIs" dxfId="891" priority="29" operator="equal">
      <formula>"c"</formula>
    </cfRule>
    <cfRule type="cellIs" dxfId="890" priority="30" operator="equal">
      <formula>"bc"</formula>
    </cfRule>
    <cfRule type="cellIs" dxfId="889" priority="31" operator="equal">
      <formula>"ab"</formula>
    </cfRule>
    <cfRule type="cellIs" dxfId="888" priority="32" operator="equal">
      <formula>"ac"</formula>
    </cfRule>
    <cfRule type="cellIs" dxfId="887" priority="33" operator="equal">
      <formula>"abc"</formula>
    </cfRule>
  </conditionalFormatting>
  <conditionalFormatting sqref="G208:AJ208">
    <cfRule type="cellIs" dxfId="886" priority="18" operator="equal">
      <formula>-1</formula>
    </cfRule>
    <cfRule type="cellIs" dxfId="885" priority="19" operator="equal">
      <formula>"a"</formula>
    </cfRule>
    <cfRule type="cellIs" dxfId="884" priority="20" operator="equal">
      <formula>"b"</formula>
    </cfRule>
    <cfRule type="cellIs" dxfId="883" priority="21" operator="equal">
      <formula>"c"</formula>
    </cfRule>
    <cfRule type="cellIs" dxfId="882" priority="22" operator="equal">
      <formula>"bc"</formula>
    </cfRule>
    <cfRule type="cellIs" dxfId="881" priority="23" operator="equal">
      <formula>"ab"</formula>
    </cfRule>
    <cfRule type="cellIs" dxfId="880" priority="24" operator="equal">
      <formula>"ac"</formula>
    </cfRule>
    <cfRule type="cellIs" dxfId="879" priority="25" operator="equal">
      <formula>"abc"</formula>
    </cfRule>
  </conditionalFormatting>
  <conditionalFormatting sqref="G210:AJ210">
    <cfRule type="cellIs" dxfId="878" priority="10" operator="equal">
      <formula>-1</formula>
    </cfRule>
    <cfRule type="cellIs" dxfId="877" priority="11" operator="equal">
      <formula>"a"</formula>
    </cfRule>
    <cfRule type="cellIs" dxfId="876" priority="12" operator="equal">
      <formula>"b"</formula>
    </cfRule>
    <cfRule type="cellIs" dxfId="875" priority="13" operator="equal">
      <formula>"c"</formula>
    </cfRule>
    <cfRule type="cellIs" dxfId="874" priority="14" operator="equal">
      <formula>"bc"</formula>
    </cfRule>
    <cfRule type="cellIs" dxfId="873" priority="15" operator="equal">
      <formula>"ab"</formula>
    </cfRule>
    <cfRule type="cellIs" dxfId="872" priority="16" operator="equal">
      <formula>"ac"</formula>
    </cfRule>
    <cfRule type="cellIs" dxfId="871" priority="17" operator="equal">
      <formula>"abc"</formula>
    </cfRule>
  </conditionalFormatting>
  <conditionalFormatting sqref="G212:AJ212">
    <cfRule type="cellIs" dxfId="870" priority="2" operator="equal">
      <formula>-1</formula>
    </cfRule>
    <cfRule type="cellIs" dxfId="869" priority="3" operator="equal">
      <formula>"a"</formula>
    </cfRule>
    <cfRule type="cellIs" dxfId="868" priority="4" operator="equal">
      <formula>"b"</formula>
    </cfRule>
    <cfRule type="cellIs" dxfId="867" priority="5" operator="equal">
      <formula>"c"</formula>
    </cfRule>
    <cfRule type="cellIs" dxfId="866" priority="6" operator="equal">
      <formula>"bc"</formula>
    </cfRule>
    <cfRule type="cellIs" dxfId="865" priority="7" operator="equal">
      <formula>"ab"</formula>
    </cfRule>
    <cfRule type="cellIs" dxfId="864" priority="8" operator="equal">
      <formula>"ac"</formula>
    </cfRule>
    <cfRule type="cellIs" dxfId="863" priority="9" operator="equal">
      <formula>"abc"</formula>
    </cfRule>
  </conditionalFormatting>
  <conditionalFormatting sqref="E5:E1000">
    <cfRule type="cellIs" dxfId="862" priority="1" operator="equal">
      <formula>"UN"</formula>
    </cfRule>
  </conditionalFormatting>
  <pageMargins left="0.7" right="0.7" top="0.75" bottom="0.75" header="0.3" footer="0.3"/>
  <pageSetup paperSize="9" scale="54"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pageSetUpPr fitToPage="1"/>
  </sheetPr>
  <dimension ref="A1:AO252"/>
  <sheetViews>
    <sheetView view="pageBreakPreview" zoomScale="90" zoomScaleNormal="90" zoomScaleSheetLayoutView="90" workbookViewId="0">
      <selection activeCell="I29" sqref="I29"/>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10. SKJ-E stock</v>
      </c>
      <c r="B1" s="53"/>
      <c r="C1" s="53"/>
      <c r="D1" s="53"/>
      <c r="AO1" s="12">
        <v>10</v>
      </c>
    </row>
    <row r="2" spans="1:41" x14ac:dyDescent="0.2">
      <c r="E2" s="52" t="s">
        <v>146</v>
      </c>
      <c r="F2" s="52"/>
      <c r="G2" s="19">
        <f t="shared" ref="G2:AJ2" si="0">SUMIF(G5:G252,"&gt;0")</f>
        <v>141043.01800000001</v>
      </c>
      <c r="H2" s="19">
        <f t="shared" si="0"/>
        <v>176555.23300000004</v>
      </c>
      <c r="I2" s="19">
        <f t="shared" si="0"/>
        <v>161455.51799999998</v>
      </c>
      <c r="J2" s="19">
        <f t="shared" si="0"/>
        <v>152984.28600000005</v>
      </c>
      <c r="K2" s="19">
        <f t="shared" si="0"/>
        <v>129590.31999999999</v>
      </c>
      <c r="L2" s="19">
        <f t="shared" si="0"/>
        <v>117228.88799999999</v>
      </c>
      <c r="M2" s="19">
        <f t="shared" si="0"/>
        <v>132325.26999999999</v>
      </c>
      <c r="N2" s="19">
        <f t="shared" si="0"/>
        <v>154940.08300000001</v>
      </c>
      <c r="O2" s="19">
        <f t="shared" si="0"/>
        <v>126293.53400000003</v>
      </c>
      <c r="P2" s="19">
        <f t="shared" si="0"/>
        <v>131908.80000000002</v>
      </c>
      <c r="Q2" s="19">
        <f t="shared" si="0"/>
        <v>100585.22000000002</v>
      </c>
      <c r="R2" s="19">
        <f t="shared" si="0"/>
        <v>130192.29100000004</v>
      </c>
      <c r="S2" s="19">
        <f t="shared" si="0"/>
        <v>154005.65900000001</v>
      </c>
      <c r="T2" s="19">
        <f t="shared" si="0"/>
        <v>143982.32299999997</v>
      </c>
      <c r="U2" s="19">
        <f t="shared" si="0"/>
        <v>111923.43699999999</v>
      </c>
      <c r="V2" s="19">
        <f t="shared" si="0"/>
        <v>120222.88799999998</v>
      </c>
      <c r="W2" s="19">
        <f t="shared" si="0"/>
        <v>123090.74700000003</v>
      </c>
      <c r="X2" s="19">
        <f t="shared" si="0"/>
        <v>137829.29300000003</v>
      </c>
      <c r="Y2" s="19">
        <f t="shared" si="0"/>
        <v>164025.73000000004</v>
      </c>
      <c r="Z2" s="19">
        <f t="shared" si="0"/>
        <v>187095.693</v>
      </c>
      <c r="AA2" s="19">
        <f t="shared" si="0"/>
        <v>218430.92300000004</v>
      </c>
      <c r="AB2" s="19">
        <f t="shared" si="0"/>
        <v>224007.03299999997</v>
      </c>
      <c r="AC2" s="19">
        <f t="shared" si="0"/>
        <v>205315.94100000002</v>
      </c>
      <c r="AD2" s="19">
        <f t="shared" si="0"/>
        <v>221075.98800000001</v>
      </c>
      <c r="AE2" s="19">
        <f t="shared" si="0"/>
        <v>237395.36500000002</v>
      </c>
      <c r="AF2" s="19">
        <f t="shared" si="0"/>
        <v>241956.59700000007</v>
      </c>
      <c r="AG2" s="19">
        <f t="shared" si="0"/>
        <v>283169.12099999993</v>
      </c>
      <c r="AH2" s="19">
        <f t="shared" si="0"/>
        <v>258525.89600000012</v>
      </c>
      <c r="AI2" s="19">
        <f t="shared" si="0"/>
        <v>222230.84699999986</v>
      </c>
      <c r="AJ2" s="19">
        <f t="shared" si="0"/>
        <v>206905.53499999992</v>
      </c>
      <c r="AO2" s="12" t="str">
        <f>IF((SUM(G2:AJ2)=AO3),"Ok","Check functions")</f>
        <v>Ok</v>
      </c>
    </row>
    <row r="3" spans="1:41" x14ac:dyDescent="0.2">
      <c r="AO3" s="5">
        <f>SUM(AO5:AO252)</f>
        <v>5116291.4770000009</v>
      </c>
    </row>
    <row r="4" spans="1:41" x14ac:dyDescent="0.2">
      <c r="A4" s="25" t="s">
        <v>0</v>
      </c>
      <c r="B4" s="25" t="s">
        <v>1</v>
      </c>
      <c r="C4" s="25" t="s">
        <v>2</v>
      </c>
      <c r="D4" s="25" t="s">
        <v>3</v>
      </c>
      <c r="E4" s="32" t="s">
        <v>4</v>
      </c>
      <c r="F4" s="21" t="s">
        <v>147</v>
      </c>
      <c r="G4" s="22">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85</v>
      </c>
      <c r="B5" s="1" t="s">
        <v>67</v>
      </c>
      <c r="C5" s="1" t="s">
        <v>8</v>
      </c>
      <c r="D5" s="1" t="s">
        <v>213</v>
      </c>
      <c r="E5" s="1" t="s">
        <v>28</v>
      </c>
      <c r="F5" s="1" t="s">
        <v>10</v>
      </c>
      <c r="G5" s="5">
        <v>50578.567000000003</v>
      </c>
      <c r="H5" s="5">
        <v>66402.104000000007</v>
      </c>
      <c r="I5" s="5">
        <v>49987.137999999999</v>
      </c>
      <c r="J5" s="5">
        <v>48732.930999999997</v>
      </c>
      <c r="K5" s="5">
        <v>33947.216</v>
      </c>
      <c r="L5" s="5">
        <v>33427.964</v>
      </c>
      <c r="M5" s="5">
        <v>29976.066999999999</v>
      </c>
      <c r="N5" s="5">
        <v>42714.033000000003</v>
      </c>
      <c r="O5" s="5">
        <v>37144.724000000002</v>
      </c>
      <c r="P5" s="5">
        <v>27798</v>
      </c>
      <c r="Q5" s="5">
        <v>21596.3</v>
      </c>
      <c r="R5" s="5">
        <v>39395.921000000002</v>
      </c>
      <c r="S5" s="5">
        <v>33420.58</v>
      </c>
      <c r="T5" s="5">
        <v>18717.894</v>
      </c>
      <c r="U5" s="5">
        <v>14974.641</v>
      </c>
      <c r="V5" s="5">
        <v>17675.328000000001</v>
      </c>
      <c r="W5" s="5">
        <v>27918.269</v>
      </c>
      <c r="X5" s="5">
        <v>30040.725999999999</v>
      </c>
      <c r="Y5" s="5">
        <v>34175.029000000002</v>
      </c>
      <c r="Z5" s="5">
        <v>46823.281000000003</v>
      </c>
      <c r="AA5" s="5">
        <v>48185.06</v>
      </c>
      <c r="AB5" s="5">
        <v>57594.233999999997</v>
      </c>
      <c r="AC5" s="5">
        <v>43139.123</v>
      </c>
      <c r="AD5" s="5">
        <v>41782.351999999999</v>
      </c>
      <c r="AE5" s="5">
        <v>44743.355000000003</v>
      </c>
      <c r="AF5" s="5">
        <v>49654.735999999997</v>
      </c>
      <c r="AG5" s="5">
        <v>41750.292000000001</v>
      </c>
      <c r="AH5" s="5">
        <v>40022.023000000001</v>
      </c>
      <c r="AI5" s="5">
        <v>27350.324000000001</v>
      </c>
      <c r="AJ5" s="5">
        <v>37133.364999999998</v>
      </c>
      <c r="AK5" s="5">
        <v>1</v>
      </c>
      <c r="AM5" s="13">
        <f>+AO5/$AO$3</f>
        <v>0.22219249667663132</v>
      </c>
      <c r="AN5" s="7">
        <f>IF(AK5=1,AM5,AM5+AN3)</f>
        <v>0.22219249667663132</v>
      </c>
      <c r="AO5" s="5">
        <f>SUM(G5:AJ5)</f>
        <v>1136801.5769999998</v>
      </c>
    </row>
    <row r="6" spans="1:41" x14ac:dyDescent="0.2">
      <c r="A6" s="1" t="s">
        <v>85</v>
      </c>
      <c r="B6" s="1" t="s">
        <v>67</v>
      </c>
      <c r="C6" s="1" t="s">
        <v>8</v>
      </c>
      <c r="D6" s="1" t="s">
        <v>213</v>
      </c>
      <c r="E6" s="1" t="s">
        <v>28</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12</v>
      </c>
      <c r="AH6" s="5" t="s">
        <v>12</v>
      </c>
      <c r="AI6" s="5" t="s">
        <v>15</v>
      </c>
      <c r="AJ6" s="5" t="s">
        <v>12</v>
      </c>
      <c r="AK6" s="5">
        <v>1</v>
      </c>
    </row>
    <row r="7" spans="1:41" x14ac:dyDescent="0.2">
      <c r="A7" s="1" t="s">
        <v>85</v>
      </c>
      <c r="B7" s="1" t="s">
        <v>67</v>
      </c>
      <c r="C7" s="1" t="s">
        <v>8</v>
      </c>
      <c r="D7" s="1" t="s">
        <v>68</v>
      </c>
      <c r="E7" s="1" t="s">
        <v>28</v>
      </c>
      <c r="F7" s="1" t="s">
        <v>10</v>
      </c>
      <c r="K7" s="5">
        <v>4089.7339999999999</v>
      </c>
      <c r="L7" s="5">
        <v>6065.4290000000001</v>
      </c>
      <c r="M7" s="5">
        <v>17717.444</v>
      </c>
      <c r="N7" s="5">
        <v>22954.475999999999</v>
      </c>
      <c r="O7" s="5">
        <v>13597.763999999999</v>
      </c>
      <c r="P7" s="5">
        <v>13075.572</v>
      </c>
      <c r="Q7" s="5">
        <v>21677.317999999999</v>
      </c>
      <c r="R7" s="5">
        <v>16341.054</v>
      </c>
      <c r="S7" s="5">
        <v>13594.87</v>
      </c>
      <c r="T7" s="5">
        <v>28166.728999999999</v>
      </c>
      <c r="U7" s="5">
        <v>11336.656000000001</v>
      </c>
      <c r="V7" s="5">
        <v>12574.169</v>
      </c>
      <c r="W7" s="5">
        <v>24754.644</v>
      </c>
      <c r="X7" s="5">
        <v>24179.136999999999</v>
      </c>
      <c r="Y7" s="5">
        <v>31773.095000000001</v>
      </c>
      <c r="Z7" s="5">
        <v>28157.030999999999</v>
      </c>
      <c r="AA7" s="5">
        <v>37296</v>
      </c>
      <c r="AB7" s="5">
        <v>36794.400000000001</v>
      </c>
      <c r="AC7" s="5">
        <v>39878</v>
      </c>
      <c r="AD7" s="5">
        <v>49480</v>
      </c>
      <c r="AE7" s="5">
        <v>41303.599999999999</v>
      </c>
      <c r="AF7" s="5">
        <v>48047.5</v>
      </c>
      <c r="AG7" s="5">
        <v>57050</v>
      </c>
      <c r="AH7" s="5">
        <v>54441.4</v>
      </c>
      <c r="AI7" s="5">
        <v>56374.5</v>
      </c>
      <c r="AJ7" s="5">
        <v>38413</v>
      </c>
      <c r="AK7" s="5">
        <v>2</v>
      </c>
      <c r="AM7" s="13">
        <f>+AO7/$AO$3</f>
        <v>0.14642119694854905</v>
      </c>
      <c r="AN7" s="7">
        <f>IF(AK7=1,AM7,AM7+AN5)</f>
        <v>0.36861369362518037</v>
      </c>
      <c r="AO7" s="5">
        <f>SUM(G7:AJ7)</f>
        <v>749133.522</v>
      </c>
    </row>
    <row r="8" spans="1:41" x14ac:dyDescent="0.2">
      <c r="A8" s="1" t="s">
        <v>85</v>
      </c>
      <c r="B8" s="1" t="s">
        <v>67</v>
      </c>
      <c r="C8" s="1" t="s">
        <v>8</v>
      </c>
      <c r="D8" s="1" t="s">
        <v>68</v>
      </c>
      <c r="E8" s="1" t="s">
        <v>28</v>
      </c>
      <c r="F8" s="1" t="s">
        <v>11</v>
      </c>
      <c r="K8" s="5" t="s">
        <v>12</v>
      </c>
      <c r="L8" s="5" t="s">
        <v>12</v>
      </c>
      <c r="M8" s="5" t="s">
        <v>12</v>
      </c>
      <c r="N8" s="5" t="s">
        <v>12</v>
      </c>
      <c r="O8" s="5" t="s">
        <v>12</v>
      </c>
      <c r="P8" s="5" t="s">
        <v>12</v>
      </c>
      <c r="Q8" s="5" t="s">
        <v>12</v>
      </c>
      <c r="R8" s="5" t="s">
        <v>12</v>
      </c>
      <c r="S8" s="5" t="s">
        <v>12</v>
      </c>
      <c r="T8" s="5" t="s">
        <v>12</v>
      </c>
      <c r="U8" s="5" t="s">
        <v>12</v>
      </c>
      <c r="V8" s="5" t="s">
        <v>12</v>
      </c>
      <c r="W8" s="5" t="s">
        <v>12</v>
      </c>
      <c r="X8" s="5" t="s">
        <v>12</v>
      </c>
      <c r="Y8" s="5" t="s">
        <v>12</v>
      </c>
      <c r="Z8" s="5" t="s">
        <v>12</v>
      </c>
      <c r="AA8" s="5" t="s">
        <v>12</v>
      </c>
      <c r="AB8" s="5" t="s">
        <v>13</v>
      </c>
      <c r="AC8" s="5" t="s">
        <v>13</v>
      </c>
      <c r="AD8" s="5" t="s">
        <v>13</v>
      </c>
      <c r="AE8" s="5" t="s">
        <v>13</v>
      </c>
      <c r="AF8" s="5" t="s">
        <v>13</v>
      </c>
      <c r="AG8" s="5" t="s">
        <v>13</v>
      </c>
      <c r="AH8" s="5" t="s">
        <v>13</v>
      </c>
      <c r="AI8" s="5" t="s">
        <v>13</v>
      </c>
      <c r="AJ8" s="5">
        <v>-1</v>
      </c>
      <c r="AK8" s="5">
        <v>2</v>
      </c>
    </row>
    <row r="9" spans="1:41" x14ac:dyDescent="0.2">
      <c r="A9" s="1" t="s">
        <v>85</v>
      </c>
      <c r="B9" s="1" t="s">
        <v>67</v>
      </c>
      <c r="C9" s="1" t="s">
        <v>8</v>
      </c>
      <c r="D9" s="1" t="s">
        <v>214</v>
      </c>
      <c r="E9" s="1" t="s">
        <v>28</v>
      </c>
      <c r="F9" s="1" t="s">
        <v>10</v>
      </c>
      <c r="G9" s="5">
        <v>25738.395</v>
      </c>
      <c r="H9" s="5">
        <v>39591.913</v>
      </c>
      <c r="I9" s="5">
        <v>37824.228999999999</v>
      </c>
      <c r="J9" s="5">
        <v>28109.925999999999</v>
      </c>
      <c r="K9" s="5">
        <v>23817.704000000002</v>
      </c>
      <c r="L9" s="5">
        <v>16748.566999999999</v>
      </c>
      <c r="M9" s="5">
        <v>17790.982</v>
      </c>
      <c r="N9" s="5">
        <v>23773.513999999999</v>
      </c>
      <c r="O9" s="5">
        <v>21381.273000000001</v>
      </c>
      <c r="P9" s="5">
        <v>15560.486999999999</v>
      </c>
      <c r="Q9" s="5">
        <v>15407.13</v>
      </c>
      <c r="R9" s="5">
        <v>20802.231</v>
      </c>
      <c r="S9" s="5">
        <v>23077.940999999999</v>
      </c>
      <c r="T9" s="5">
        <v>13524.102000000001</v>
      </c>
      <c r="U9" s="5">
        <v>5769.3050000000003</v>
      </c>
      <c r="V9" s="5">
        <v>4632.8130000000001</v>
      </c>
      <c r="W9" s="5">
        <v>3947.8380000000002</v>
      </c>
      <c r="X9" s="5">
        <v>7721.6360000000004</v>
      </c>
      <c r="Y9" s="5">
        <v>14732.92</v>
      </c>
      <c r="Z9" s="5">
        <v>13568.874</v>
      </c>
      <c r="AA9" s="5">
        <v>13394.578</v>
      </c>
      <c r="AB9" s="5">
        <v>16022.222</v>
      </c>
      <c r="AC9" s="5">
        <v>17350.91</v>
      </c>
      <c r="AD9" s="5">
        <v>22364.777999999998</v>
      </c>
      <c r="AE9" s="5">
        <v>19990.241000000002</v>
      </c>
      <c r="AF9" s="5">
        <v>16284.647000000001</v>
      </c>
      <c r="AG9" s="5">
        <v>24151.920999999998</v>
      </c>
      <c r="AH9" s="5">
        <v>20973.038</v>
      </c>
      <c r="AI9" s="5">
        <v>13863.42</v>
      </c>
      <c r="AJ9" s="5">
        <v>18142.784</v>
      </c>
      <c r="AK9" s="5">
        <v>3</v>
      </c>
      <c r="AM9" s="13">
        <f>+AO9/$AO$3</f>
        <v>0.10868425333070597</v>
      </c>
      <c r="AN9" s="7">
        <f>IF(AK9=1,AM9,AM9+AN7)</f>
        <v>0.47729794695588634</v>
      </c>
      <c r="AO9" s="5">
        <f>SUM(G9:AJ9)</f>
        <v>556060.3189999999</v>
      </c>
    </row>
    <row r="10" spans="1:41" x14ac:dyDescent="0.2">
      <c r="A10" s="1" t="s">
        <v>85</v>
      </c>
      <c r="B10" s="1" t="s">
        <v>67</v>
      </c>
      <c r="C10" s="1" t="s">
        <v>8</v>
      </c>
      <c r="D10" s="1" t="s">
        <v>214</v>
      </c>
      <c r="E10" s="1" t="s">
        <v>28</v>
      </c>
      <c r="F10" s="1" t="s">
        <v>11</v>
      </c>
      <c r="G10" s="5" t="s">
        <v>12</v>
      </c>
      <c r="H10" s="5" t="s">
        <v>12</v>
      </c>
      <c r="I10" s="5" t="s">
        <v>12</v>
      </c>
      <c r="J10" s="5" t="s">
        <v>12</v>
      </c>
      <c r="K10" s="5" t="s">
        <v>12</v>
      </c>
      <c r="L10" s="5" t="s">
        <v>12</v>
      </c>
      <c r="M10" s="5" t="s">
        <v>12</v>
      </c>
      <c r="N10" s="5" t="s">
        <v>12</v>
      </c>
      <c r="O10" s="5" t="s">
        <v>12</v>
      </c>
      <c r="P10" s="5" t="s">
        <v>12</v>
      </c>
      <c r="Q10" s="5" t="s">
        <v>12</v>
      </c>
      <c r="R10" s="5" t="s">
        <v>12</v>
      </c>
      <c r="S10" s="5" t="s">
        <v>12</v>
      </c>
      <c r="T10" s="5" t="s">
        <v>12</v>
      </c>
      <c r="U10" s="5" t="s">
        <v>12</v>
      </c>
      <c r="V10" s="5" t="s">
        <v>12</v>
      </c>
      <c r="W10" s="5" t="s">
        <v>12</v>
      </c>
      <c r="X10" s="5" t="s">
        <v>12</v>
      </c>
      <c r="Y10" s="5" t="s">
        <v>12</v>
      </c>
      <c r="Z10" s="5" t="s">
        <v>12</v>
      </c>
      <c r="AA10" s="5" t="s">
        <v>12</v>
      </c>
      <c r="AB10" s="5" t="s">
        <v>12</v>
      </c>
      <c r="AC10" s="5" t="s">
        <v>12</v>
      </c>
      <c r="AD10" s="5" t="s">
        <v>12</v>
      </c>
      <c r="AE10" s="5" t="s">
        <v>12</v>
      </c>
      <c r="AF10" s="5" t="s">
        <v>12</v>
      </c>
      <c r="AG10" s="5" t="s">
        <v>12</v>
      </c>
      <c r="AH10" s="5" t="s">
        <v>12</v>
      </c>
      <c r="AI10" s="5" t="s">
        <v>12</v>
      </c>
      <c r="AJ10" s="5" t="s">
        <v>12</v>
      </c>
      <c r="AK10" s="5">
        <v>3</v>
      </c>
    </row>
    <row r="11" spans="1:41" x14ac:dyDescent="0.2">
      <c r="A11" s="1" t="s">
        <v>85</v>
      </c>
      <c r="B11" s="1" t="s">
        <v>67</v>
      </c>
      <c r="C11" s="1" t="s">
        <v>8</v>
      </c>
      <c r="D11" s="1" t="s">
        <v>68</v>
      </c>
      <c r="E11" s="1" t="s">
        <v>9</v>
      </c>
      <c r="F11" s="1" t="s">
        <v>10</v>
      </c>
      <c r="G11" s="5">
        <v>18379</v>
      </c>
      <c r="H11" s="5">
        <v>19637</v>
      </c>
      <c r="I11" s="5">
        <v>21258</v>
      </c>
      <c r="J11" s="5">
        <v>18607</v>
      </c>
      <c r="K11" s="5">
        <v>20115.266</v>
      </c>
      <c r="L11" s="5">
        <v>20314.580999999998</v>
      </c>
      <c r="M11" s="5">
        <v>25894.806</v>
      </c>
      <c r="N11" s="5">
        <v>31133.903999999999</v>
      </c>
      <c r="O11" s="5">
        <v>22918.885999999999</v>
      </c>
      <c r="P11" s="5">
        <v>44464.048000000003</v>
      </c>
      <c r="Q11" s="5">
        <v>18516.371999999999</v>
      </c>
      <c r="R11" s="5">
        <v>18093.516</v>
      </c>
      <c r="S11" s="5">
        <v>34150.94</v>
      </c>
      <c r="T11" s="5">
        <v>26042.271000000001</v>
      </c>
      <c r="U11" s="5">
        <v>20596.914000000001</v>
      </c>
      <c r="V11" s="5">
        <v>22845.279999999999</v>
      </c>
      <c r="W11" s="5">
        <v>13892.948</v>
      </c>
      <c r="X11" s="5">
        <v>19743.103999999999</v>
      </c>
      <c r="Y11" s="5">
        <v>13731.486000000001</v>
      </c>
      <c r="Z11" s="5">
        <v>16011.902</v>
      </c>
      <c r="AA11" s="5">
        <v>16736</v>
      </c>
      <c r="AB11" s="5">
        <v>11269.1</v>
      </c>
      <c r="AC11" s="5">
        <v>10108</v>
      </c>
      <c r="AD11" s="5">
        <v>12369</v>
      </c>
      <c r="AE11" s="5">
        <v>13419.7</v>
      </c>
      <c r="AF11" s="5">
        <v>9448.6</v>
      </c>
      <c r="AG11" s="5">
        <v>11096.5</v>
      </c>
      <c r="AH11" s="5">
        <v>8413.5</v>
      </c>
      <c r="AI11" s="5">
        <v>6848.5</v>
      </c>
      <c r="AJ11" s="5">
        <v>6076</v>
      </c>
      <c r="AK11" s="5">
        <v>4</v>
      </c>
      <c r="AM11" s="13">
        <f>+AO11/$AO$3</f>
        <v>0.10791647162443316</v>
      </c>
      <c r="AN11" s="7">
        <f>IF(AK11=1,AM11,AM11+AN9)</f>
        <v>0.58521441858031953</v>
      </c>
      <c r="AO11" s="5">
        <f>SUM(G11:AJ11)</f>
        <v>552132.12399999984</v>
      </c>
    </row>
    <row r="12" spans="1:41" x14ac:dyDescent="0.2">
      <c r="A12" s="1" t="s">
        <v>85</v>
      </c>
      <c r="B12" s="1" t="s">
        <v>67</v>
      </c>
      <c r="C12" s="1" t="s">
        <v>8</v>
      </c>
      <c r="D12" s="1" t="s">
        <v>68</v>
      </c>
      <c r="E12" s="1" t="s">
        <v>9</v>
      </c>
      <c r="F12" s="1" t="s">
        <v>11</v>
      </c>
      <c r="G12" s="5" t="s">
        <v>12</v>
      </c>
      <c r="H12" s="5" t="s">
        <v>12</v>
      </c>
      <c r="I12" s="5" t="s">
        <v>12</v>
      </c>
      <c r="J12" s="5" t="s">
        <v>12</v>
      </c>
      <c r="K12" s="5" t="s">
        <v>12</v>
      </c>
      <c r="L12" s="5" t="s">
        <v>12</v>
      </c>
      <c r="M12" s="5" t="s">
        <v>12</v>
      </c>
      <c r="N12" s="5" t="s">
        <v>12</v>
      </c>
      <c r="O12" s="5" t="s">
        <v>12</v>
      </c>
      <c r="P12" s="5" t="s">
        <v>12</v>
      </c>
      <c r="Q12" s="5" t="s">
        <v>12</v>
      </c>
      <c r="R12" s="5" t="s">
        <v>12</v>
      </c>
      <c r="S12" s="5" t="s">
        <v>12</v>
      </c>
      <c r="T12" s="5" t="s">
        <v>12</v>
      </c>
      <c r="U12" s="5" t="s">
        <v>12</v>
      </c>
      <c r="V12" s="5" t="s">
        <v>12</v>
      </c>
      <c r="W12" s="5" t="s">
        <v>12</v>
      </c>
      <c r="X12" s="5" t="s">
        <v>12</v>
      </c>
      <c r="Y12" s="5" t="s">
        <v>12</v>
      </c>
      <c r="Z12" s="5" t="s">
        <v>12</v>
      </c>
      <c r="AA12" s="5" t="s">
        <v>12</v>
      </c>
      <c r="AB12" s="5" t="s">
        <v>13</v>
      </c>
      <c r="AC12" s="5" t="s">
        <v>13</v>
      </c>
      <c r="AD12" s="5" t="s">
        <v>13</v>
      </c>
      <c r="AE12" s="5" t="s">
        <v>13</v>
      </c>
      <c r="AF12" s="5" t="s">
        <v>13</v>
      </c>
      <c r="AG12" s="5" t="s">
        <v>13</v>
      </c>
      <c r="AH12" s="5" t="s">
        <v>13</v>
      </c>
      <c r="AI12" s="5" t="s">
        <v>13</v>
      </c>
      <c r="AJ12" s="5">
        <v>-1</v>
      </c>
      <c r="AK12" s="5">
        <v>4</v>
      </c>
    </row>
    <row r="13" spans="1:41" x14ac:dyDescent="0.2">
      <c r="A13" s="1" t="s">
        <v>85</v>
      </c>
      <c r="B13" s="1" t="s">
        <v>67</v>
      </c>
      <c r="C13" s="1" t="s">
        <v>8</v>
      </c>
      <c r="D13" s="1" t="s">
        <v>58</v>
      </c>
      <c r="E13" s="1" t="s">
        <v>28</v>
      </c>
      <c r="F13" s="1" t="s">
        <v>10</v>
      </c>
      <c r="K13" s="5">
        <v>7096.02</v>
      </c>
      <c r="L13" s="5">
        <v>8444.2199999999993</v>
      </c>
      <c r="M13" s="5">
        <v>8552.99</v>
      </c>
      <c r="N13" s="5">
        <v>9931.61</v>
      </c>
      <c r="O13" s="5">
        <v>10007.549999999999</v>
      </c>
      <c r="P13" s="5">
        <v>13370.27</v>
      </c>
      <c r="Q13" s="5">
        <v>5426.92</v>
      </c>
      <c r="R13" s="5">
        <v>10092.07</v>
      </c>
      <c r="S13" s="5">
        <v>8707.52</v>
      </c>
      <c r="T13" s="5">
        <v>87.84</v>
      </c>
      <c r="U13" s="5">
        <v>3213.0680000000002</v>
      </c>
      <c r="V13" s="5">
        <v>1703.395</v>
      </c>
      <c r="W13" s="5">
        <v>6540.6019999999999</v>
      </c>
      <c r="X13" s="5">
        <v>10060.422</v>
      </c>
      <c r="Y13" s="5">
        <v>9594.1610000000001</v>
      </c>
      <c r="Z13" s="5">
        <v>12379.849</v>
      </c>
      <c r="AA13" s="5">
        <v>13323.816999999999</v>
      </c>
      <c r="AB13" s="5">
        <v>18312.370999999999</v>
      </c>
      <c r="AC13" s="5">
        <v>18437.189999999999</v>
      </c>
      <c r="AD13" s="5">
        <v>19620.91</v>
      </c>
      <c r="AE13" s="5">
        <v>22179.75</v>
      </c>
      <c r="AF13" s="5">
        <v>20659.955000000002</v>
      </c>
      <c r="AG13" s="5">
        <v>24538.975999999999</v>
      </c>
      <c r="AH13" s="5">
        <v>17360.136999999999</v>
      </c>
      <c r="AI13" s="5">
        <v>10840.82</v>
      </c>
      <c r="AJ13" s="5">
        <v>12844.844999999999</v>
      </c>
      <c r="AK13" s="5">
        <v>5</v>
      </c>
      <c r="AM13" s="13">
        <f>+AO13/$AO$3</f>
        <v>5.9286551472602887E-2</v>
      </c>
      <c r="AN13" s="7">
        <f>IF(AK13=1,AM13,AM13+AN11)</f>
        <v>0.6445009700529224</v>
      </c>
      <c r="AO13" s="5">
        <f>SUM(G13:AJ13)</f>
        <v>303327.27799999999</v>
      </c>
    </row>
    <row r="14" spans="1:41" x14ac:dyDescent="0.2">
      <c r="A14" s="1" t="s">
        <v>85</v>
      </c>
      <c r="B14" s="1" t="s">
        <v>67</v>
      </c>
      <c r="C14" s="1" t="s">
        <v>8</v>
      </c>
      <c r="D14" s="1" t="s">
        <v>58</v>
      </c>
      <c r="E14" s="1" t="s">
        <v>28</v>
      </c>
      <c r="F14" s="1" t="s">
        <v>11</v>
      </c>
      <c r="K14" s="5" t="s">
        <v>13</v>
      </c>
      <c r="L14" s="5" t="s">
        <v>13</v>
      </c>
      <c r="M14" s="5" t="s">
        <v>13</v>
      </c>
      <c r="N14" s="5" t="s">
        <v>15</v>
      </c>
      <c r="O14" s="5" t="s">
        <v>13</v>
      </c>
      <c r="P14" s="5" t="s">
        <v>13</v>
      </c>
      <c r="Q14" s="5" t="s">
        <v>13</v>
      </c>
      <c r="R14" s="5" t="s">
        <v>13</v>
      </c>
      <c r="S14" s="5" t="s">
        <v>13</v>
      </c>
      <c r="T14" s="5" t="s">
        <v>24</v>
      </c>
      <c r="U14" s="5" t="s">
        <v>13</v>
      </c>
      <c r="V14" s="5" t="s">
        <v>12</v>
      </c>
      <c r="W14" s="5" t="s">
        <v>12</v>
      </c>
      <c r="X14" s="5" t="s">
        <v>12</v>
      </c>
      <c r="Y14" s="5" t="s">
        <v>12</v>
      </c>
      <c r="Z14" s="5" t="s">
        <v>12</v>
      </c>
      <c r="AA14" s="5" t="s">
        <v>12</v>
      </c>
      <c r="AB14" s="5" t="s">
        <v>12</v>
      </c>
      <c r="AC14" s="5" t="s">
        <v>12</v>
      </c>
      <c r="AD14" s="5" t="s">
        <v>12</v>
      </c>
      <c r="AE14" s="5" t="s">
        <v>12</v>
      </c>
      <c r="AF14" s="5" t="s">
        <v>12</v>
      </c>
      <c r="AG14" s="5" t="s">
        <v>18</v>
      </c>
      <c r="AH14" s="5" t="s">
        <v>12</v>
      </c>
      <c r="AI14" s="5" t="s">
        <v>12</v>
      </c>
      <c r="AJ14" s="5" t="s">
        <v>12</v>
      </c>
      <c r="AK14" s="5">
        <v>5</v>
      </c>
    </row>
    <row r="15" spans="1:41" x14ac:dyDescent="0.2">
      <c r="A15" s="1" t="s">
        <v>85</v>
      </c>
      <c r="B15" s="1" t="s">
        <v>67</v>
      </c>
      <c r="C15" s="1" t="s">
        <v>8</v>
      </c>
      <c r="D15" s="1" t="s">
        <v>35</v>
      </c>
      <c r="E15" s="1" t="s">
        <v>28</v>
      </c>
      <c r="F15" s="1" t="s">
        <v>10</v>
      </c>
      <c r="G15" s="5">
        <v>8718.81</v>
      </c>
      <c r="H15" s="5">
        <v>12939.24</v>
      </c>
      <c r="I15" s="5">
        <v>12844.95</v>
      </c>
      <c r="J15" s="5">
        <v>14853.3</v>
      </c>
      <c r="K15" s="5">
        <v>5854.51</v>
      </c>
      <c r="L15" s="5">
        <v>1299.8</v>
      </c>
      <c r="M15" s="5">
        <v>572.16999999999996</v>
      </c>
      <c r="N15" s="5">
        <v>1117.1199999999999</v>
      </c>
      <c r="O15" s="5">
        <v>1373.7</v>
      </c>
      <c r="P15" s="5">
        <v>280.98</v>
      </c>
      <c r="Q15" s="5">
        <v>341.58</v>
      </c>
      <c r="S15" s="5">
        <v>7126.19</v>
      </c>
      <c r="T15" s="5">
        <v>12285.834999999999</v>
      </c>
      <c r="U15" s="5">
        <v>14016.41</v>
      </c>
      <c r="V15" s="5">
        <v>19798.150000000001</v>
      </c>
      <c r="W15" s="5">
        <v>8945.6260000000002</v>
      </c>
      <c r="X15" s="5">
        <v>9198.9699999999993</v>
      </c>
      <c r="Y15" s="5">
        <v>9944.0810000000001</v>
      </c>
      <c r="Z15" s="5">
        <v>13118.912</v>
      </c>
      <c r="AA15" s="5">
        <v>11210.775</v>
      </c>
      <c r="AB15" s="5">
        <v>15519.788</v>
      </c>
      <c r="AC15" s="5">
        <v>14564.732</v>
      </c>
      <c r="AD15" s="5">
        <v>8371.7800000000007</v>
      </c>
      <c r="AE15" s="5">
        <v>11509.566999999999</v>
      </c>
      <c r="AF15" s="5">
        <v>8815.0419999999995</v>
      </c>
      <c r="AG15" s="5">
        <v>9089.4279999999999</v>
      </c>
      <c r="AH15" s="5">
        <v>10925.86</v>
      </c>
      <c r="AI15" s="5">
        <v>10625.94</v>
      </c>
      <c r="AJ15" s="5">
        <v>10969.05</v>
      </c>
      <c r="AK15" s="5">
        <v>6</v>
      </c>
      <c r="AM15" s="13">
        <f>+AO15/$AO$3</f>
        <v>5.2036186209646618E-2</v>
      </c>
      <c r="AN15" s="7">
        <f>IF(AK15=1,AM15,AM15+AN13)</f>
        <v>0.69653715626256907</v>
      </c>
      <c r="AO15" s="5">
        <f>SUM(G15:AJ15)</f>
        <v>266232.29599999997</v>
      </c>
    </row>
    <row r="16" spans="1:41" x14ac:dyDescent="0.2">
      <c r="A16" s="1" t="s">
        <v>85</v>
      </c>
      <c r="B16" s="1" t="s">
        <v>67</v>
      </c>
      <c r="C16" s="1" t="s">
        <v>8</v>
      </c>
      <c r="D16" s="1" t="s">
        <v>35</v>
      </c>
      <c r="E16" s="1" t="s">
        <v>28</v>
      </c>
      <c r="F16" s="1" t="s">
        <v>11</v>
      </c>
      <c r="G16" s="5" t="s">
        <v>15</v>
      </c>
      <c r="H16" s="5" t="s">
        <v>13</v>
      </c>
      <c r="I16" s="5" t="s">
        <v>13</v>
      </c>
      <c r="J16" s="5" t="s">
        <v>13</v>
      </c>
      <c r="K16" s="5" t="s">
        <v>13</v>
      </c>
      <c r="L16" s="5" t="s">
        <v>13</v>
      </c>
      <c r="M16" s="5" t="s">
        <v>13</v>
      </c>
      <c r="N16" s="5" t="s">
        <v>15</v>
      </c>
      <c r="O16" s="5" t="s">
        <v>13</v>
      </c>
      <c r="P16" s="5" t="s">
        <v>13</v>
      </c>
      <c r="Q16" s="5" t="s">
        <v>13</v>
      </c>
      <c r="S16" s="5" t="s">
        <v>13</v>
      </c>
      <c r="T16" s="5" t="s">
        <v>13</v>
      </c>
      <c r="U16" s="5" t="s">
        <v>13</v>
      </c>
      <c r="V16" s="5" t="s">
        <v>12</v>
      </c>
      <c r="W16" s="5" t="s">
        <v>12</v>
      </c>
      <c r="X16" s="5" t="s">
        <v>12</v>
      </c>
      <c r="Y16" s="5" t="s">
        <v>12</v>
      </c>
      <c r="Z16" s="5" t="s">
        <v>12</v>
      </c>
      <c r="AA16" s="5" t="s">
        <v>12</v>
      </c>
      <c r="AB16" s="5" t="s">
        <v>12</v>
      </c>
      <c r="AC16" s="5" t="s">
        <v>12</v>
      </c>
      <c r="AD16" s="5" t="s">
        <v>12</v>
      </c>
      <c r="AE16" s="5" t="s">
        <v>12</v>
      </c>
      <c r="AF16" s="5" t="s">
        <v>12</v>
      </c>
      <c r="AG16" s="5" t="s">
        <v>18</v>
      </c>
      <c r="AH16" s="5" t="s">
        <v>13</v>
      </c>
      <c r="AI16" s="5" t="s">
        <v>12</v>
      </c>
      <c r="AJ16" s="5" t="s">
        <v>12</v>
      </c>
      <c r="AK16" s="5">
        <v>6</v>
      </c>
    </row>
    <row r="17" spans="1:41" x14ac:dyDescent="0.2">
      <c r="A17" s="1" t="s">
        <v>85</v>
      </c>
      <c r="B17" s="1" t="s">
        <v>67</v>
      </c>
      <c r="C17" s="1" t="s">
        <v>8</v>
      </c>
      <c r="D17" s="1" t="s">
        <v>213</v>
      </c>
      <c r="E17" s="1" t="s">
        <v>9</v>
      </c>
      <c r="F17" s="1" t="s">
        <v>10</v>
      </c>
      <c r="G17" s="5">
        <v>7195</v>
      </c>
      <c r="H17" s="5">
        <v>3217</v>
      </c>
      <c r="I17" s="5">
        <v>5270</v>
      </c>
      <c r="J17" s="5">
        <v>5760</v>
      </c>
      <c r="K17" s="5">
        <v>5044</v>
      </c>
      <c r="L17" s="5">
        <v>7075</v>
      </c>
      <c r="M17" s="5">
        <v>8593</v>
      </c>
      <c r="N17" s="5">
        <v>5607</v>
      </c>
      <c r="O17" s="5">
        <v>3780.2</v>
      </c>
      <c r="P17" s="5">
        <v>3156</v>
      </c>
      <c r="Q17" s="5">
        <v>3836</v>
      </c>
      <c r="R17" s="5">
        <v>7174</v>
      </c>
      <c r="S17" s="5">
        <v>7206.53</v>
      </c>
      <c r="T17" s="5">
        <v>10118.700000000001</v>
      </c>
      <c r="U17" s="5">
        <v>7633.09</v>
      </c>
      <c r="V17" s="5">
        <v>6377.9639999999999</v>
      </c>
      <c r="W17" s="5">
        <v>8345.3690000000006</v>
      </c>
      <c r="X17" s="5">
        <v>8646.9869999999992</v>
      </c>
      <c r="Y17" s="5">
        <v>8404.5820000000003</v>
      </c>
      <c r="Z17" s="5">
        <v>11673.84</v>
      </c>
      <c r="AA17" s="5">
        <v>19444.75</v>
      </c>
      <c r="AB17" s="5">
        <v>10185.066000000001</v>
      </c>
      <c r="AC17" s="5">
        <v>9951.4670000000006</v>
      </c>
      <c r="AD17" s="5">
        <v>7268.9629999999997</v>
      </c>
      <c r="AE17" s="5">
        <v>10994.096</v>
      </c>
      <c r="AF17" s="5">
        <v>10559.5</v>
      </c>
      <c r="AG17" s="5">
        <v>13084.897000000001</v>
      </c>
      <c r="AH17" s="5">
        <v>10734.457</v>
      </c>
      <c r="AI17" s="5">
        <v>6248.7820000000002</v>
      </c>
      <c r="AJ17" s="5">
        <v>2750.0889999999999</v>
      </c>
      <c r="AK17" s="5">
        <v>7</v>
      </c>
      <c r="AM17" s="13">
        <f>+AO17/$AO$3</f>
        <v>4.5997443667535581E-2</v>
      </c>
      <c r="AN17" s="7">
        <f>IF(AK17=1,AM17,AM17+AN15)</f>
        <v>0.74253459993010462</v>
      </c>
      <c r="AO17" s="5">
        <f>SUM(G17:AJ17)</f>
        <v>235336.32899999997</v>
      </c>
    </row>
    <row r="18" spans="1:41" x14ac:dyDescent="0.2">
      <c r="A18" s="1" t="s">
        <v>85</v>
      </c>
      <c r="B18" s="1" t="s">
        <v>67</v>
      </c>
      <c r="C18" s="1" t="s">
        <v>8</v>
      </c>
      <c r="D18" s="1" t="s">
        <v>213</v>
      </c>
      <c r="E18" s="1" t="s">
        <v>9</v>
      </c>
      <c r="F18" s="1" t="s">
        <v>11</v>
      </c>
      <c r="G18" s="5" t="s">
        <v>18</v>
      </c>
      <c r="H18" s="5" t="s">
        <v>18</v>
      </c>
      <c r="I18" s="5" t="s">
        <v>18</v>
      </c>
      <c r="J18" s="5" t="s">
        <v>18</v>
      </c>
      <c r="K18" s="5" t="s">
        <v>18</v>
      </c>
      <c r="L18" s="5" t="s">
        <v>12</v>
      </c>
      <c r="M18" s="5" t="s">
        <v>18</v>
      </c>
      <c r="N18" s="5" t="s">
        <v>12</v>
      </c>
      <c r="O18" s="5" t="s">
        <v>12</v>
      </c>
      <c r="P18" s="5" t="s">
        <v>12</v>
      </c>
      <c r="Q18" s="5" t="s">
        <v>12</v>
      </c>
      <c r="R18" s="5" t="s">
        <v>12</v>
      </c>
      <c r="S18" s="5" t="s">
        <v>12</v>
      </c>
      <c r="T18" s="5" t="s">
        <v>12</v>
      </c>
      <c r="U18" s="5" t="s">
        <v>12</v>
      </c>
      <c r="V18" s="5" t="s">
        <v>12</v>
      </c>
      <c r="W18" s="5" t="s">
        <v>12</v>
      </c>
      <c r="X18" s="5" t="s">
        <v>12</v>
      </c>
      <c r="Y18" s="5" t="s">
        <v>12</v>
      </c>
      <c r="Z18" s="5" t="s">
        <v>12</v>
      </c>
      <c r="AA18" s="5" t="s">
        <v>12</v>
      </c>
      <c r="AB18" s="5" t="s">
        <v>12</v>
      </c>
      <c r="AC18" s="5" t="s">
        <v>12</v>
      </c>
      <c r="AD18" s="5" t="s">
        <v>18</v>
      </c>
      <c r="AE18" s="5" t="s">
        <v>12</v>
      </c>
      <c r="AF18" s="5" t="s">
        <v>12</v>
      </c>
      <c r="AG18" s="5" t="s">
        <v>12</v>
      </c>
      <c r="AH18" s="5" t="s">
        <v>12</v>
      </c>
      <c r="AI18" s="5" t="s">
        <v>15</v>
      </c>
      <c r="AJ18" s="5" t="s">
        <v>12</v>
      </c>
      <c r="AK18" s="5">
        <v>7</v>
      </c>
    </row>
    <row r="19" spans="1:41" x14ac:dyDescent="0.2">
      <c r="A19" s="1" t="s">
        <v>85</v>
      </c>
      <c r="B19" s="1" t="s">
        <v>67</v>
      </c>
      <c r="C19" s="1" t="s">
        <v>8</v>
      </c>
      <c r="D19" s="1" t="s">
        <v>34</v>
      </c>
      <c r="E19" s="1" t="s">
        <v>28</v>
      </c>
      <c r="F19" s="1" t="s">
        <v>10</v>
      </c>
      <c r="M19" s="5">
        <v>719.85</v>
      </c>
      <c r="O19" s="5">
        <v>228.91</v>
      </c>
      <c r="P19" s="5">
        <v>278.44</v>
      </c>
      <c r="X19" s="5">
        <v>1487.873</v>
      </c>
      <c r="Y19" s="5">
        <v>3109.4520000000002</v>
      </c>
      <c r="Z19" s="5">
        <v>7796.5050000000001</v>
      </c>
      <c r="AA19" s="5">
        <v>15732.553</v>
      </c>
      <c r="AB19" s="5">
        <v>6853.5950000000003</v>
      </c>
      <c r="AC19" s="5">
        <v>11080.271000000001</v>
      </c>
      <c r="AD19" s="5">
        <v>12598.825000000001</v>
      </c>
      <c r="AE19" s="5">
        <v>7729.768</v>
      </c>
      <c r="AF19" s="5">
        <v>9957.5969999999998</v>
      </c>
      <c r="AG19" s="5">
        <v>20747.7</v>
      </c>
      <c r="AH19" s="5">
        <v>17062.5</v>
      </c>
      <c r="AI19" s="5">
        <v>19180</v>
      </c>
      <c r="AJ19" s="5">
        <v>18043.5</v>
      </c>
      <c r="AK19" s="5">
        <v>8</v>
      </c>
      <c r="AM19" s="13">
        <f>+AO19/$AO$3</f>
        <v>2.9827725743546404E-2</v>
      </c>
      <c r="AN19" s="7">
        <f>IF(AK19=1,AM19,AM19+AN17)</f>
        <v>0.77236232567365104</v>
      </c>
      <c r="AO19" s="5">
        <f>SUM(G19:AJ19)</f>
        <v>152607.33899999998</v>
      </c>
    </row>
    <row r="20" spans="1:41" x14ac:dyDescent="0.2">
      <c r="A20" s="1" t="s">
        <v>85</v>
      </c>
      <c r="B20" s="1" t="s">
        <v>67</v>
      </c>
      <c r="C20" s="1" t="s">
        <v>8</v>
      </c>
      <c r="D20" s="1" t="s">
        <v>34</v>
      </c>
      <c r="E20" s="1" t="s">
        <v>28</v>
      </c>
      <c r="F20" s="1" t="s">
        <v>11</v>
      </c>
      <c r="M20" s="5" t="s">
        <v>15</v>
      </c>
      <c r="O20" s="5" t="s">
        <v>13</v>
      </c>
      <c r="P20" s="5" t="s">
        <v>13</v>
      </c>
      <c r="R20" s="5" t="s">
        <v>24</v>
      </c>
      <c r="X20" s="5" t="s">
        <v>12</v>
      </c>
      <c r="Y20" s="5" t="s">
        <v>13</v>
      </c>
      <c r="Z20" s="5" t="s">
        <v>13</v>
      </c>
      <c r="AA20" s="5" t="s">
        <v>13</v>
      </c>
      <c r="AB20" s="5" t="s">
        <v>13</v>
      </c>
      <c r="AC20" s="5" t="s">
        <v>13</v>
      </c>
      <c r="AD20" s="5" t="s">
        <v>13</v>
      </c>
      <c r="AE20" s="5" t="s">
        <v>13</v>
      </c>
      <c r="AF20" s="5" t="s">
        <v>12</v>
      </c>
      <c r="AG20" s="5" t="s">
        <v>15</v>
      </c>
      <c r="AH20" s="5" t="s">
        <v>15</v>
      </c>
      <c r="AI20" s="5" t="s">
        <v>15</v>
      </c>
      <c r="AJ20" s="5" t="s">
        <v>15</v>
      </c>
      <c r="AK20" s="5">
        <v>8</v>
      </c>
    </row>
    <row r="21" spans="1:41" x14ac:dyDescent="0.2">
      <c r="A21" s="1" t="s">
        <v>85</v>
      </c>
      <c r="B21" s="1" t="s">
        <v>67</v>
      </c>
      <c r="C21" s="1" t="s">
        <v>8</v>
      </c>
      <c r="D21" s="1" t="s">
        <v>71</v>
      </c>
      <c r="E21" s="1" t="s">
        <v>28</v>
      </c>
      <c r="F21" s="1" t="s">
        <v>10</v>
      </c>
      <c r="M21" s="5">
        <v>284</v>
      </c>
      <c r="N21" s="5">
        <v>152</v>
      </c>
      <c r="AD21" s="5">
        <v>2705.44</v>
      </c>
      <c r="AE21" s="5">
        <v>14092.36</v>
      </c>
      <c r="AF21" s="5">
        <v>21852.28</v>
      </c>
      <c r="AG21" s="5">
        <v>26711.8</v>
      </c>
      <c r="AH21" s="5">
        <v>28735.17</v>
      </c>
      <c r="AI21" s="5">
        <v>20931.240000000002</v>
      </c>
      <c r="AJ21" s="5">
        <v>27021</v>
      </c>
      <c r="AK21" s="5">
        <v>9</v>
      </c>
      <c r="AM21" s="13">
        <f>+AO21/$AO$3</f>
        <v>2.7849330054891239E-2</v>
      </c>
      <c r="AN21" s="7">
        <f>IF(AK21=1,AM21,AM21+AN19)</f>
        <v>0.80021165572854225</v>
      </c>
      <c r="AO21" s="5">
        <f>SUM(G21:AJ21)</f>
        <v>142485.29</v>
      </c>
    </row>
    <row r="22" spans="1:41" x14ac:dyDescent="0.2">
      <c r="A22" s="1" t="s">
        <v>85</v>
      </c>
      <c r="B22" s="1" t="s">
        <v>67</v>
      </c>
      <c r="C22" s="1" t="s">
        <v>8</v>
      </c>
      <c r="D22" s="1" t="s">
        <v>71</v>
      </c>
      <c r="E22" s="1" t="s">
        <v>28</v>
      </c>
      <c r="F22" s="1" t="s">
        <v>11</v>
      </c>
      <c r="M22" s="5">
        <v>-1</v>
      </c>
      <c r="N22" s="5">
        <v>-1</v>
      </c>
      <c r="AD22" s="5" t="s">
        <v>12</v>
      </c>
      <c r="AE22" s="5" t="s">
        <v>12</v>
      </c>
      <c r="AF22" s="5" t="s">
        <v>18</v>
      </c>
      <c r="AG22" s="5" t="s">
        <v>18</v>
      </c>
      <c r="AH22" s="5" t="s">
        <v>18</v>
      </c>
      <c r="AI22" s="5" t="s">
        <v>18</v>
      </c>
      <c r="AJ22" s="5" t="s">
        <v>15</v>
      </c>
      <c r="AK22" s="5">
        <v>9</v>
      </c>
    </row>
    <row r="23" spans="1:41" x14ac:dyDescent="0.2">
      <c r="A23" s="1" t="s">
        <v>85</v>
      </c>
      <c r="B23" s="1" t="s">
        <v>67</v>
      </c>
      <c r="C23" s="1" t="s">
        <v>8</v>
      </c>
      <c r="D23" s="1" t="s">
        <v>216</v>
      </c>
      <c r="E23" s="1" t="s">
        <v>9</v>
      </c>
      <c r="F23" s="1" t="s">
        <v>10</v>
      </c>
      <c r="G23" s="5">
        <v>7412</v>
      </c>
      <c r="H23" s="5">
        <v>5598</v>
      </c>
      <c r="I23" s="5">
        <v>7510</v>
      </c>
      <c r="J23" s="5">
        <v>4986</v>
      </c>
      <c r="K23" s="5">
        <v>8276</v>
      </c>
      <c r="L23" s="5">
        <v>4395</v>
      </c>
      <c r="M23" s="5">
        <v>4519</v>
      </c>
      <c r="N23" s="5">
        <v>1800</v>
      </c>
      <c r="O23" s="5">
        <v>1285.0999999999999</v>
      </c>
      <c r="P23" s="5">
        <v>2135</v>
      </c>
      <c r="Q23" s="5">
        <v>2939.683</v>
      </c>
      <c r="R23" s="5">
        <v>4275.6930000000002</v>
      </c>
      <c r="S23" s="5">
        <v>8459.0720000000001</v>
      </c>
      <c r="T23" s="5">
        <v>4687.4830000000002</v>
      </c>
      <c r="U23" s="5">
        <v>11001.24</v>
      </c>
      <c r="V23" s="5">
        <v>8603.6360000000004</v>
      </c>
      <c r="W23" s="5">
        <v>5734.232</v>
      </c>
      <c r="X23" s="5">
        <v>904.29399999999998</v>
      </c>
      <c r="Y23" s="5">
        <v>12859.012000000001</v>
      </c>
      <c r="Z23" s="5">
        <v>4078.223</v>
      </c>
      <c r="AA23" s="5">
        <v>2758.2170000000001</v>
      </c>
      <c r="AB23" s="5">
        <v>4039.4279999999999</v>
      </c>
      <c r="AC23" s="5">
        <v>1702.877</v>
      </c>
      <c r="AD23" s="5">
        <v>1296.3109999999999</v>
      </c>
      <c r="AE23" s="5">
        <v>695.12800000000004</v>
      </c>
      <c r="AF23" s="5">
        <v>1752.126</v>
      </c>
      <c r="AG23" s="5">
        <v>6985.3450000000003</v>
      </c>
      <c r="AH23" s="5">
        <v>2557.877</v>
      </c>
      <c r="AI23" s="5">
        <v>1020.1369999999999</v>
      </c>
      <c r="AJ23" s="5">
        <v>6609.0429999999997</v>
      </c>
      <c r="AK23" s="5">
        <v>10</v>
      </c>
      <c r="AM23" s="13">
        <f>+AO23/$AO$3</f>
        <v>2.75346230044352E-2</v>
      </c>
      <c r="AN23" s="7">
        <f>IF(AK23=1,AM23,AM23+AN21)</f>
        <v>0.82774627873297746</v>
      </c>
      <c r="AO23" s="5">
        <f>SUM(G23:AJ23)</f>
        <v>140875.15699999998</v>
      </c>
    </row>
    <row r="24" spans="1:41" x14ac:dyDescent="0.2">
      <c r="A24" s="1" t="s">
        <v>85</v>
      </c>
      <c r="B24" s="1" t="s">
        <v>67</v>
      </c>
      <c r="C24" s="1" t="s">
        <v>8</v>
      </c>
      <c r="D24" s="1" t="s">
        <v>216</v>
      </c>
      <c r="E24" s="1" t="s">
        <v>9</v>
      </c>
      <c r="F24" s="1" t="s">
        <v>11</v>
      </c>
      <c r="G24" s="5" t="s">
        <v>12</v>
      </c>
      <c r="H24" s="5" t="s">
        <v>12</v>
      </c>
      <c r="I24" s="5" t="s">
        <v>12</v>
      </c>
      <c r="J24" s="5" t="s">
        <v>12</v>
      </c>
      <c r="K24" s="5" t="s">
        <v>12</v>
      </c>
      <c r="L24" s="5" t="s">
        <v>12</v>
      </c>
      <c r="M24" s="5" t="s">
        <v>12</v>
      </c>
      <c r="N24" s="5" t="s">
        <v>12</v>
      </c>
      <c r="O24" s="5" t="s">
        <v>12</v>
      </c>
      <c r="P24" s="5" t="s">
        <v>12</v>
      </c>
      <c r="Q24" s="5" t="s">
        <v>12</v>
      </c>
      <c r="R24" s="5" t="s">
        <v>12</v>
      </c>
      <c r="S24" s="5" t="s">
        <v>12</v>
      </c>
      <c r="T24" s="5" t="s">
        <v>12</v>
      </c>
      <c r="U24" s="5" t="s">
        <v>12</v>
      </c>
      <c r="V24" s="5" t="s">
        <v>12</v>
      </c>
      <c r="W24" s="5" t="s">
        <v>12</v>
      </c>
      <c r="X24" s="5" t="s">
        <v>12</v>
      </c>
      <c r="Y24" s="5" t="s">
        <v>12</v>
      </c>
      <c r="Z24" s="5" t="s">
        <v>12</v>
      </c>
      <c r="AA24" s="5" t="s">
        <v>12</v>
      </c>
      <c r="AB24" s="5" t="s">
        <v>12</v>
      </c>
      <c r="AC24" s="5" t="s">
        <v>12</v>
      </c>
      <c r="AD24" s="5" t="s">
        <v>12</v>
      </c>
      <c r="AE24" s="5" t="s">
        <v>12</v>
      </c>
      <c r="AF24" s="5" t="s">
        <v>13</v>
      </c>
      <c r="AG24" s="5" t="s">
        <v>13</v>
      </c>
      <c r="AH24" s="5" t="s">
        <v>13</v>
      </c>
      <c r="AI24" s="5" t="s">
        <v>13</v>
      </c>
      <c r="AJ24" s="5" t="s">
        <v>15</v>
      </c>
      <c r="AK24" s="5">
        <v>10</v>
      </c>
    </row>
    <row r="25" spans="1:41" x14ac:dyDescent="0.2">
      <c r="A25" s="1" t="s">
        <v>85</v>
      </c>
      <c r="B25" s="1" t="s">
        <v>67</v>
      </c>
      <c r="C25" s="1" t="s">
        <v>8</v>
      </c>
      <c r="D25" s="1" t="s">
        <v>48</v>
      </c>
      <c r="E25" s="1" t="s">
        <v>28</v>
      </c>
      <c r="F25" s="1" t="s">
        <v>10</v>
      </c>
      <c r="K25" s="5">
        <v>8</v>
      </c>
      <c r="L25" s="5">
        <v>18</v>
      </c>
      <c r="M25" s="5">
        <v>21</v>
      </c>
      <c r="N25" s="5">
        <v>1</v>
      </c>
      <c r="P25" s="5">
        <v>300</v>
      </c>
      <c r="Q25" s="5">
        <v>366</v>
      </c>
      <c r="R25" s="5">
        <v>54</v>
      </c>
      <c r="S25" s="5">
        <v>1039.57</v>
      </c>
      <c r="T25" s="5">
        <v>7497.5950000000003</v>
      </c>
      <c r="U25" s="5">
        <v>4861.5929999999998</v>
      </c>
      <c r="V25" s="5">
        <v>5434.085</v>
      </c>
      <c r="W25" s="5">
        <v>4871.8050000000003</v>
      </c>
      <c r="X25" s="5">
        <v>5387.1980000000003</v>
      </c>
      <c r="Y25" s="5">
        <v>5823.1130000000003</v>
      </c>
      <c r="Z25" s="5">
        <v>8276.7929999999997</v>
      </c>
      <c r="AA25" s="5">
        <v>5679.7389999999996</v>
      </c>
      <c r="AB25" s="5">
        <v>16135.09</v>
      </c>
      <c r="AC25" s="5">
        <v>16306.548000000001</v>
      </c>
      <c r="AD25" s="5">
        <v>18776.202000000001</v>
      </c>
      <c r="AE25" s="5">
        <v>10471.089</v>
      </c>
      <c r="AF25" s="5">
        <v>6222.1210000000001</v>
      </c>
      <c r="AG25" s="5">
        <v>7210.2190000000001</v>
      </c>
      <c r="AH25" s="5">
        <v>5421.5940000000001</v>
      </c>
      <c r="AI25" s="5">
        <v>5426.326</v>
      </c>
      <c r="AJ25" s="5">
        <v>447.14100000000002</v>
      </c>
      <c r="AK25" s="5">
        <v>11</v>
      </c>
      <c r="AM25" s="13">
        <f>+AO25/$AO$3</f>
        <v>2.6592664161459771E-2</v>
      </c>
      <c r="AN25" s="7">
        <f>IF(AK25=1,AM25,AM25+AN23)</f>
        <v>0.85433894289443724</v>
      </c>
      <c r="AO25" s="5">
        <f>SUM(G25:AJ25)</f>
        <v>136055.821</v>
      </c>
    </row>
    <row r="26" spans="1:41" x14ac:dyDescent="0.2">
      <c r="A26" s="1" t="s">
        <v>85</v>
      </c>
      <c r="B26" s="1" t="s">
        <v>67</v>
      </c>
      <c r="C26" s="1" t="s">
        <v>8</v>
      </c>
      <c r="D26" s="1" t="s">
        <v>48</v>
      </c>
      <c r="E26" s="1" t="s">
        <v>28</v>
      </c>
      <c r="F26" s="1" t="s">
        <v>11</v>
      </c>
      <c r="H26" s="5" t="s">
        <v>15</v>
      </c>
      <c r="K26" s="5" t="s">
        <v>15</v>
      </c>
      <c r="L26" s="5" t="s">
        <v>15</v>
      </c>
      <c r="M26" s="5" t="s">
        <v>15</v>
      </c>
      <c r="N26" s="5" t="s">
        <v>15</v>
      </c>
      <c r="P26" s="5" t="s">
        <v>15</v>
      </c>
      <c r="Q26" s="5" t="s">
        <v>15</v>
      </c>
      <c r="R26" s="5" t="s">
        <v>15</v>
      </c>
      <c r="S26" s="5" t="s">
        <v>13</v>
      </c>
      <c r="T26" s="5" t="s">
        <v>13</v>
      </c>
      <c r="U26" s="5" t="s">
        <v>13</v>
      </c>
      <c r="V26" s="5" t="s">
        <v>12</v>
      </c>
      <c r="W26" s="5" t="s">
        <v>12</v>
      </c>
      <c r="X26" s="5" t="s">
        <v>12</v>
      </c>
      <c r="Y26" s="5" t="s">
        <v>12</v>
      </c>
      <c r="Z26" s="5" t="s">
        <v>12</v>
      </c>
      <c r="AA26" s="5" t="s">
        <v>12</v>
      </c>
      <c r="AB26" s="5" t="s">
        <v>12</v>
      </c>
      <c r="AC26" s="5" t="s">
        <v>12</v>
      </c>
      <c r="AD26" s="5" t="s">
        <v>12</v>
      </c>
      <c r="AE26" s="5" t="s">
        <v>13</v>
      </c>
      <c r="AF26" s="5" t="s">
        <v>13</v>
      </c>
      <c r="AG26" s="5" t="s">
        <v>12</v>
      </c>
      <c r="AH26" s="5" t="s">
        <v>13</v>
      </c>
      <c r="AI26" s="5" t="s">
        <v>15</v>
      </c>
      <c r="AJ26" s="5" t="s">
        <v>15</v>
      </c>
      <c r="AK26" s="5">
        <v>11</v>
      </c>
    </row>
    <row r="27" spans="1:41" x14ac:dyDescent="0.2">
      <c r="A27" s="1" t="s">
        <v>85</v>
      </c>
      <c r="B27" s="1" t="s">
        <v>67</v>
      </c>
      <c r="C27" s="1" t="s">
        <v>8</v>
      </c>
      <c r="D27" s="1" t="s">
        <v>50</v>
      </c>
      <c r="E27" s="1" t="s">
        <v>28</v>
      </c>
      <c r="F27" s="1" t="s">
        <v>10</v>
      </c>
      <c r="R27" s="5">
        <v>2120.09</v>
      </c>
      <c r="S27" s="5">
        <v>4808.0200000000004</v>
      </c>
      <c r="T27" s="5">
        <v>6648.7250000000004</v>
      </c>
      <c r="U27" s="5">
        <v>5028.3819999999996</v>
      </c>
      <c r="V27" s="5">
        <v>5611.5020000000004</v>
      </c>
      <c r="W27" s="5">
        <v>6481.1120000000001</v>
      </c>
      <c r="X27" s="5">
        <v>4094.6149999999998</v>
      </c>
      <c r="Y27" s="5">
        <v>3087.0529999999999</v>
      </c>
      <c r="Z27" s="5">
        <v>2879.9650000000001</v>
      </c>
      <c r="AA27" s="5">
        <v>3732.4090000000001</v>
      </c>
      <c r="AB27" s="5">
        <v>4978.9629999999997</v>
      </c>
      <c r="AC27" s="5">
        <v>5903.5640000000003</v>
      </c>
      <c r="AD27" s="5">
        <v>7077.8630000000003</v>
      </c>
      <c r="AE27" s="5">
        <v>7385.8339999999998</v>
      </c>
      <c r="AF27" s="5">
        <v>9800.3070000000007</v>
      </c>
      <c r="AG27" s="5">
        <v>8647.7960000000003</v>
      </c>
      <c r="AH27" s="5">
        <v>7625.692</v>
      </c>
      <c r="AI27" s="5">
        <v>6503.21</v>
      </c>
      <c r="AJ27" s="5">
        <v>6053.0950000000003</v>
      </c>
      <c r="AK27" s="5">
        <v>12</v>
      </c>
      <c r="AM27" s="13">
        <f>+AO27/$AO$3</f>
        <v>2.1200550728513547E-2</v>
      </c>
      <c r="AN27" s="7">
        <f>IF(AK27=1,AM27,AM27+AN25)</f>
        <v>0.8755394936229508</v>
      </c>
      <c r="AO27" s="5">
        <f>SUM(G27:AJ27)</f>
        <v>108468.19700000001</v>
      </c>
    </row>
    <row r="28" spans="1:41" x14ac:dyDescent="0.2">
      <c r="A28" s="1" t="s">
        <v>85</v>
      </c>
      <c r="B28" s="1" t="s">
        <v>67</v>
      </c>
      <c r="C28" s="1" t="s">
        <v>8</v>
      </c>
      <c r="D28" s="1" t="s">
        <v>50</v>
      </c>
      <c r="E28" s="1" t="s">
        <v>28</v>
      </c>
      <c r="F28" s="1" t="s">
        <v>11</v>
      </c>
      <c r="R28" s="5" t="s">
        <v>13</v>
      </c>
      <c r="S28" s="5" t="s">
        <v>13</v>
      </c>
      <c r="T28" s="5" t="s">
        <v>13</v>
      </c>
      <c r="U28" s="5" t="s">
        <v>13</v>
      </c>
      <c r="V28" s="5" t="s">
        <v>12</v>
      </c>
      <c r="W28" s="5" t="s">
        <v>12</v>
      </c>
      <c r="X28" s="5" t="s">
        <v>12</v>
      </c>
      <c r="Y28" s="5" t="s">
        <v>12</v>
      </c>
      <c r="Z28" s="5" t="s">
        <v>12</v>
      </c>
      <c r="AA28" s="5" t="s">
        <v>12</v>
      </c>
      <c r="AB28" s="5" t="s">
        <v>12</v>
      </c>
      <c r="AC28" s="5" t="s">
        <v>12</v>
      </c>
      <c r="AD28" s="5" t="s">
        <v>12</v>
      </c>
      <c r="AE28" s="5" t="s">
        <v>12</v>
      </c>
      <c r="AF28" s="5" t="s">
        <v>12</v>
      </c>
      <c r="AG28" s="5" t="s">
        <v>18</v>
      </c>
      <c r="AH28" s="5" t="s">
        <v>12</v>
      </c>
      <c r="AI28" s="5" t="s">
        <v>12</v>
      </c>
      <c r="AJ28" s="5" t="s">
        <v>12</v>
      </c>
      <c r="AK28" s="5">
        <v>12</v>
      </c>
    </row>
    <row r="29" spans="1:41" x14ac:dyDescent="0.2">
      <c r="A29" s="1" t="s">
        <v>85</v>
      </c>
      <c r="B29" s="1" t="s">
        <v>67</v>
      </c>
      <c r="C29" s="1" t="s">
        <v>8</v>
      </c>
      <c r="D29" s="1" t="s">
        <v>161</v>
      </c>
      <c r="E29" s="1" t="s">
        <v>28</v>
      </c>
      <c r="F29" s="1" t="s">
        <v>10</v>
      </c>
      <c r="AD29" s="5">
        <v>6970</v>
      </c>
      <c r="AE29" s="5">
        <v>16949</v>
      </c>
      <c r="AF29" s="5">
        <v>14577.026</v>
      </c>
      <c r="AG29" s="5">
        <v>17044.661</v>
      </c>
      <c r="AH29" s="5">
        <v>16729.192999999999</v>
      </c>
      <c r="AI29" s="5">
        <v>14805.79</v>
      </c>
      <c r="AJ29" s="5">
        <v>9374.06</v>
      </c>
      <c r="AK29" s="5">
        <v>13</v>
      </c>
      <c r="AM29" s="13">
        <f>+AO29/$AO$3</f>
        <v>1.8851492420551941E-2</v>
      </c>
      <c r="AN29" s="7">
        <f>IF(AK29=1,AM29,AM29+AN27)</f>
        <v>0.89439098604350276</v>
      </c>
      <c r="AO29" s="5">
        <f>SUM(G29:AJ29)</f>
        <v>96449.73000000001</v>
      </c>
    </row>
    <row r="30" spans="1:41" x14ac:dyDescent="0.2">
      <c r="A30" s="1" t="s">
        <v>85</v>
      </c>
      <c r="B30" s="1" t="s">
        <v>67</v>
      </c>
      <c r="C30" s="1" t="s">
        <v>8</v>
      </c>
      <c r="D30" s="1" t="s">
        <v>161</v>
      </c>
      <c r="E30" s="1" t="s">
        <v>28</v>
      </c>
      <c r="F30" s="1" t="s">
        <v>11</v>
      </c>
      <c r="AD30" s="5" t="s">
        <v>12</v>
      </c>
      <c r="AE30" s="5" t="s">
        <v>12</v>
      </c>
      <c r="AF30" s="5" t="s">
        <v>12</v>
      </c>
      <c r="AG30" s="5" t="s">
        <v>18</v>
      </c>
      <c r="AH30" s="5" t="s">
        <v>12</v>
      </c>
      <c r="AI30" s="5" t="s">
        <v>12</v>
      </c>
      <c r="AJ30" s="5" t="s">
        <v>12</v>
      </c>
      <c r="AK30" s="5">
        <v>13</v>
      </c>
    </row>
    <row r="31" spans="1:41" x14ac:dyDescent="0.2">
      <c r="A31" s="1" t="s">
        <v>85</v>
      </c>
      <c r="B31" s="1" t="s">
        <v>67</v>
      </c>
      <c r="C31" s="1" t="s">
        <v>30</v>
      </c>
      <c r="D31" s="1" t="s">
        <v>159</v>
      </c>
      <c r="E31" s="1" t="s">
        <v>28</v>
      </c>
      <c r="F31" s="1" t="s">
        <v>10</v>
      </c>
      <c r="G31" s="5">
        <v>2959.1129999999998</v>
      </c>
      <c r="H31" s="5">
        <v>3858.4290000000001</v>
      </c>
      <c r="I31" s="5">
        <v>3567.741</v>
      </c>
      <c r="J31" s="5">
        <v>4543.1360000000004</v>
      </c>
      <c r="K31" s="5">
        <v>1315.855</v>
      </c>
      <c r="L31" s="5">
        <v>2345.375</v>
      </c>
      <c r="M31" s="5">
        <v>1507.5650000000001</v>
      </c>
      <c r="N31" s="5">
        <v>1118.5429999999999</v>
      </c>
      <c r="O31" s="5">
        <v>2194.2020000000002</v>
      </c>
      <c r="P31" s="5">
        <v>218.27799999999999</v>
      </c>
      <c r="Q31" s="5">
        <v>65.387</v>
      </c>
      <c r="R31" s="5">
        <v>1547.02</v>
      </c>
      <c r="S31" s="5">
        <v>2953.2840000000001</v>
      </c>
      <c r="T31" s="5">
        <v>1707.825</v>
      </c>
      <c r="U31" s="5">
        <v>1477.7750000000001</v>
      </c>
      <c r="V31" s="5">
        <v>3002.9349999999999</v>
      </c>
      <c r="W31" s="5">
        <v>2997.5839999999998</v>
      </c>
      <c r="X31" s="5">
        <v>2623.9369999999999</v>
      </c>
      <c r="Y31" s="5">
        <v>3427.0129999999999</v>
      </c>
      <c r="Z31" s="5">
        <v>2371.886</v>
      </c>
      <c r="AD31" s="5">
        <v>4483.5630000000001</v>
      </c>
      <c r="AE31" s="5">
        <v>8602.6669999999995</v>
      </c>
      <c r="AF31" s="5">
        <v>4617.8980000000001</v>
      </c>
      <c r="AG31" s="5">
        <v>6498.6049999999996</v>
      </c>
      <c r="AH31" s="5">
        <v>5395.75</v>
      </c>
      <c r="AI31" s="5">
        <v>6710.0360000000001</v>
      </c>
      <c r="AK31" s="5">
        <v>14</v>
      </c>
      <c r="AM31" s="13">
        <f>+AO31/$AO$3</f>
        <v>1.6049007834899001E-2</v>
      </c>
      <c r="AN31" s="7">
        <f>IF(AK31=1,AM31,AM31+AN29)</f>
        <v>0.9104399938784018</v>
      </c>
      <c r="AO31" s="5">
        <f>SUM(G31:AJ31)</f>
        <v>82111.402000000002</v>
      </c>
    </row>
    <row r="32" spans="1:41" x14ac:dyDescent="0.2">
      <c r="A32" s="1" t="s">
        <v>85</v>
      </c>
      <c r="B32" s="1" t="s">
        <v>67</v>
      </c>
      <c r="C32" s="1" t="s">
        <v>30</v>
      </c>
      <c r="D32" s="1" t="s">
        <v>159</v>
      </c>
      <c r="E32" s="1" t="s">
        <v>28</v>
      </c>
      <c r="F32" s="1" t="s">
        <v>11</v>
      </c>
      <c r="G32" s="5">
        <v>-1</v>
      </c>
      <c r="H32" s="5">
        <v>-1</v>
      </c>
      <c r="I32" s="5">
        <v>-1</v>
      </c>
      <c r="J32" s="5">
        <v>-1</v>
      </c>
      <c r="K32" s="5">
        <v>-1</v>
      </c>
      <c r="L32" s="5">
        <v>-1</v>
      </c>
      <c r="M32" s="5" t="s">
        <v>24</v>
      </c>
      <c r="N32" s="5" t="s">
        <v>24</v>
      </c>
      <c r="O32" s="5">
        <v>-1</v>
      </c>
      <c r="P32" s="5">
        <v>-1</v>
      </c>
      <c r="Q32" s="5">
        <v>-1</v>
      </c>
      <c r="R32" s="5">
        <v>-1</v>
      </c>
      <c r="S32" s="5">
        <v>-1</v>
      </c>
      <c r="T32" s="5">
        <v>-1</v>
      </c>
      <c r="U32" s="5">
        <v>-1</v>
      </c>
      <c r="V32" s="5" t="s">
        <v>24</v>
      </c>
      <c r="W32" s="5" t="s">
        <v>24</v>
      </c>
      <c r="X32" s="5" t="s">
        <v>24</v>
      </c>
      <c r="Y32" s="5" t="s">
        <v>24</v>
      </c>
      <c r="Z32" s="5" t="s">
        <v>24</v>
      </c>
      <c r="AA32" s="5" t="s">
        <v>24</v>
      </c>
      <c r="AB32" s="5" t="s">
        <v>24</v>
      </c>
      <c r="AC32" s="5" t="s">
        <v>24</v>
      </c>
      <c r="AD32" s="5">
        <v>-1</v>
      </c>
      <c r="AE32" s="5">
        <v>-1</v>
      </c>
      <c r="AF32" s="5">
        <v>-1</v>
      </c>
      <c r="AG32" s="5">
        <v>-1</v>
      </c>
      <c r="AH32" s="5">
        <v>-1</v>
      </c>
      <c r="AI32" s="5">
        <v>-1</v>
      </c>
      <c r="AK32" s="5">
        <v>14</v>
      </c>
    </row>
    <row r="33" spans="1:41" x14ac:dyDescent="0.2">
      <c r="A33" s="1" t="s">
        <v>85</v>
      </c>
      <c r="B33" s="1" t="s">
        <v>67</v>
      </c>
      <c r="C33" s="1" t="s">
        <v>8</v>
      </c>
      <c r="D33" s="1" t="s">
        <v>71</v>
      </c>
      <c r="E33" s="1" t="s">
        <v>9</v>
      </c>
      <c r="F33" s="1" t="s">
        <v>10</v>
      </c>
      <c r="H33" s="5">
        <v>55</v>
      </c>
      <c r="I33" s="5">
        <v>64</v>
      </c>
      <c r="J33" s="5">
        <v>282</v>
      </c>
      <c r="K33" s="5">
        <v>238</v>
      </c>
      <c r="L33" s="5">
        <v>429</v>
      </c>
      <c r="M33" s="5">
        <v>1699</v>
      </c>
      <c r="N33" s="5">
        <v>1632</v>
      </c>
      <c r="O33" s="5">
        <v>1357</v>
      </c>
      <c r="P33" s="5">
        <v>1284</v>
      </c>
      <c r="Q33" s="5">
        <v>1178</v>
      </c>
      <c r="R33" s="5">
        <v>639</v>
      </c>
      <c r="S33" s="5">
        <v>1446</v>
      </c>
      <c r="T33" s="5">
        <v>5033</v>
      </c>
      <c r="U33" s="5">
        <v>3858</v>
      </c>
      <c r="V33" s="5">
        <v>4552</v>
      </c>
      <c r="W33" s="5">
        <v>3045</v>
      </c>
      <c r="X33" s="5">
        <v>4506</v>
      </c>
      <c r="Y33" s="5">
        <v>2707</v>
      </c>
      <c r="Z33" s="5">
        <v>5383</v>
      </c>
      <c r="AA33" s="5">
        <v>4414</v>
      </c>
      <c r="AB33" s="5">
        <v>4490</v>
      </c>
      <c r="AC33" s="5">
        <v>3092</v>
      </c>
      <c r="AD33" s="5">
        <v>1895</v>
      </c>
      <c r="AE33" s="5">
        <v>2494.87</v>
      </c>
      <c r="AF33" s="5">
        <v>2739.72</v>
      </c>
      <c r="AG33" s="5">
        <v>1085.47</v>
      </c>
      <c r="AH33" s="5">
        <v>1419.26</v>
      </c>
      <c r="AI33" s="5">
        <v>924.68</v>
      </c>
      <c r="AJ33" s="5">
        <v>954.3</v>
      </c>
      <c r="AK33" s="5">
        <v>15</v>
      </c>
      <c r="AM33" s="13">
        <f>+AO33/$AO$3</f>
        <v>1.2293337915313616E-2</v>
      </c>
      <c r="AN33" s="7">
        <f>IF(AK33=1,AM33,AM33+AN31)</f>
        <v>0.92273333179371542</v>
      </c>
      <c r="AO33" s="5">
        <f>SUM(G33:AJ33)</f>
        <v>62896.30000000001</v>
      </c>
    </row>
    <row r="34" spans="1:41" x14ac:dyDescent="0.2">
      <c r="A34" s="1" t="s">
        <v>85</v>
      </c>
      <c r="B34" s="1" t="s">
        <v>67</v>
      </c>
      <c r="C34" s="1" t="s">
        <v>8</v>
      </c>
      <c r="D34" s="1" t="s">
        <v>71</v>
      </c>
      <c r="E34" s="1" t="s">
        <v>9</v>
      </c>
      <c r="F34" s="1" t="s">
        <v>11</v>
      </c>
      <c r="H34" s="5" t="s">
        <v>15</v>
      </c>
      <c r="I34" s="5" t="s">
        <v>15</v>
      </c>
      <c r="J34" s="5" t="s">
        <v>15</v>
      </c>
      <c r="K34" s="5" t="s">
        <v>18</v>
      </c>
      <c r="L34" s="5" t="s">
        <v>15</v>
      </c>
      <c r="M34" s="5" t="s">
        <v>15</v>
      </c>
      <c r="N34" s="5" t="s">
        <v>13</v>
      </c>
      <c r="O34" s="5" t="s">
        <v>15</v>
      </c>
      <c r="P34" s="5" t="s">
        <v>13</v>
      </c>
      <c r="Q34" s="5" t="s">
        <v>13</v>
      </c>
      <c r="R34" s="5" t="s">
        <v>13</v>
      </c>
      <c r="S34" s="5" t="s">
        <v>13</v>
      </c>
      <c r="T34" s="5" t="s">
        <v>18</v>
      </c>
      <c r="U34" s="5" t="s">
        <v>18</v>
      </c>
      <c r="V34" s="5" t="s">
        <v>18</v>
      </c>
      <c r="W34" s="5" t="s">
        <v>18</v>
      </c>
      <c r="X34" s="5" t="s">
        <v>18</v>
      </c>
      <c r="Y34" s="5" t="s">
        <v>18</v>
      </c>
      <c r="Z34" s="5" t="s">
        <v>18</v>
      </c>
      <c r="AA34" s="5" t="s">
        <v>18</v>
      </c>
      <c r="AB34" s="5" t="s">
        <v>18</v>
      </c>
      <c r="AC34" s="5" t="s">
        <v>18</v>
      </c>
      <c r="AD34" s="5" t="s">
        <v>18</v>
      </c>
      <c r="AE34" s="5" t="s">
        <v>18</v>
      </c>
      <c r="AF34" s="5" t="s">
        <v>18</v>
      </c>
      <c r="AG34" s="5" t="s">
        <v>18</v>
      </c>
      <c r="AH34" s="5" t="s">
        <v>18</v>
      </c>
      <c r="AI34" s="5" t="s">
        <v>18</v>
      </c>
      <c r="AJ34" s="5" t="s">
        <v>15</v>
      </c>
      <c r="AK34" s="5">
        <v>15</v>
      </c>
    </row>
    <row r="35" spans="1:41" x14ac:dyDescent="0.2">
      <c r="A35" s="1" t="s">
        <v>85</v>
      </c>
      <c r="B35" s="1" t="s">
        <v>67</v>
      </c>
      <c r="C35" s="1" t="s">
        <v>8</v>
      </c>
      <c r="D35" s="1" t="s">
        <v>37</v>
      </c>
      <c r="E35" s="1" t="s">
        <v>28</v>
      </c>
      <c r="F35" s="1" t="s">
        <v>10</v>
      </c>
      <c r="G35" s="5">
        <v>597.6</v>
      </c>
      <c r="H35" s="5">
        <v>3637</v>
      </c>
      <c r="I35" s="5">
        <v>3595.92</v>
      </c>
      <c r="J35" s="5">
        <v>6740.09</v>
      </c>
      <c r="K35" s="5">
        <v>2728.44</v>
      </c>
      <c r="L35" s="5">
        <v>5468.06</v>
      </c>
      <c r="M35" s="5">
        <v>4115.63</v>
      </c>
      <c r="N35" s="5">
        <v>4032.95</v>
      </c>
      <c r="O35" s="5">
        <v>3072.02</v>
      </c>
      <c r="P35" s="5">
        <v>1567.89</v>
      </c>
      <c r="Q35" s="5">
        <v>1148.49</v>
      </c>
      <c r="R35" s="5">
        <v>3288.8</v>
      </c>
      <c r="S35" s="5">
        <v>3476.18</v>
      </c>
      <c r="T35" s="5">
        <v>3660</v>
      </c>
      <c r="U35" s="5">
        <v>536.01800000000003</v>
      </c>
      <c r="V35" s="5">
        <v>131</v>
      </c>
      <c r="W35" s="5">
        <v>108</v>
      </c>
      <c r="X35" s="5">
        <v>654</v>
      </c>
      <c r="Y35" s="5">
        <v>892</v>
      </c>
      <c r="Z35" s="5">
        <v>1061</v>
      </c>
      <c r="AA35" s="5">
        <v>1075.5</v>
      </c>
      <c r="AB35" s="5">
        <v>1121</v>
      </c>
      <c r="AC35" s="5">
        <v>583.15</v>
      </c>
      <c r="AD35" s="5">
        <v>92</v>
      </c>
      <c r="AE35" s="5">
        <v>20</v>
      </c>
      <c r="AF35" s="5">
        <v>150</v>
      </c>
      <c r="AG35" s="5">
        <v>1075.5</v>
      </c>
      <c r="AH35" s="5">
        <v>378</v>
      </c>
      <c r="AI35" s="5">
        <v>952.5</v>
      </c>
      <c r="AJ35" s="5">
        <v>469.00299999999999</v>
      </c>
      <c r="AK35" s="5">
        <v>16</v>
      </c>
      <c r="AM35" s="13">
        <f>+AO35/$AO$3</f>
        <v>1.1029031722228438E-2</v>
      </c>
      <c r="AN35" s="7">
        <f>IF(AK35=1,AM35,AM35+AN33)</f>
        <v>0.93376236351594388</v>
      </c>
      <c r="AO35" s="5">
        <f>SUM(G35:AJ35)</f>
        <v>56427.741000000002</v>
      </c>
    </row>
    <row r="36" spans="1:41" x14ac:dyDescent="0.2">
      <c r="A36" s="1" t="s">
        <v>85</v>
      </c>
      <c r="B36" s="1" t="s">
        <v>67</v>
      </c>
      <c r="C36" s="1" t="s">
        <v>8</v>
      </c>
      <c r="D36" s="1" t="s">
        <v>37</v>
      </c>
      <c r="E36" s="1" t="s">
        <v>28</v>
      </c>
      <c r="F36" s="1" t="s">
        <v>11</v>
      </c>
      <c r="G36" s="5" t="s">
        <v>15</v>
      </c>
      <c r="H36" s="5" t="s">
        <v>13</v>
      </c>
      <c r="I36" s="5" t="s">
        <v>13</v>
      </c>
      <c r="J36" s="5" t="s">
        <v>13</v>
      </c>
      <c r="K36" s="5" t="s">
        <v>13</v>
      </c>
      <c r="L36" s="5" t="s">
        <v>13</v>
      </c>
      <c r="M36" s="5" t="s">
        <v>13</v>
      </c>
      <c r="N36" s="5" t="s">
        <v>13</v>
      </c>
      <c r="O36" s="5" t="s">
        <v>13</v>
      </c>
      <c r="P36" s="5" t="s">
        <v>13</v>
      </c>
      <c r="Q36" s="5" t="s">
        <v>13</v>
      </c>
      <c r="R36" s="5" t="s">
        <v>13</v>
      </c>
      <c r="S36" s="5" t="s">
        <v>13</v>
      </c>
      <c r="T36" s="5" t="s">
        <v>13</v>
      </c>
      <c r="U36" s="5" t="s">
        <v>13</v>
      </c>
      <c r="V36" s="5">
        <v>-1</v>
      </c>
      <c r="W36" s="5">
        <v>-1</v>
      </c>
      <c r="X36" s="5">
        <v>-1</v>
      </c>
      <c r="Y36" s="5">
        <v>-1</v>
      </c>
      <c r="Z36" s="5">
        <v>-1</v>
      </c>
      <c r="AA36" s="5">
        <v>-1</v>
      </c>
      <c r="AB36" s="5">
        <v>-1</v>
      </c>
      <c r="AC36" s="5">
        <v>-1</v>
      </c>
      <c r="AD36" s="5">
        <v>-1</v>
      </c>
      <c r="AE36" s="5">
        <v>-1</v>
      </c>
      <c r="AF36" s="5">
        <v>-1</v>
      </c>
      <c r="AG36" s="5">
        <v>-1</v>
      </c>
      <c r="AH36" s="5">
        <v>-1</v>
      </c>
      <c r="AI36" s="5" t="s">
        <v>15</v>
      </c>
      <c r="AJ36" s="5" t="s">
        <v>15</v>
      </c>
      <c r="AK36" s="5">
        <v>16</v>
      </c>
    </row>
    <row r="37" spans="1:41" x14ac:dyDescent="0.2">
      <c r="A37" s="1" t="s">
        <v>85</v>
      </c>
      <c r="B37" s="1" t="s">
        <v>67</v>
      </c>
      <c r="C37" s="1" t="s">
        <v>8</v>
      </c>
      <c r="D37" s="1" t="s">
        <v>214</v>
      </c>
      <c r="E37" s="1" t="s">
        <v>9</v>
      </c>
      <c r="F37" s="1" t="s">
        <v>10</v>
      </c>
      <c r="G37" s="5">
        <v>1500.008</v>
      </c>
      <c r="H37" s="5">
        <v>2154.047</v>
      </c>
      <c r="I37" s="5">
        <v>2546.578</v>
      </c>
      <c r="J37" s="5">
        <v>2696.9189999999999</v>
      </c>
      <c r="K37" s="5">
        <v>1697.98</v>
      </c>
      <c r="L37" s="5">
        <v>3700.3519999999999</v>
      </c>
      <c r="M37" s="5">
        <v>4178.848</v>
      </c>
      <c r="N37" s="5">
        <v>2342.4830000000002</v>
      </c>
      <c r="O37" s="5">
        <v>1507.105</v>
      </c>
      <c r="P37" s="5">
        <v>2545.6889999999999</v>
      </c>
      <c r="Q37" s="5">
        <v>2339.69</v>
      </c>
      <c r="R37" s="5">
        <v>2017.816</v>
      </c>
      <c r="S37" s="5">
        <v>1344.431</v>
      </c>
      <c r="T37" s="5">
        <v>2239.11</v>
      </c>
      <c r="U37" s="5">
        <v>1609.8530000000001</v>
      </c>
      <c r="V37" s="5">
        <v>1768.9960000000001</v>
      </c>
      <c r="W37" s="5">
        <v>778.10599999999999</v>
      </c>
      <c r="X37" s="5">
        <v>1186.559</v>
      </c>
      <c r="Y37" s="5">
        <v>903.76400000000001</v>
      </c>
      <c r="Z37" s="5">
        <v>932.13699999999994</v>
      </c>
      <c r="AA37" s="5">
        <v>1381.6010000000001</v>
      </c>
      <c r="AB37" s="5">
        <v>612.88400000000001</v>
      </c>
      <c r="AC37" s="5">
        <v>751.721</v>
      </c>
      <c r="AD37" s="5">
        <v>939.58100000000002</v>
      </c>
      <c r="AE37" s="5">
        <v>1269.741</v>
      </c>
      <c r="AF37" s="5">
        <v>1275.4770000000001</v>
      </c>
      <c r="AG37" s="5">
        <v>1183.249</v>
      </c>
      <c r="AH37" s="5">
        <v>1287.184</v>
      </c>
      <c r="AI37" s="5">
        <v>634.36199999999997</v>
      </c>
      <c r="AJ37" s="5">
        <v>273.70499999999998</v>
      </c>
      <c r="AK37" s="5">
        <v>17</v>
      </c>
      <c r="AM37" s="13">
        <f>+AO37/$AO$3</f>
        <v>9.6945172539472952E-3</v>
      </c>
      <c r="AN37" s="7">
        <f>IF(AK37=1,AM37,AM37+AN35)</f>
        <v>0.9434568807698912</v>
      </c>
      <c r="AO37" s="5">
        <f>SUM(G37:AJ37)</f>
        <v>49599.976000000002</v>
      </c>
    </row>
    <row r="38" spans="1:41" x14ac:dyDescent="0.2">
      <c r="A38" s="1" t="s">
        <v>85</v>
      </c>
      <c r="B38" s="1" t="s">
        <v>67</v>
      </c>
      <c r="C38" s="1" t="s">
        <v>8</v>
      </c>
      <c r="D38" s="1" t="s">
        <v>214</v>
      </c>
      <c r="E38" s="1" t="s">
        <v>9</v>
      </c>
      <c r="F38" s="1" t="s">
        <v>11</v>
      </c>
      <c r="G38" s="5" t="s">
        <v>12</v>
      </c>
      <c r="H38" s="5" t="s">
        <v>12</v>
      </c>
      <c r="I38" s="5" t="s">
        <v>12</v>
      </c>
      <c r="J38" s="5" t="s">
        <v>12</v>
      </c>
      <c r="K38" s="5" t="s">
        <v>12</v>
      </c>
      <c r="L38" s="5" t="s">
        <v>12</v>
      </c>
      <c r="M38" s="5" t="s">
        <v>12</v>
      </c>
      <c r="N38" s="5" t="s">
        <v>12</v>
      </c>
      <c r="O38" s="5" t="s">
        <v>12</v>
      </c>
      <c r="P38" s="5" t="s">
        <v>12</v>
      </c>
      <c r="Q38" s="5" t="s">
        <v>12</v>
      </c>
      <c r="R38" s="5" t="s">
        <v>12</v>
      </c>
      <c r="S38" s="5" t="s">
        <v>12</v>
      </c>
      <c r="T38" s="5" t="s">
        <v>12</v>
      </c>
      <c r="U38" s="5" t="s">
        <v>12</v>
      </c>
      <c r="V38" s="5" t="s">
        <v>12</v>
      </c>
      <c r="W38" s="5" t="s">
        <v>12</v>
      </c>
      <c r="X38" s="5" t="s">
        <v>12</v>
      </c>
      <c r="Y38" s="5" t="s">
        <v>12</v>
      </c>
      <c r="Z38" s="5" t="s">
        <v>12</v>
      </c>
      <c r="AA38" s="5" t="s">
        <v>12</v>
      </c>
      <c r="AB38" s="5" t="s">
        <v>12</v>
      </c>
      <c r="AC38" s="5" t="s">
        <v>12</v>
      </c>
      <c r="AD38" s="5" t="s">
        <v>12</v>
      </c>
      <c r="AE38" s="5" t="s">
        <v>12</v>
      </c>
      <c r="AF38" s="5" t="s">
        <v>12</v>
      </c>
      <c r="AG38" s="5" t="s">
        <v>12</v>
      </c>
      <c r="AH38" s="5" t="s">
        <v>12</v>
      </c>
      <c r="AI38" s="5" t="s">
        <v>12</v>
      </c>
      <c r="AJ38" s="5" t="s">
        <v>12</v>
      </c>
      <c r="AK38" s="5">
        <v>17</v>
      </c>
    </row>
    <row r="39" spans="1:41" x14ac:dyDescent="0.2">
      <c r="A39" s="1" t="s">
        <v>85</v>
      </c>
      <c r="B39" s="1" t="s">
        <v>67</v>
      </c>
      <c r="C39" s="1" t="s">
        <v>8</v>
      </c>
      <c r="D39" s="1" t="s">
        <v>227</v>
      </c>
      <c r="E39" s="1" t="s">
        <v>28</v>
      </c>
      <c r="F39" s="1" t="s">
        <v>10</v>
      </c>
      <c r="J39" s="5">
        <v>974.78</v>
      </c>
      <c r="K39" s="5">
        <v>6432.16</v>
      </c>
      <c r="L39" s="5">
        <v>2407.6799999999998</v>
      </c>
      <c r="T39" s="5">
        <v>386.81799999999998</v>
      </c>
      <c r="V39" s="5">
        <v>330.2</v>
      </c>
      <c r="W39" s="5">
        <v>117.52</v>
      </c>
      <c r="X39" s="5">
        <v>359.08800000000002</v>
      </c>
      <c r="Y39" s="5">
        <v>2113.9459999999999</v>
      </c>
      <c r="Z39" s="5">
        <v>3251.7849999999999</v>
      </c>
      <c r="AA39" s="5">
        <v>10321.183999999999</v>
      </c>
      <c r="AB39" s="5">
        <v>9033.3439999999991</v>
      </c>
      <c r="AC39" s="5">
        <v>7629.37</v>
      </c>
      <c r="AJ39" s="5">
        <v>888</v>
      </c>
      <c r="AK39" s="5">
        <v>18</v>
      </c>
      <c r="AM39" s="13">
        <f>+AO39/$AO$3</f>
        <v>8.6480364144429275E-3</v>
      </c>
      <c r="AN39" s="7">
        <f>IF(AK39=1,AM39,AM39+AN37)</f>
        <v>0.9521049171843341</v>
      </c>
      <c r="AO39" s="5">
        <f>SUM(G39:AJ39)</f>
        <v>44245.875</v>
      </c>
    </row>
    <row r="40" spans="1:41" ht="12.75" thickBot="1" x14ac:dyDescent="0.25">
      <c r="A40" s="1" t="s">
        <v>85</v>
      </c>
      <c r="B40" s="1" t="s">
        <v>67</v>
      </c>
      <c r="C40" s="1" t="s">
        <v>8</v>
      </c>
      <c r="D40" s="1" t="s">
        <v>227</v>
      </c>
      <c r="E40" s="1" t="s">
        <v>28</v>
      </c>
      <c r="F40" s="1" t="s">
        <v>11</v>
      </c>
      <c r="J40" s="5" t="s">
        <v>15</v>
      </c>
      <c r="K40" s="5" t="s">
        <v>15</v>
      </c>
      <c r="L40" s="5" t="s">
        <v>15</v>
      </c>
      <c r="T40" s="5">
        <v>-1</v>
      </c>
      <c r="V40" s="5">
        <v>-1</v>
      </c>
      <c r="W40" s="5">
        <v>-1</v>
      </c>
      <c r="X40" s="5">
        <v>-1</v>
      </c>
      <c r="Y40" s="5">
        <v>-1</v>
      </c>
      <c r="Z40" s="5" t="s">
        <v>15</v>
      </c>
      <c r="AA40" s="5" t="s">
        <v>18</v>
      </c>
      <c r="AB40" s="5" t="s">
        <v>18</v>
      </c>
      <c r="AC40" s="5" t="s">
        <v>18</v>
      </c>
      <c r="AJ40" s="5" t="s">
        <v>15</v>
      </c>
      <c r="AK40" s="29">
        <v>18</v>
      </c>
    </row>
    <row r="41" spans="1:41" x14ac:dyDescent="0.2">
      <c r="A41" s="1" t="s">
        <v>85</v>
      </c>
      <c r="B41" s="1" t="s">
        <v>67</v>
      </c>
      <c r="C41" s="1" t="s">
        <v>30</v>
      </c>
      <c r="D41" s="1" t="s">
        <v>29</v>
      </c>
      <c r="E41" s="1" t="s">
        <v>28</v>
      </c>
      <c r="F41" s="1" t="s">
        <v>10</v>
      </c>
      <c r="G41" s="5">
        <v>5468.1</v>
      </c>
      <c r="H41" s="5">
        <v>10807.99</v>
      </c>
      <c r="I41" s="5">
        <v>10896.12</v>
      </c>
      <c r="J41" s="5">
        <v>8476.98</v>
      </c>
      <c r="K41" s="5">
        <v>5991.54</v>
      </c>
      <c r="L41" s="5">
        <v>1233.2</v>
      </c>
      <c r="N41" s="5">
        <v>1191.53</v>
      </c>
      <c r="AK41" s="5">
        <v>19</v>
      </c>
      <c r="AM41" s="13">
        <f>+AO41/$AO$3</f>
        <v>8.6127735681389116E-3</v>
      </c>
      <c r="AN41" s="7">
        <f>IF(AK41=1,AM41,AM41+AN39)</f>
        <v>0.96071769075247304</v>
      </c>
      <c r="AO41" s="5">
        <f>SUM(G41:AJ41)</f>
        <v>44065.46</v>
      </c>
    </row>
    <row r="42" spans="1:41" x14ac:dyDescent="0.2">
      <c r="A42" s="1" t="s">
        <v>85</v>
      </c>
      <c r="B42" s="1" t="s">
        <v>67</v>
      </c>
      <c r="C42" s="1" t="s">
        <v>30</v>
      </c>
      <c r="D42" s="1" t="s">
        <v>29</v>
      </c>
      <c r="E42" s="1" t="s">
        <v>28</v>
      </c>
      <c r="F42" s="1" t="s">
        <v>11</v>
      </c>
      <c r="G42" s="5" t="s">
        <v>15</v>
      </c>
      <c r="H42" s="5" t="s">
        <v>15</v>
      </c>
      <c r="I42" s="5" t="s">
        <v>15</v>
      </c>
      <c r="J42" s="5" t="s">
        <v>15</v>
      </c>
      <c r="K42" s="5" t="s">
        <v>15</v>
      </c>
      <c r="L42" s="5" t="s">
        <v>15</v>
      </c>
      <c r="N42" s="5" t="s">
        <v>15</v>
      </c>
      <c r="AK42" s="5">
        <v>19</v>
      </c>
    </row>
    <row r="43" spans="1:41" x14ac:dyDescent="0.2">
      <c r="A43" s="1" t="s">
        <v>85</v>
      </c>
      <c r="B43" s="1" t="s">
        <v>67</v>
      </c>
      <c r="C43" s="1" t="s">
        <v>8</v>
      </c>
      <c r="D43" s="1" t="s">
        <v>160</v>
      </c>
      <c r="E43" s="1" t="s">
        <v>22</v>
      </c>
      <c r="F43" s="1" t="s">
        <v>10</v>
      </c>
      <c r="O43" s="5">
        <v>1173</v>
      </c>
      <c r="P43" s="5">
        <v>259</v>
      </c>
      <c r="Q43" s="5">
        <v>292</v>
      </c>
      <c r="R43" s="5">
        <v>143</v>
      </c>
      <c r="S43" s="5">
        <v>559</v>
      </c>
      <c r="T43" s="5">
        <v>1259.4000000000001</v>
      </c>
      <c r="U43" s="5">
        <v>1565.25</v>
      </c>
      <c r="V43" s="5">
        <v>1816.59</v>
      </c>
      <c r="W43" s="5">
        <v>2328.1190000000001</v>
      </c>
      <c r="X43" s="5">
        <v>2839.6480000000001</v>
      </c>
      <c r="Y43" s="5">
        <v>2839.6480000000001</v>
      </c>
      <c r="Z43" s="5">
        <v>3882.7649999999999</v>
      </c>
      <c r="AA43" s="5">
        <v>4925.8829999999998</v>
      </c>
      <c r="AB43" s="5">
        <v>5188.3890000000001</v>
      </c>
      <c r="AC43" s="5">
        <v>311.43400000000003</v>
      </c>
      <c r="AD43" s="5">
        <v>253.779</v>
      </c>
      <c r="AE43" s="5">
        <v>373.47</v>
      </c>
      <c r="AF43" s="5">
        <v>1533.16</v>
      </c>
      <c r="AG43" s="5">
        <v>22.044</v>
      </c>
      <c r="AH43" s="5">
        <v>3241.1019999999999</v>
      </c>
      <c r="AI43" s="5">
        <v>278.84899999999999</v>
      </c>
      <c r="AJ43" s="5">
        <v>1310.5119999999999</v>
      </c>
      <c r="AK43" s="5">
        <v>20</v>
      </c>
      <c r="AM43" s="13">
        <f>+AO43/$AO$3</f>
        <v>7.1137545942439673E-3</v>
      </c>
      <c r="AN43" s="7">
        <f>IF(AK43=1,AM43,AM43+AN41)</f>
        <v>0.96783144534671706</v>
      </c>
      <c r="AO43" s="5">
        <f>SUM(G43:AJ43)</f>
        <v>36396.042000000009</v>
      </c>
    </row>
    <row r="44" spans="1:41" x14ac:dyDescent="0.2">
      <c r="A44" s="1" t="s">
        <v>85</v>
      </c>
      <c r="B44" s="1" t="s">
        <v>67</v>
      </c>
      <c r="C44" s="1" t="s">
        <v>8</v>
      </c>
      <c r="D44" s="1" t="s">
        <v>160</v>
      </c>
      <c r="E44" s="1" t="s">
        <v>22</v>
      </c>
      <c r="F44" s="1" t="s">
        <v>11</v>
      </c>
      <c r="O44" s="5">
        <v>-1</v>
      </c>
      <c r="P44" s="5">
        <v>-1</v>
      </c>
      <c r="Q44" s="5">
        <v>-1</v>
      </c>
      <c r="R44" s="5">
        <v>-1</v>
      </c>
      <c r="S44" s="5">
        <v>-1</v>
      </c>
      <c r="T44" s="5">
        <v>-1</v>
      </c>
      <c r="U44" s="5">
        <v>-1</v>
      </c>
      <c r="V44" s="5" t="s">
        <v>15</v>
      </c>
      <c r="W44" s="5">
        <v>-1</v>
      </c>
      <c r="X44" s="5">
        <v>-1</v>
      </c>
      <c r="Y44" s="5">
        <v>-1</v>
      </c>
      <c r="Z44" s="5" t="s">
        <v>15</v>
      </c>
      <c r="AA44" s="5" t="s">
        <v>15</v>
      </c>
      <c r="AB44" s="5" t="s">
        <v>15</v>
      </c>
      <c r="AC44" s="5" t="s">
        <v>13</v>
      </c>
      <c r="AD44" s="5" t="s">
        <v>15</v>
      </c>
      <c r="AE44" s="5" t="s">
        <v>15</v>
      </c>
      <c r="AF44" s="5" t="s">
        <v>13</v>
      </c>
      <c r="AG44" s="5">
        <v>-1</v>
      </c>
      <c r="AH44" s="5" t="s">
        <v>15</v>
      </c>
      <c r="AI44" s="5">
        <v>-1</v>
      </c>
      <c r="AJ44" s="5">
        <v>-1</v>
      </c>
      <c r="AK44" s="5">
        <v>20</v>
      </c>
    </row>
    <row r="45" spans="1:41" x14ac:dyDescent="0.2">
      <c r="A45" s="1" t="s">
        <v>85</v>
      </c>
      <c r="B45" s="1" t="s">
        <v>67</v>
      </c>
      <c r="C45" s="1" t="s">
        <v>8</v>
      </c>
      <c r="D45" s="1" t="s">
        <v>37</v>
      </c>
      <c r="E45" s="1" t="s">
        <v>33</v>
      </c>
      <c r="F45" s="1" t="s">
        <v>10</v>
      </c>
      <c r="S45" s="5">
        <v>283</v>
      </c>
      <c r="T45" s="5">
        <v>586</v>
      </c>
      <c r="U45" s="5">
        <v>3318</v>
      </c>
      <c r="V45" s="5">
        <v>1393</v>
      </c>
      <c r="W45" s="5">
        <v>1148</v>
      </c>
      <c r="X45" s="5">
        <v>1880</v>
      </c>
      <c r="Y45" s="5">
        <v>1444</v>
      </c>
      <c r="Z45" s="5">
        <v>1090</v>
      </c>
      <c r="AA45" s="5">
        <v>1190.5</v>
      </c>
      <c r="AB45" s="5">
        <v>923.6</v>
      </c>
      <c r="AC45" s="5">
        <v>484.85</v>
      </c>
      <c r="AD45" s="5">
        <v>483.9</v>
      </c>
      <c r="AE45" s="5">
        <v>77.400000000000006</v>
      </c>
      <c r="AF45" s="5">
        <v>200</v>
      </c>
      <c r="AG45" s="5">
        <v>2509.5</v>
      </c>
      <c r="AH45" s="5">
        <v>880</v>
      </c>
      <c r="AI45" s="5">
        <v>2218</v>
      </c>
      <c r="AJ45" s="5">
        <v>5034</v>
      </c>
      <c r="AK45" s="5">
        <v>21</v>
      </c>
      <c r="AM45" s="13">
        <f>+AO45/$AO$3</f>
        <v>4.9144483094898531E-3</v>
      </c>
      <c r="AN45" s="7">
        <f>IF(AK45=1,AM45,AM45+AN43)</f>
        <v>0.97274589365620689</v>
      </c>
      <c r="AO45" s="5">
        <f>SUM(G45:AJ45)</f>
        <v>25143.75</v>
      </c>
    </row>
    <row r="46" spans="1:41" x14ac:dyDescent="0.2">
      <c r="A46" s="1" t="s">
        <v>85</v>
      </c>
      <c r="B46" s="1" t="s">
        <v>67</v>
      </c>
      <c r="C46" s="1" t="s">
        <v>8</v>
      </c>
      <c r="D46" s="1" t="s">
        <v>37</v>
      </c>
      <c r="E46" s="1" t="s">
        <v>33</v>
      </c>
      <c r="F46" s="1" t="s">
        <v>11</v>
      </c>
      <c r="S46" s="5">
        <v>-1</v>
      </c>
      <c r="T46" s="5">
        <v>-1</v>
      </c>
      <c r="U46" s="5">
        <v>-1</v>
      </c>
      <c r="V46" s="5">
        <v>-1</v>
      </c>
      <c r="W46" s="5">
        <v>-1</v>
      </c>
      <c r="X46" s="5">
        <v>-1</v>
      </c>
      <c r="Y46" s="5">
        <v>-1</v>
      </c>
      <c r="Z46" s="5">
        <v>-1</v>
      </c>
      <c r="AA46" s="5" t="s">
        <v>12</v>
      </c>
      <c r="AB46" s="5" t="s">
        <v>23</v>
      </c>
      <c r="AC46" s="5">
        <v>-1</v>
      </c>
      <c r="AD46" s="5">
        <v>-1</v>
      </c>
      <c r="AE46" s="5">
        <v>-1</v>
      </c>
      <c r="AF46" s="5">
        <v>-1</v>
      </c>
      <c r="AG46" s="5">
        <v>-1</v>
      </c>
      <c r="AH46" s="5">
        <v>-1</v>
      </c>
      <c r="AI46" s="5">
        <v>-1</v>
      </c>
      <c r="AJ46" s="5" t="s">
        <v>12</v>
      </c>
      <c r="AK46" s="5">
        <v>21</v>
      </c>
    </row>
    <row r="47" spans="1:41" x14ac:dyDescent="0.2">
      <c r="A47" s="1" t="s">
        <v>85</v>
      </c>
      <c r="B47" s="1" t="s">
        <v>67</v>
      </c>
      <c r="C47" s="1" t="s">
        <v>8</v>
      </c>
      <c r="D47" s="1" t="s">
        <v>217</v>
      </c>
      <c r="E47" s="1" t="s">
        <v>28</v>
      </c>
      <c r="F47" s="1" t="s">
        <v>10</v>
      </c>
      <c r="G47" s="5">
        <v>4396.96</v>
      </c>
      <c r="H47" s="5">
        <v>5731.39</v>
      </c>
      <c r="I47" s="5">
        <v>2184.36</v>
      </c>
      <c r="J47" s="5">
        <v>1847.14</v>
      </c>
      <c r="K47" s="5">
        <v>1451.21</v>
      </c>
      <c r="L47" s="5">
        <v>954.94</v>
      </c>
      <c r="M47" s="5">
        <v>993.86</v>
      </c>
      <c r="N47" s="5">
        <v>1101.5</v>
      </c>
      <c r="O47" s="5">
        <v>587.1</v>
      </c>
      <c r="P47" s="5">
        <v>1072.4100000000001</v>
      </c>
      <c r="AK47" s="5">
        <v>22</v>
      </c>
      <c r="AM47" s="13">
        <f>+AO47/$AO$3</f>
        <v>3.9717967772851335E-3</v>
      </c>
      <c r="AN47" s="7">
        <f>IF(AK47=1,AM47,AM47+AN45)</f>
        <v>0.97671769043349199</v>
      </c>
      <c r="AO47" s="5">
        <f>SUM(G47:AJ47)</f>
        <v>20320.87</v>
      </c>
    </row>
    <row r="48" spans="1:41" x14ac:dyDescent="0.2">
      <c r="A48" s="1" t="s">
        <v>85</v>
      </c>
      <c r="B48" s="1" t="s">
        <v>67</v>
      </c>
      <c r="C48" s="1" t="s">
        <v>8</v>
      </c>
      <c r="D48" s="1" t="s">
        <v>217</v>
      </c>
      <c r="E48" s="1" t="s">
        <v>28</v>
      </c>
      <c r="F48" s="1" t="s">
        <v>11</v>
      </c>
      <c r="G48" s="5" t="s">
        <v>13</v>
      </c>
      <c r="H48" s="5" t="s">
        <v>13</v>
      </c>
      <c r="I48" s="5" t="s">
        <v>13</v>
      </c>
      <c r="J48" s="5" t="s">
        <v>13</v>
      </c>
      <c r="K48" s="5" t="s">
        <v>13</v>
      </c>
      <c r="L48" s="5" t="s">
        <v>13</v>
      </c>
      <c r="M48" s="5" t="s">
        <v>13</v>
      </c>
      <c r="N48" s="5" t="s">
        <v>13</v>
      </c>
      <c r="O48" s="5" t="s">
        <v>13</v>
      </c>
      <c r="P48" s="5" t="s">
        <v>13</v>
      </c>
      <c r="AK48" s="5">
        <v>22</v>
      </c>
    </row>
    <row r="49" spans="1:41" x14ac:dyDescent="0.2">
      <c r="A49" s="1" t="s">
        <v>85</v>
      </c>
      <c r="B49" s="1" t="s">
        <v>67</v>
      </c>
      <c r="C49" s="1" t="s">
        <v>8</v>
      </c>
      <c r="D49" s="1" t="s">
        <v>160</v>
      </c>
      <c r="E49" s="1" t="s">
        <v>28</v>
      </c>
      <c r="F49" s="1" t="s">
        <v>10</v>
      </c>
      <c r="Z49" s="5">
        <v>2127.895</v>
      </c>
      <c r="AA49" s="5">
        <v>6559.152</v>
      </c>
      <c r="AB49" s="5">
        <v>3417.942</v>
      </c>
      <c r="AC49" s="5">
        <v>2256.2629999999999</v>
      </c>
      <c r="AK49" s="5">
        <v>23</v>
      </c>
      <c r="AM49" s="13">
        <f>+AO49/$AO$3</f>
        <v>2.8069651747872843E-3</v>
      </c>
      <c r="AN49" s="7">
        <f>IF(AK49=1,AM49,AM49+AN47)</f>
        <v>0.97952465560827928</v>
      </c>
      <c r="AO49" s="5">
        <f>SUM(G49:AJ49)</f>
        <v>14361.252</v>
      </c>
    </row>
    <row r="50" spans="1:41" x14ac:dyDescent="0.2">
      <c r="A50" s="1" t="s">
        <v>85</v>
      </c>
      <c r="B50" s="1" t="s">
        <v>67</v>
      </c>
      <c r="C50" s="1" t="s">
        <v>8</v>
      </c>
      <c r="D50" s="1" t="s">
        <v>160</v>
      </c>
      <c r="E50" s="1" t="s">
        <v>28</v>
      </c>
      <c r="F50" s="1" t="s">
        <v>11</v>
      </c>
      <c r="Z50" s="5" t="s">
        <v>15</v>
      </c>
      <c r="AA50" s="5" t="s">
        <v>15</v>
      </c>
      <c r="AB50" s="5" t="s">
        <v>15</v>
      </c>
      <c r="AC50" s="5" t="s">
        <v>18</v>
      </c>
      <c r="AK50" s="5">
        <v>23</v>
      </c>
    </row>
    <row r="51" spans="1:41" x14ac:dyDescent="0.2">
      <c r="A51" s="1" t="s">
        <v>85</v>
      </c>
      <c r="B51" s="1" t="s">
        <v>67</v>
      </c>
      <c r="C51" s="1" t="s">
        <v>8</v>
      </c>
      <c r="D51" s="1" t="s">
        <v>69</v>
      </c>
      <c r="E51" s="1" t="s">
        <v>28</v>
      </c>
      <c r="F51" s="1" t="s">
        <v>10</v>
      </c>
      <c r="G51" s="5">
        <v>1110</v>
      </c>
      <c r="H51" s="5">
        <v>540</v>
      </c>
      <c r="I51" s="5">
        <v>1471</v>
      </c>
      <c r="J51" s="5">
        <v>1450</v>
      </c>
      <c r="K51" s="5">
        <v>381</v>
      </c>
      <c r="L51" s="5">
        <v>1146</v>
      </c>
      <c r="M51" s="5">
        <v>2086</v>
      </c>
      <c r="N51" s="5">
        <v>1426</v>
      </c>
      <c r="O51" s="5">
        <v>374</v>
      </c>
      <c r="U51" s="5">
        <v>392</v>
      </c>
      <c r="V51" s="5">
        <v>1130</v>
      </c>
      <c r="W51" s="5">
        <v>313</v>
      </c>
      <c r="X51" s="5">
        <v>260</v>
      </c>
      <c r="AK51" s="5">
        <v>24</v>
      </c>
      <c r="AM51" s="13">
        <f>+AO51/$AO$3</f>
        <v>2.3608897292698161E-3</v>
      </c>
      <c r="AN51" s="7">
        <f>IF(AK51=1,AM51,AM51+AN49)</f>
        <v>0.98188554533754913</v>
      </c>
      <c r="AO51" s="5">
        <f>SUM(G51:AJ51)</f>
        <v>12079</v>
      </c>
    </row>
    <row r="52" spans="1:41" x14ac:dyDescent="0.2">
      <c r="A52" s="1" t="s">
        <v>85</v>
      </c>
      <c r="B52" s="1" t="s">
        <v>67</v>
      </c>
      <c r="C52" s="1" t="s">
        <v>8</v>
      </c>
      <c r="D52" s="1" t="s">
        <v>69</v>
      </c>
      <c r="E52" s="1" t="s">
        <v>28</v>
      </c>
      <c r="F52" s="1" t="s">
        <v>11</v>
      </c>
      <c r="G52" s="5" t="s">
        <v>24</v>
      </c>
      <c r="H52" s="5">
        <v>-1</v>
      </c>
      <c r="I52" s="5" t="s">
        <v>24</v>
      </c>
      <c r="J52" s="5" t="s">
        <v>24</v>
      </c>
      <c r="K52" s="5">
        <v>-1</v>
      </c>
      <c r="L52" s="5" t="s">
        <v>24</v>
      </c>
      <c r="M52" s="5" t="s">
        <v>24</v>
      </c>
      <c r="N52" s="5">
        <v>-1</v>
      </c>
      <c r="O52" s="5">
        <v>-1</v>
      </c>
      <c r="U52" s="5">
        <v>-1</v>
      </c>
      <c r="V52" s="5" t="s">
        <v>12</v>
      </c>
      <c r="W52" s="5">
        <v>-1</v>
      </c>
      <c r="X52" s="5" t="s">
        <v>15</v>
      </c>
      <c r="AK52" s="5">
        <v>24</v>
      </c>
    </row>
    <row r="53" spans="1:41" x14ac:dyDescent="0.2">
      <c r="A53" s="1" t="s">
        <v>85</v>
      </c>
      <c r="B53" s="1" t="s">
        <v>67</v>
      </c>
      <c r="C53" s="1" t="s">
        <v>8</v>
      </c>
      <c r="D53" s="1" t="s">
        <v>48</v>
      </c>
      <c r="E53" s="1" t="s">
        <v>9</v>
      </c>
      <c r="F53" s="1" t="s">
        <v>10</v>
      </c>
      <c r="G53" s="5">
        <v>1120.31</v>
      </c>
      <c r="H53" s="5">
        <v>903.26</v>
      </c>
      <c r="I53" s="5">
        <v>973.4</v>
      </c>
      <c r="J53" s="5">
        <v>1485.79</v>
      </c>
      <c r="K53" s="5">
        <v>423.91</v>
      </c>
      <c r="L53" s="5">
        <v>784.4</v>
      </c>
      <c r="M53" s="5">
        <v>1170.05</v>
      </c>
      <c r="N53" s="5">
        <v>1023.43</v>
      </c>
      <c r="O53" s="5">
        <v>770</v>
      </c>
      <c r="P53" s="5">
        <v>444</v>
      </c>
      <c r="R53" s="5">
        <v>178</v>
      </c>
      <c r="S53" s="5">
        <v>57.402999999999999</v>
      </c>
      <c r="T53" s="5">
        <v>57</v>
      </c>
      <c r="V53" s="5">
        <v>168</v>
      </c>
      <c r="W53" s="5">
        <v>67</v>
      </c>
      <c r="X53" s="5">
        <v>43</v>
      </c>
      <c r="AA53" s="5">
        <v>71.673000000000002</v>
      </c>
      <c r="AB53" s="5">
        <v>71.673000000000002</v>
      </c>
      <c r="AC53" s="5">
        <v>71.673000000000002</v>
      </c>
      <c r="AD53" s="5">
        <v>71.673000000000002</v>
      </c>
      <c r="AK53" s="5">
        <v>25</v>
      </c>
      <c r="AM53" s="13">
        <f>+AO53/$AO$3</f>
        <v>1.9458713493465025E-3</v>
      </c>
      <c r="AN53" s="7">
        <f>IF(AK53=1,AM53,AM53+AN51)</f>
        <v>0.98383141668689567</v>
      </c>
      <c r="AO53" s="5">
        <f>SUM(G53:AJ53)</f>
        <v>9955.6450000000023</v>
      </c>
    </row>
    <row r="54" spans="1:41" x14ac:dyDescent="0.2">
      <c r="A54" s="1" t="s">
        <v>85</v>
      </c>
      <c r="B54" s="1" t="s">
        <v>67</v>
      </c>
      <c r="C54" s="1" t="s">
        <v>8</v>
      </c>
      <c r="D54" s="1" t="s">
        <v>48</v>
      </c>
      <c r="E54" s="1" t="s">
        <v>9</v>
      </c>
      <c r="F54" s="1" t="s">
        <v>11</v>
      </c>
      <c r="G54" s="5" t="s">
        <v>15</v>
      </c>
      <c r="H54" s="5" t="s">
        <v>15</v>
      </c>
      <c r="I54" s="5" t="s">
        <v>15</v>
      </c>
      <c r="J54" s="5" t="s">
        <v>15</v>
      </c>
      <c r="K54" s="5" t="s">
        <v>12</v>
      </c>
      <c r="L54" s="5" t="s">
        <v>15</v>
      </c>
      <c r="M54" s="5" t="s">
        <v>13</v>
      </c>
      <c r="N54" s="5" t="s">
        <v>15</v>
      </c>
      <c r="O54" s="5" t="s">
        <v>13</v>
      </c>
      <c r="P54" s="5" t="s">
        <v>24</v>
      </c>
      <c r="R54" s="5" t="s">
        <v>13</v>
      </c>
      <c r="S54" s="5" t="s">
        <v>15</v>
      </c>
      <c r="T54" s="5" t="s">
        <v>13</v>
      </c>
      <c r="V54" s="5" t="s">
        <v>15</v>
      </c>
      <c r="W54" s="5" t="s">
        <v>15</v>
      </c>
      <c r="X54" s="5" t="s">
        <v>15</v>
      </c>
      <c r="AA54" s="5" t="s">
        <v>15</v>
      </c>
      <c r="AB54" s="5" t="s">
        <v>15</v>
      </c>
      <c r="AC54" s="5" t="s">
        <v>15</v>
      </c>
      <c r="AD54" s="5">
        <v>-1</v>
      </c>
      <c r="AK54" s="5">
        <v>25</v>
      </c>
    </row>
    <row r="55" spans="1:41" x14ac:dyDescent="0.2">
      <c r="A55" s="1" t="s">
        <v>85</v>
      </c>
      <c r="B55" s="1" t="s">
        <v>67</v>
      </c>
      <c r="C55" s="1" t="s">
        <v>8</v>
      </c>
      <c r="D55" s="1" t="s">
        <v>58</v>
      </c>
      <c r="E55" s="1" t="s">
        <v>9</v>
      </c>
      <c r="F55" s="1" t="s">
        <v>10</v>
      </c>
      <c r="N55" s="5">
        <v>113.55</v>
      </c>
      <c r="O55" s="5">
        <v>1048.1300000000001</v>
      </c>
      <c r="P55" s="5">
        <v>2079.5500000000002</v>
      </c>
      <c r="Q55" s="5">
        <v>1818.84</v>
      </c>
      <c r="R55" s="5">
        <v>1991.9</v>
      </c>
      <c r="S55" s="5">
        <v>1517.29</v>
      </c>
      <c r="T55" s="5">
        <v>101</v>
      </c>
      <c r="AK55" s="5">
        <v>26</v>
      </c>
      <c r="AM55" s="13">
        <f>+AO55/$AO$3</f>
        <v>1.6946376176917727E-3</v>
      </c>
      <c r="AN55" s="7">
        <f>IF(AK55=1,AM55,AM55+AN53)</f>
        <v>0.9855260543045874</v>
      </c>
      <c r="AO55" s="5">
        <f>SUM(G55:AJ55)</f>
        <v>8670.260000000002</v>
      </c>
    </row>
    <row r="56" spans="1:41" x14ac:dyDescent="0.2">
      <c r="A56" s="1" t="s">
        <v>85</v>
      </c>
      <c r="B56" s="1" t="s">
        <v>67</v>
      </c>
      <c r="C56" s="1" t="s">
        <v>8</v>
      </c>
      <c r="D56" s="1" t="s">
        <v>58</v>
      </c>
      <c r="E56" s="1" t="s">
        <v>9</v>
      </c>
      <c r="F56" s="1" t="s">
        <v>11</v>
      </c>
      <c r="N56" s="5" t="s">
        <v>15</v>
      </c>
      <c r="O56" s="5" t="s">
        <v>13</v>
      </c>
      <c r="P56" s="5" t="s">
        <v>13</v>
      </c>
      <c r="Q56" s="5" t="s">
        <v>13</v>
      </c>
      <c r="R56" s="5" t="s">
        <v>13</v>
      </c>
      <c r="S56" s="5" t="s">
        <v>13</v>
      </c>
      <c r="T56" s="5" t="s">
        <v>13</v>
      </c>
      <c r="AK56" s="5">
        <v>26</v>
      </c>
    </row>
    <row r="57" spans="1:41" x14ac:dyDescent="0.2">
      <c r="A57" s="1" t="s">
        <v>85</v>
      </c>
      <c r="B57" s="1" t="s">
        <v>67</v>
      </c>
      <c r="C57" s="1" t="s">
        <v>8</v>
      </c>
      <c r="D57" s="1" t="s">
        <v>87</v>
      </c>
      <c r="E57" s="1" t="s">
        <v>28</v>
      </c>
      <c r="F57" s="1" t="s">
        <v>10</v>
      </c>
      <c r="AI57" s="5">
        <v>6769.37</v>
      </c>
      <c r="AJ57" s="5">
        <v>482.29700000000003</v>
      </c>
      <c r="AK57" s="5">
        <v>27</v>
      </c>
      <c r="AM57" s="13">
        <f>+AO57/$AO$3</f>
        <v>1.4173678400848464E-3</v>
      </c>
      <c r="AN57" s="7">
        <f>IF(AK57=1,AM57,AM57+AN55)</f>
        <v>0.98694342214467223</v>
      </c>
      <c r="AO57" s="5">
        <f>SUM(G57:AJ57)</f>
        <v>7251.6669999999995</v>
      </c>
    </row>
    <row r="58" spans="1:41" x14ac:dyDescent="0.2">
      <c r="A58" s="1" t="s">
        <v>85</v>
      </c>
      <c r="B58" s="1" t="s">
        <v>67</v>
      </c>
      <c r="C58" s="1" t="s">
        <v>8</v>
      </c>
      <c r="D58" s="1" t="s">
        <v>87</v>
      </c>
      <c r="E58" s="1" t="s">
        <v>28</v>
      </c>
      <c r="F58" s="1" t="s">
        <v>11</v>
      </c>
      <c r="AI58" s="5">
        <v>-1</v>
      </c>
      <c r="AJ58" s="5">
        <v>-1</v>
      </c>
      <c r="AK58" s="5">
        <v>27</v>
      </c>
    </row>
    <row r="59" spans="1:41" x14ac:dyDescent="0.2">
      <c r="A59" s="1" t="s">
        <v>85</v>
      </c>
      <c r="B59" s="1" t="s">
        <v>67</v>
      </c>
      <c r="C59" s="1" t="s">
        <v>30</v>
      </c>
      <c r="D59" s="1" t="s">
        <v>59</v>
      </c>
      <c r="E59" s="1" t="s">
        <v>28</v>
      </c>
      <c r="F59" s="1" t="s">
        <v>10</v>
      </c>
      <c r="G59" s="5">
        <v>1830.22</v>
      </c>
      <c r="H59" s="5">
        <v>133.09</v>
      </c>
      <c r="I59" s="5">
        <v>743.93</v>
      </c>
      <c r="J59" s="5">
        <v>2803.39</v>
      </c>
      <c r="L59" s="5">
        <v>26.61</v>
      </c>
      <c r="P59" s="5">
        <v>760</v>
      </c>
      <c r="Q59" s="5">
        <v>148.02000000000001</v>
      </c>
      <c r="AK59" s="5">
        <v>28</v>
      </c>
      <c r="AM59" s="13">
        <f>+AO59/$AO$3</f>
        <v>1.2597523086740271E-3</v>
      </c>
      <c r="AN59" s="7">
        <f>IF(AK59=1,AM59,AM59+AN57)</f>
        <v>0.98820317445334627</v>
      </c>
      <c r="AO59" s="5">
        <f>SUM(G59:AJ59)</f>
        <v>6445.2599999999993</v>
      </c>
    </row>
    <row r="60" spans="1:41" x14ac:dyDescent="0.2">
      <c r="A60" s="1" t="s">
        <v>85</v>
      </c>
      <c r="B60" s="1" t="s">
        <v>67</v>
      </c>
      <c r="C60" s="1" t="s">
        <v>30</v>
      </c>
      <c r="D60" s="1" t="s">
        <v>59</v>
      </c>
      <c r="E60" s="1" t="s">
        <v>28</v>
      </c>
      <c r="F60" s="1" t="s">
        <v>11</v>
      </c>
      <c r="G60" s="5" t="s">
        <v>18</v>
      </c>
      <c r="H60" s="5" t="s">
        <v>12</v>
      </c>
      <c r="I60" s="5" t="s">
        <v>12</v>
      </c>
      <c r="J60" s="5" t="s">
        <v>12</v>
      </c>
      <c r="K60" s="5" t="s">
        <v>17</v>
      </c>
      <c r="L60" s="5" t="s">
        <v>18</v>
      </c>
      <c r="M60" s="5" t="s">
        <v>17</v>
      </c>
      <c r="N60" s="5" t="s">
        <v>17</v>
      </c>
      <c r="O60" s="5" t="s">
        <v>17</v>
      </c>
      <c r="P60" s="5" t="s">
        <v>12</v>
      </c>
      <c r="Q60" s="5" t="s">
        <v>18</v>
      </c>
      <c r="R60" s="5" t="s">
        <v>17</v>
      </c>
      <c r="S60" s="5" t="s">
        <v>17</v>
      </c>
      <c r="T60" s="5" t="s">
        <v>17</v>
      </c>
      <c r="U60" s="5" t="s">
        <v>17</v>
      </c>
      <c r="V60" s="5" t="s">
        <v>17</v>
      </c>
      <c r="Y60" s="5" t="s">
        <v>15</v>
      </c>
      <c r="AK60" s="5">
        <v>28</v>
      </c>
    </row>
    <row r="61" spans="1:41" x14ac:dyDescent="0.2">
      <c r="A61" s="1" t="s">
        <v>85</v>
      </c>
      <c r="B61" s="1" t="s">
        <v>67</v>
      </c>
      <c r="C61" s="1" t="s">
        <v>8</v>
      </c>
      <c r="D61" s="1" t="s">
        <v>71</v>
      </c>
      <c r="E61" s="1" t="s">
        <v>22</v>
      </c>
      <c r="F61" s="1" t="s">
        <v>10</v>
      </c>
      <c r="Z61" s="5">
        <v>18</v>
      </c>
      <c r="AA61" s="5">
        <v>11</v>
      </c>
      <c r="AB61" s="5">
        <v>167.08</v>
      </c>
      <c r="AC61" s="5">
        <v>829.2</v>
      </c>
      <c r="AD61" s="5">
        <v>1320</v>
      </c>
      <c r="AE61" s="5">
        <v>494.4</v>
      </c>
      <c r="AI61" s="5">
        <v>1410.403</v>
      </c>
      <c r="AJ61" s="5">
        <v>1415.953</v>
      </c>
      <c r="AK61" s="5">
        <v>29</v>
      </c>
      <c r="AM61" s="13">
        <f>+AO61/$AO$3</f>
        <v>1.1074498052879404E-3</v>
      </c>
      <c r="AN61" s="7">
        <f>IF(AK61=1,AM61,AM61+AN59)</f>
        <v>0.98931062425863425</v>
      </c>
      <c r="AO61" s="5">
        <f>SUM(G61:AJ61)</f>
        <v>5666.0360000000001</v>
      </c>
    </row>
    <row r="62" spans="1:41" x14ac:dyDescent="0.2">
      <c r="A62" s="1" t="s">
        <v>85</v>
      </c>
      <c r="B62" s="1" t="s">
        <v>67</v>
      </c>
      <c r="C62" s="1" t="s">
        <v>8</v>
      </c>
      <c r="D62" s="1" t="s">
        <v>71</v>
      </c>
      <c r="E62" s="1" t="s">
        <v>22</v>
      </c>
      <c r="F62" s="1" t="s">
        <v>11</v>
      </c>
      <c r="Z62" s="5">
        <v>-1</v>
      </c>
      <c r="AA62" s="5">
        <v>-1</v>
      </c>
      <c r="AB62" s="5">
        <v>-1</v>
      </c>
      <c r="AC62" s="5" t="s">
        <v>15</v>
      </c>
      <c r="AD62" s="5">
        <v>-1</v>
      </c>
      <c r="AE62" s="5">
        <v>-1</v>
      </c>
      <c r="AI62" s="5">
        <v>-1</v>
      </c>
      <c r="AJ62" s="5">
        <v>-1</v>
      </c>
      <c r="AK62" s="5">
        <v>29</v>
      </c>
    </row>
    <row r="63" spans="1:41" x14ac:dyDescent="0.2">
      <c r="A63" s="1" t="s">
        <v>85</v>
      </c>
      <c r="B63" s="1" t="s">
        <v>67</v>
      </c>
      <c r="C63" s="1" t="s">
        <v>8</v>
      </c>
      <c r="D63" s="1" t="s">
        <v>237</v>
      </c>
      <c r="E63" s="1" t="s">
        <v>28</v>
      </c>
      <c r="F63" s="1" t="s">
        <v>10</v>
      </c>
      <c r="G63" s="5">
        <v>177.9</v>
      </c>
      <c r="H63" s="5">
        <v>212.1</v>
      </c>
      <c r="I63" s="5">
        <v>189.8</v>
      </c>
      <c r="J63" s="5">
        <v>179.6</v>
      </c>
      <c r="K63" s="5">
        <v>186.5</v>
      </c>
      <c r="L63" s="5">
        <v>177.7</v>
      </c>
      <c r="M63" s="5">
        <v>168.9</v>
      </c>
      <c r="N63" s="5">
        <v>181.3</v>
      </c>
      <c r="O63" s="5">
        <v>178.6</v>
      </c>
      <c r="P63" s="5">
        <v>178.6</v>
      </c>
      <c r="Q63" s="5">
        <v>178.6</v>
      </c>
      <c r="R63" s="5">
        <v>178.6</v>
      </c>
      <c r="S63" s="5">
        <v>117.4</v>
      </c>
      <c r="T63" s="5">
        <v>165.9</v>
      </c>
      <c r="U63" s="5">
        <v>143.4</v>
      </c>
      <c r="W63" s="5">
        <v>215.26</v>
      </c>
      <c r="X63" s="5">
        <v>225.6</v>
      </c>
      <c r="Y63" s="5">
        <v>226.54</v>
      </c>
      <c r="Z63" s="5">
        <v>247.2</v>
      </c>
      <c r="AA63" s="5">
        <v>253.5</v>
      </c>
      <c r="AB63" s="5">
        <v>259.89999999999998</v>
      </c>
      <c r="AC63" s="5">
        <v>266.46199999999999</v>
      </c>
      <c r="AD63" s="5">
        <v>360</v>
      </c>
      <c r="AE63" s="5">
        <v>380</v>
      </c>
      <c r="AF63" s="5">
        <v>345.7</v>
      </c>
      <c r="AG63" s="5">
        <v>14.738</v>
      </c>
      <c r="AH63" s="5">
        <v>4.5609999999999999</v>
      </c>
      <c r="AI63" s="5">
        <v>51</v>
      </c>
      <c r="AK63" s="5">
        <v>30</v>
      </c>
      <c r="AM63" s="13">
        <f>+AO63/$AO$3</f>
        <v>1.0682270594959691E-3</v>
      </c>
      <c r="AN63" s="7">
        <f>IF(AK63=1,AM63,AM63+AN61)</f>
        <v>0.99037885131813019</v>
      </c>
      <c r="AO63" s="5">
        <f>SUM(G63:AJ63)</f>
        <v>5465.360999999999</v>
      </c>
    </row>
    <row r="64" spans="1:41" x14ac:dyDescent="0.2">
      <c r="A64" s="1" t="s">
        <v>85</v>
      </c>
      <c r="B64" s="1" t="s">
        <v>67</v>
      </c>
      <c r="C64" s="1" t="s">
        <v>8</v>
      </c>
      <c r="D64" s="1" t="s">
        <v>237</v>
      </c>
      <c r="E64" s="1" t="s">
        <v>28</v>
      </c>
      <c r="F64" s="1" t="s">
        <v>11</v>
      </c>
      <c r="G64" s="5">
        <v>-1</v>
      </c>
      <c r="H64" s="5">
        <v>-1</v>
      </c>
      <c r="I64" s="5">
        <v>-1</v>
      </c>
      <c r="J64" s="5">
        <v>-1</v>
      </c>
      <c r="K64" s="5">
        <v>-1</v>
      </c>
      <c r="L64" s="5">
        <v>-1</v>
      </c>
      <c r="M64" s="5">
        <v>-1</v>
      </c>
      <c r="N64" s="5">
        <v>-1</v>
      </c>
      <c r="O64" s="5">
        <v>-1</v>
      </c>
      <c r="P64" s="5">
        <v>-1</v>
      </c>
      <c r="Q64" s="5">
        <v>-1</v>
      </c>
      <c r="R64" s="5">
        <v>-1</v>
      </c>
      <c r="S64" s="5">
        <v>-1</v>
      </c>
      <c r="T64" s="5">
        <v>-1</v>
      </c>
      <c r="U64" s="5">
        <v>-1</v>
      </c>
      <c r="W64" s="5">
        <v>-1</v>
      </c>
      <c r="X64" s="5">
        <v>-1</v>
      </c>
      <c r="Y64" s="5">
        <v>-1</v>
      </c>
      <c r="Z64" s="5">
        <v>-1</v>
      </c>
      <c r="AA64" s="5">
        <v>-1</v>
      </c>
      <c r="AB64" s="5">
        <v>-1</v>
      </c>
      <c r="AC64" s="5">
        <v>-1</v>
      </c>
      <c r="AD64" s="5">
        <v>-1</v>
      </c>
      <c r="AE64" s="5">
        <v>-1</v>
      </c>
      <c r="AF64" s="5">
        <v>-1</v>
      </c>
      <c r="AG64" s="5">
        <v>-1</v>
      </c>
      <c r="AH64" s="5">
        <v>-1</v>
      </c>
      <c r="AI64" s="5">
        <v>-1</v>
      </c>
      <c r="AK64" s="5">
        <v>30</v>
      </c>
    </row>
    <row r="65" spans="1:41" x14ac:dyDescent="0.2">
      <c r="A65" s="1" t="s">
        <v>85</v>
      </c>
      <c r="B65" s="1" t="s">
        <v>67</v>
      </c>
      <c r="C65" s="1" t="s">
        <v>8</v>
      </c>
      <c r="D65" s="1" t="s">
        <v>48</v>
      </c>
      <c r="E65" s="1" t="s">
        <v>76</v>
      </c>
      <c r="F65" s="1" t="s">
        <v>10</v>
      </c>
      <c r="AF65" s="5">
        <v>1927.8510000000001</v>
      </c>
      <c r="AG65" s="5">
        <v>1154.414</v>
      </c>
      <c r="AH65" s="5">
        <v>662.86</v>
      </c>
      <c r="AI65" s="5">
        <v>909.221</v>
      </c>
      <c r="AJ65" s="5">
        <v>80.89</v>
      </c>
      <c r="AK65" s="5">
        <v>31</v>
      </c>
      <c r="AM65" s="13">
        <f>+AO65/$AO$3</f>
        <v>9.2552115556492173E-4</v>
      </c>
      <c r="AN65" s="7">
        <f>IF(AK65=1,AM65,AM65+AN63)</f>
        <v>0.99130437247369507</v>
      </c>
      <c r="AO65" s="5">
        <f>SUM(G65:AJ65)</f>
        <v>4735.2360000000008</v>
      </c>
    </row>
    <row r="66" spans="1:41" x14ac:dyDescent="0.2">
      <c r="A66" s="1" t="s">
        <v>85</v>
      </c>
      <c r="B66" s="1" t="s">
        <v>67</v>
      </c>
      <c r="C66" s="1" t="s">
        <v>8</v>
      </c>
      <c r="D66" s="1" t="s">
        <v>48</v>
      </c>
      <c r="E66" s="1" t="s">
        <v>76</v>
      </c>
      <c r="F66" s="1" t="s">
        <v>11</v>
      </c>
      <c r="Y66" s="5" t="s">
        <v>15</v>
      </c>
      <c r="Z66" s="5" t="s">
        <v>15</v>
      </c>
      <c r="AA66" s="5" t="s">
        <v>15</v>
      </c>
      <c r="AB66" s="5" t="s">
        <v>15</v>
      </c>
      <c r="AC66" s="5" t="s">
        <v>15</v>
      </c>
      <c r="AE66" s="5" t="s">
        <v>15</v>
      </c>
      <c r="AF66" s="5">
        <v>-1</v>
      </c>
      <c r="AG66" s="5" t="s">
        <v>24</v>
      </c>
      <c r="AH66" s="5" t="s">
        <v>15</v>
      </c>
      <c r="AI66" s="5">
        <v>-1</v>
      </c>
      <c r="AJ66" s="5" t="s">
        <v>15</v>
      </c>
      <c r="AK66" s="5">
        <v>31</v>
      </c>
    </row>
    <row r="67" spans="1:41" x14ac:dyDescent="0.2">
      <c r="A67" s="1" t="s">
        <v>85</v>
      </c>
      <c r="B67" s="1" t="s">
        <v>67</v>
      </c>
      <c r="C67" s="1" t="s">
        <v>8</v>
      </c>
      <c r="D67" s="1" t="s">
        <v>48</v>
      </c>
      <c r="E67" s="1" t="s">
        <v>33</v>
      </c>
      <c r="F67" s="1" t="s">
        <v>10</v>
      </c>
      <c r="G67" s="5">
        <v>26</v>
      </c>
      <c r="H67" s="5">
        <v>74</v>
      </c>
      <c r="I67" s="5">
        <v>203</v>
      </c>
      <c r="J67" s="5">
        <v>99</v>
      </c>
      <c r="K67" s="5">
        <v>149</v>
      </c>
      <c r="L67" s="5">
        <v>56</v>
      </c>
      <c r="M67" s="5">
        <v>54</v>
      </c>
      <c r="N67" s="5">
        <v>16</v>
      </c>
      <c r="O67" s="5">
        <v>19</v>
      </c>
      <c r="P67" s="5">
        <v>50</v>
      </c>
      <c r="Q67" s="5">
        <v>32</v>
      </c>
      <c r="R67" s="5">
        <v>111</v>
      </c>
      <c r="T67" s="5">
        <v>21</v>
      </c>
      <c r="U67" s="5">
        <v>23</v>
      </c>
      <c r="V67" s="5">
        <v>13</v>
      </c>
      <c r="W67" s="5">
        <v>19</v>
      </c>
      <c r="X67" s="5">
        <v>82</v>
      </c>
      <c r="Y67" s="5">
        <v>57.436</v>
      </c>
      <c r="Z67" s="5">
        <v>17.36</v>
      </c>
      <c r="AA67" s="5">
        <v>12.986000000000001</v>
      </c>
      <c r="AB67" s="5">
        <v>237.07499999999999</v>
      </c>
      <c r="AC67" s="5">
        <v>237.07499999999999</v>
      </c>
      <c r="AD67" s="5">
        <v>237.07499999999999</v>
      </c>
      <c r="AE67" s="5">
        <v>1500</v>
      </c>
      <c r="AH67" s="5">
        <v>55.783999999999999</v>
      </c>
      <c r="AI67" s="5">
        <v>142.27500000000001</v>
      </c>
      <c r="AJ67" s="5">
        <v>753.22</v>
      </c>
      <c r="AK67" s="5">
        <v>32</v>
      </c>
      <c r="AM67" s="13">
        <f>+AO67/$AO$3</f>
        <v>8.3992204496522653E-4</v>
      </c>
      <c r="AN67" s="7">
        <f>IF(AK67=1,AM67,AM67+AN65)</f>
        <v>0.99214429451866026</v>
      </c>
      <c r="AO67" s="5">
        <f>SUM(G67:AJ67)</f>
        <v>4297.2860000000001</v>
      </c>
    </row>
    <row r="68" spans="1:41" x14ac:dyDescent="0.2">
      <c r="A68" s="1" t="s">
        <v>85</v>
      </c>
      <c r="B68" s="1" t="s">
        <v>67</v>
      </c>
      <c r="C68" s="1" t="s">
        <v>8</v>
      </c>
      <c r="D68" s="1" t="s">
        <v>48</v>
      </c>
      <c r="E68" s="1" t="s">
        <v>33</v>
      </c>
      <c r="F68" s="1" t="s">
        <v>11</v>
      </c>
      <c r="G68" s="5">
        <v>-1</v>
      </c>
      <c r="H68" s="5" t="s">
        <v>15</v>
      </c>
      <c r="I68" s="5" t="s">
        <v>15</v>
      </c>
      <c r="J68" s="5" t="s">
        <v>13</v>
      </c>
      <c r="K68" s="5" t="s">
        <v>13</v>
      </c>
      <c r="L68" s="5" t="s">
        <v>13</v>
      </c>
      <c r="M68" s="5" t="s">
        <v>15</v>
      </c>
      <c r="N68" s="5" t="s">
        <v>13</v>
      </c>
      <c r="O68" s="5" t="s">
        <v>15</v>
      </c>
      <c r="P68" s="5" t="s">
        <v>15</v>
      </c>
      <c r="Q68" s="5" t="s">
        <v>15</v>
      </c>
      <c r="R68" s="5" t="s">
        <v>15</v>
      </c>
      <c r="S68" s="5" t="s">
        <v>15</v>
      </c>
      <c r="T68" s="5" t="s">
        <v>15</v>
      </c>
      <c r="U68" s="5" t="s">
        <v>15</v>
      </c>
      <c r="V68" s="5" t="s">
        <v>13</v>
      </c>
      <c r="W68" s="5" t="s">
        <v>15</v>
      </c>
      <c r="X68" s="5" t="s">
        <v>15</v>
      </c>
      <c r="Y68" s="5" t="s">
        <v>15</v>
      </c>
      <c r="Z68" s="5" t="s">
        <v>15</v>
      </c>
      <c r="AA68" s="5" t="s">
        <v>13</v>
      </c>
      <c r="AB68" s="5" t="s">
        <v>15</v>
      </c>
      <c r="AC68" s="5" t="s">
        <v>15</v>
      </c>
      <c r="AD68" s="5">
        <v>-1</v>
      </c>
      <c r="AE68" s="5">
        <v>-1</v>
      </c>
      <c r="AH68" s="5" t="s">
        <v>15</v>
      </c>
      <c r="AI68" s="5">
        <v>-1</v>
      </c>
      <c r="AJ68" s="5" t="s">
        <v>15</v>
      </c>
      <c r="AK68" s="5">
        <v>32</v>
      </c>
    </row>
    <row r="69" spans="1:41" x14ac:dyDescent="0.2">
      <c r="A69" s="1" t="s">
        <v>85</v>
      </c>
      <c r="B69" s="1" t="s">
        <v>67</v>
      </c>
      <c r="C69" s="1" t="s">
        <v>8</v>
      </c>
      <c r="D69" s="1" t="s">
        <v>37</v>
      </c>
      <c r="E69" s="1" t="s">
        <v>22</v>
      </c>
      <c r="F69" s="1" t="s">
        <v>10</v>
      </c>
      <c r="G69" s="5">
        <v>282</v>
      </c>
      <c r="H69" s="5">
        <v>13</v>
      </c>
      <c r="I69" s="5">
        <v>76</v>
      </c>
      <c r="J69" s="5">
        <v>103</v>
      </c>
      <c r="K69" s="5">
        <v>122</v>
      </c>
      <c r="L69" s="5">
        <v>60</v>
      </c>
      <c r="M69" s="5">
        <v>621</v>
      </c>
      <c r="N69" s="5">
        <v>126</v>
      </c>
      <c r="O69" s="5">
        <v>1018</v>
      </c>
      <c r="P69" s="5">
        <v>169</v>
      </c>
      <c r="Q69" s="5">
        <v>154</v>
      </c>
      <c r="R69" s="5">
        <v>113</v>
      </c>
      <c r="S69" s="5">
        <v>82</v>
      </c>
      <c r="T69" s="5">
        <v>420</v>
      </c>
      <c r="U69" s="5">
        <v>178</v>
      </c>
      <c r="V69" s="5">
        <v>64</v>
      </c>
      <c r="W69" s="5">
        <v>53</v>
      </c>
      <c r="X69" s="5">
        <v>46</v>
      </c>
      <c r="Y69" s="5">
        <v>7</v>
      </c>
      <c r="AK69" s="5">
        <v>33</v>
      </c>
      <c r="AM69" s="13">
        <f>+AO69/$AO$3</f>
        <v>7.2454824293428336E-4</v>
      </c>
      <c r="AN69" s="7">
        <f>IF(AK69=1,AM69,AM69+AN67)</f>
        <v>0.99286884276159459</v>
      </c>
      <c r="AO69" s="5">
        <f>SUM(G69:AJ69)</f>
        <v>3707</v>
      </c>
    </row>
    <row r="70" spans="1:41" x14ac:dyDescent="0.2">
      <c r="A70" s="1" t="s">
        <v>85</v>
      </c>
      <c r="B70" s="1" t="s">
        <v>67</v>
      </c>
      <c r="C70" s="1" t="s">
        <v>8</v>
      </c>
      <c r="D70" s="1" t="s">
        <v>37</v>
      </c>
      <c r="E70" s="1" t="s">
        <v>22</v>
      </c>
      <c r="F70" s="1" t="s">
        <v>11</v>
      </c>
      <c r="G70" s="5">
        <v>-1</v>
      </c>
      <c r="H70" s="5">
        <v>-1</v>
      </c>
      <c r="I70" s="5">
        <v>-1</v>
      </c>
      <c r="J70" s="5">
        <v>-1</v>
      </c>
      <c r="K70" s="5">
        <v>-1</v>
      </c>
      <c r="L70" s="5">
        <v>-1</v>
      </c>
      <c r="M70" s="5">
        <v>-1</v>
      </c>
      <c r="N70" s="5">
        <v>-1</v>
      </c>
      <c r="O70" s="5" t="s">
        <v>15</v>
      </c>
      <c r="P70" s="5">
        <v>-1</v>
      </c>
      <c r="Q70" s="5">
        <v>-1</v>
      </c>
      <c r="R70" s="5">
        <v>-1</v>
      </c>
      <c r="S70" s="5">
        <v>-1</v>
      </c>
      <c r="T70" s="5">
        <v>-1</v>
      </c>
      <c r="U70" s="5">
        <v>-1</v>
      </c>
      <c r="V70" s="5">
        <v>-1</v>
      </c>
      <c r="W70" s="5">
        <v>-1</v>
      </c>
      <c r="X70" s="5">
        <v>-1</v>
      </c>
      <c r="Y70" s="5">
        <v>-1</v>
      </c>
      <c r="AK70" s="5">
        <v>33</v>
      </c>
    </row>
    <row r="71" spans="1:41" x14ac:dyDescent="0.2">
      <c r="A71" s="1" t="s">
        <v>85</v>
      </c>
      <c r="B71" s="1" t="s">
        <v>67</v>
      </c>
      <c r="C71" s="1" t="s">
        <v>8</v>
      </c>
      <c r="D71" s="1" t="s">
        <v>27</v>
      </c>
      <c r="E71" s="1" t="s">
        <v>28</v>
      </c>
      <c r="F71" s="1" t="s">
        <v>10</v>
      </c>
      <c r="P71" s="5">
        <v>35</v>
      </c>
      <c r="Q71" s="5">
        <v>2407.4299999999998</v>
      </c>
      <c r="R71" s="5">
        <v>1197.07</v>
      </c>
      <c r="AK71" s="5">
        <v>34</v>
      </c>
      <c r="AM71" s="13">
        <f>+AO71/$AO$3</f>
        <v>7.1135509311014947E-4</v>
      </c>
      <c r="AN71" s="7">
        <f>IF(AK71=1,AM71,AM71+AN69)</f>
        <v>0.99358019785470475</v>
      </c>
      <c r="AO71" s="5">
        <f>SUM(G71:AJ71)</f>
        <v>3639.5</v>
      </c>
    </row>
    <row r="72" spans="1:41" x14ac:dyDescent="0.2">
      <c r="A72" s="1" t="s">
        <v>85</v>
      </c>
      <c r="B72" s="1" t="s">
        <v>67</v>
      </c>
      <c r="C72" s="1" t="s">
        <v>8</v>
      </c>
      <c r="D72" s="1" t="s">
        <v>27</v>
      </c>
      <c r="E72" s="1" t="s">
        <v>28</v>
      </c>
      <c r="F72" s="1" t="s">
        <v>11</v>
      </c>
      <c r="K72" s="5" t="s">
        <v>15</v>
      </c>
      <c r="P72" s="5">
        <v>-1</v>
      </c>
      <c r="Q72" s="5" t="s">
        <v>13</v>
      </c>
      <c r="R72" s="5" t="s">
        <v>15</v>
      </c>
      <c r="V72" s="5" t="s">
        <v>15</v>
      </c>
      <c r="X72" s="5" t="s">
        <v>24</v>
      </c>
      <c r="AB72" s="5" t="s">
        <v>15</v>
      </c>
      <c r="AC72" s="5" t="s">
        <v>15</v>
      </c>
      <c r="AG72" s="5" t="s">
        <v>15</v>
      </c>
      <c r="AK72" s="5">
        <v>34</v>
      </c>
    </row>
    <row r="73" spans="1:41" x14ac:dyDescent="0.2">
      <c r="A73" s="1" t="s">
        <v>85</v>
      </c>
      <c r="B73" s="1" t="s">
        <v>67</v>
      </c>
      <c r="C73" s="1" t="s">
        <v>8</v>
      </c>
      <c r="D73" s="1" t="s">
        <v>217</v>
      </c>
      <c r="E73" s="1" t="s">
        <v>9</v>
      </c>
      <c r="F73" s="1" t="s">
        <v>10</v>
      </c>
      <c r="K73" s="5">
        <v>49.85</v>
      </c>
      <c r="L73" s="5">
        <v>235.9</v>
      </c>
      <c r="M73" s="5">
        <v>446.79</v>
      </c>
      <c r="N73" s="5">
        <v>1025.1600000000001</v>
      </c>
      <c r="O73" s="5">
        <v>834.51</v>
      </c>
      <c r="P73" s="5">
        <v>363.08</v>
      </c>
      <c r="Q73" s="5">
        <v>523.37</v>
      </c>
      <c r="R73" s="5">
        <v>42.29</v>
      </c>
      <c r="AK73" s="5">
        <v>35</v>
      </c>
      <c r="AM73" s="13">
        <f>+AO73/$AO$3</f>
        <v>6.8818401293754112E-4</v>
      </c>
      <c r="AN73" s="7">
        <f>IF(AK73=1,AM73,AM73+AN71)</f>
        <v>0.99426838186764233</v>
      </c>
      <c r="AO73" s="5">
        <f>SUM(G73:AJ73)</f>
        <v>3520.95</v>
      </c>
    </row>
    <row r="74" spans="1:41" x14ac:dyDescent="0.2">
      <c r="A74" s="1" t="s">
        <v>85</v>
      </c>
      <c r="B74" s="1" t="s">
        <v>67</v>
      </c>
      <c r="C74" s="1" t="s">
        <v>8</v>
      </c>
      <c r="D74" s="1" t="s">
        <v>217</v>
      </c>
      <c r="E74" s="1" t="s">
        <v>9</v>
      </c>
      <c r="F74" s="1" t="s">
        <v>11</v>
      </c>
      <c r="K74" s="5" t="s">
        <v>15</v>
      </c>
      <c r="L74" s="5" t="s">
        <v>15</v>
      </c>
      <c r="M74" s="5" t="s">
        <v>15</v>
      </c>
      <c r="N74" s="5" t="s">
        <v>13</v>
      </c>
      <c r="O74" s="5" t="s">
        <v>13</v>
      </c>
      <c r="P74" s="5" t="s">
        <v>13</v>
      </c>
      <c r="Q74" s="5" t="s">
        <v>13</v>
      </c>
      <c r="R74" s="5" t="s">
        <v>13</v>
      </c>
      <c r="AK74" s="5">
        <v>35</v>
      </c>
    </row>
    <row r="75" spans="1:41" x14ac:dyDescent="0.2">
      <c r="A75" s="1" t="s">
        <v>85</v>
      </c>
      <c r="B75" s="1" t="s">
        <v>67</v>
      </c>
      <c r="C75" s="1" t="s">
        <v>8</v>
      </c>
      <c r="D75" s="1" t="s">
        <v>72</v>
      </c>
      <c r="E75" s="1" t="s">
        <v>28</v>
      </c>
      <c r="F75" s="1" t="s">
        <v>10</v>
      </c>
      <c r="X75" s="5">
        <v>1224</v>
      </c>
      <c r="Y75" s="5">
        <v>1224.106</v>
      </c>
      <c r="Z75" s="5">
        <v>1010</v>
      </c>
      <c r="AK75" s="5">
        <v>36</v>
      </c>
      <c r="AM75" s="13">
        <f>+AO75/$AO$3</f>
        <v>6.7590089727016529E-4</v>
      </c>
      <c r="AN75" s="7">
        <f>IF(AK75=1,AM75,AM75+AN73)</f>
        <v>0.99494428276491254</v>
      </c>
      <c r="AO75" s="5">
        <f>SUM(G75:AJ75)</f>
        <v>3458.1059999999998</v>
      </c>
    </row>
    <row r="76" spans="1:41" x14ac:dyDescent="0.2">
      <c r="A76" s="1" t="s">
        <v>85</v>
      </c>
      <c r="B76" s="1" t="s">
        <v>67</v>
      </c>
      <c r="C76" s="1" t="s">
        <v>8</v>
      </c>
      <c r="D76" s="1" t="s">
        <v>72</v>
      </c>
      <c r="E76" s="1" t="s">
        <v>28</v>
      </c>
      <c r="F76" s="1" t="s">
        <v>11</v>
      </c>
      <c r="X76" s="5">
        <v>-1</v>
      </c>
      <c r="Y76" s="5">
        <v>-1</v>
      </c>
      <c r="Z76" s="5">
        <v>-1</v>
      </c>
      <c r="AK76" s="5">
        <v>36</v>
      </c>
    </row>
    <row r="77" spans="1:41" x14ac:dyDescent="0.2">
      <c r="A77" s="1" t="s">
        <v>85</v>
      </c>
      <c r="B77" s="1" t="s">
        <v>67</v>
      </c>
      <c r="C77" s="1" t="s">
        <v>8</v>
      </c>
      <c r="D77" s="1" t="s">
        <v>74</v>
      </c>
      <c r="E77" s="1" t="s">
        <v>28</v>
      </c>
      <c r="F77" s="1" t="s">
        <v>10</v>
      </c>
      <c r="X77" s="5">
        <v>8.7490000000000006</v>
      </c>
      <c r="Y77" s="5">
        <v>137.26400000000001</v>
      </c>
      <c r="Z77" s="5">
        <v>6.5620000000000003</v>
      </c>
      <c r="AA77" s="5">
        <v>18.352</v>
      </c>
      <c r="AH77" s="5">
        <v>3239.5369999999998</v>
      </c>
      <c r="AK77" s="5">
        <v>37</v>
      </c>
      <c r="AM77" s="13">
        <f>+AO77/$AO$3</f>
        <v>6.6658907439725592E-4</v>
      </c>
      <c r="AN77" s="7">
        <f>IF(AK77=1,AM77,AM77+AN75)</f>
        <v>0.99561087183930974</v>
      </c>
      <c r="AO77" s="5">
        <f>SUM(G77:AJ77)</f>
        <v>3410.4639999999999</v>
      </c>
    </row>
    <row r="78" spans="1:41" x14ac:dyDescent="0.2">
      <c r="A78" s="1" t="s">
        <v>85</v>
      </c>
      <c r="B78" s="1" t="s">
        <v>67</v>
      </c>
      <c r="C78" s="1" t="s">
        <v>8</v>
      </c>
      <c r="D78" s="1" t="s">
        <v>74</v>
      </c>
      <c r="E78" s="1" t="s">
        <v>28</v>
      </c>
      <c r="F78" s="1" t="s">
        <v>11</v>
      </c>
      <c r="X78" s="5">
        <v>-1</v>
      </c>
      <c r="Y78" s="5">
        <v>-1</v>
      </c>
      <c r="Z78" s="5">
        <v>-1</v>
      </c>
      <c r="AA78" s="5">
        <v>-1</v>
      </c>
      <c r="AC78" s="5" t="s">
        <v>15</v>
      </c>
      <c r="AD78" s="5" t="s">
        <v>15</v>
      </c>
      <c r="AE78" s="5" t="s">
        <v>15</v>
      </c>
      <c r="AH78" s="5">
        <v>-1</v>
      </c>
      <c r="AK78" s="5">
        <v>37</v>
      </c>
    </row>
    <row r="79" spans="1:41" x14ac:dyDescent="0.2">
      <c r="A79" s="1" t="s">
        <v>85</v>
      </c>
      <c r="B79" s="1" t="s">
        <v>67</v>
      </c>
      <c r="C79" s="1" t="s">
        <v>8</v>
      </c>
      <c r="D79" s="1" t="s">
        <v>226</v>
      </c>
      <c r="E79" s="1" t="s">
        <v>26</v>
      </c>
      <c r="F79" s="1" t="s">
        <v>10</v>
      </c>
      <c r="G79" s="5">
        <v>16</v>
      </c>
      <c r="H79" s="5">
        <v>65</v>
      </c>
      <c r="I79" s="5">
        <v>55</v>
      </c>
      <c r="J79" s="5">
        <v>115</v>
      </c>
      <c r="K79" s="5">
        <v>86</v>
      </c>
      <c r="L79" s="5">
        <v>294</v>
      </c>
      <c r="M79" s="5">
        <v>298</v>
      </c>
      <c r="N79" s="5">
        <v>13</v>
      </c>
      <c r="O79" s="5">
        <v>64.39</v>
      </c>
      <c r="P79" s="5">
        <v>204.79</v>
      </c>
      <c r="Q79" s="5">
        <v>62.59</v>
      </c>
      <c r="R79" s="5">
        <v>177.96</v>
      </c>
      <c r="S79" s="5">
        <v>316.63200000000001</v>
      </c>
      <c r="T79" s="5">
        <v>320.74400000000003</v>
      </c>
      <c r="U79" s="5">
        <v>88.32</v>
      </c>
      <c r="V79" s="5">
        <v>109.7</v>
      </c>
      <c r="W79" s="5">
        <v>45.34</v>
      </c>
      <c r="X79" s="5">
        <v>15.215999999999999</v>
      </c>
      <c r="Y79" s="5">
        <v>25.045000000000002</v>
      </c>
      <c r="Z79" s="5">
        <v>371.05</v>
      </c>
      <c r="AA79" s="5">
        <v>29.24</v>
      </c>
      <c r="AB79" s="5">
        <v>6.84</v>
      </c>
      <c r="AC79" s="5">
        <v>25.91</v>
      </c>
      <c r="AD79" s="5">
        <v>5.82</v>
      </c>
      <c r="AE79" s="5">
        <v>127.41</v>
      </c>
      <c r="AF79" s="5">
        <v>8.5</v>
      </c>
      <c r="AG79" s="5">
        <v>7.22</v>
      </c>
      <c r="AH79" s="5">
        <v>28.39</v>
      </c>
      <c r="AI79" s="5">
        <v>0.9</v>
      </c>
      <c r="AJ79" s="5">
        <v>1.8380000000000001</v>
      </c>
      <c r="AK79" s="5">
        <v>38</v>
      </c>
      <c r="AM79" s="13">
        <f>+AO79/$AO$3</f>
        <v>5.8359556202430948E-4</v>
      </c>
      <c r="AN79" s="7">
        <f>IF(AK79=1,AM79,AM79+AN77)</f>
        <v>0.99619446740133411</v>
      </c>
      <c r="AO79" s="5">
        <f>SUM(G79:AJ79)</f>
        <v>2985.8450000000003</v>
      </c>
    </row>
    <row r="80" spans="1:41" x14ac:dyDescent="0.2">
      <c r="A80" s="1" t="s">
        <v>85</v>
      </c>
      <c r="B80" s="1" t="s">
        <v>67</v>
      </c>
      <c r="C80" s="1" t="s">
        <v>8</v>
      </c>
      <c r="D80" s="1" t="s">
        <v>226</v>
      </c>
      <c r="E80" s="1" t="s">
        <v>26</v>
      </c>
      <c r="F80" s="1" t="s">
        <v>11</v>
      </c>
      <c r="G80" s="5" t="s">
        <v>15</v>
      </c>
      <c r="H80" s="5">
        <v>-1</v>
      </c>
      <c r="I80" s="5" t="s">
        <v>15</v>
      </c>
      <c r="J80" s="5" t="s">
        <v>15</v>
      </c>
      <c r="K80" s="5" t="s">
        <v>15</v>
      </c>
      <c r="L80" s="5">
        <v>-1</v>
      </c>
      <c r="M80" s="5" t="s">
        <v>15</v>
      </c>
      <c r="N80" s="5">
        <v>-1</v>
      </c>
      <c r="O80" s="5" t="s">
        <v>15</v>
      </c>
      <c r="P80" s="5" t="s">
        <v>15</v>
      </c>
      <c r="Q80" s="5" t="s">
        <v>15</v>
      </c>
      <c r="R80" s="5">
        <v>-1</v>
      </c>
      <c r="S80" s="5">
        <v>-1</v>
      </c>
      <c r="T80" s="5">
        <v>-1</v>
      </c>
      <c r="U80" s="5" t="s">
        <v>15</v>
      </c>
      <c r="V80" s="5" t="s">
        <v>15</v>
      </c>
      <c r="W80" s="5" t="s">
        <v>15</v>
      </c>
      <c r="X80" s="5" t="s">
        <v>13</v>
      </c>
      <c r="Y80" s="5" t="s">
        <v>13</v>
      </c>
      <c r="Z80" s="5" t="s">
        <v>13</v>
      </c>
      <c r="AA80" s="5" t="s">
        <v>13</v>
      </c>
      <c r="AB80" s="5" t="s">
        <v>13</v>
      </c>
      <c r="AC80" s="5" t="s">
        <v>15</v>
      </c>
      <c r="AD80" s="5" t="s">
        <v>13</v>
      </c>
      <c r="AE80" s="5" t="s">
        <v>13</v>
      </c>
      <c r="AF80" s="5" t="s">
        <v>13</v>
      </c>
      <c r="AG80" s="5" t="s">
        <v>13</v>
      </c>
      <c r="AH80" s="5" t="s">
        <v>13</v>
      </c>
      <c r="AI80" s="5" t="s">
        <v>13</v>
      </c>
      <c r="AJ80" s="5" t="s">
        <v>13</v>
      </c>
      <c r="AK80" s="5">
        <v>38</v>
      </c>
    </row>
    <row r="81" spans="1:41" x14ac:dyDescent="0.2">
      <c r="A81" s="1" t="s">
        <v>85</v>
      </c>
      <c r="B81" s="1" t="s">
        <v>67</v>
      </c>
      <c r="C81" s="1" t="s">
        <v>8</v>
      </c>
      <c r="D81" s="1" t="s">
        <v>25</v>
      </c>
      <c r="E81" s="1" t="s">
        <v>28</v>
      </c>
      <c r="F81" s="1" t="s">
        <v>10</v>
      </c>
      <c r="G81" s="5">
        <v>2378</v>
      </c>
      <c r="AK81" s="5">
        <v>39</v>
      </c>
      <c r="AM81" s="13">
        <f>+AO81/$AO$3</f>
        <v>4.6478978195244828E-4</v>
      </c>
      <c r="AN81" s="7">
        <f>IF(AK81=1,AM81,AM81+AN79)</f>
        <v>0.99665925718328652</v>
      </c>
      <c r="AO81" s="5">
        <f>SUM(G81:AJ81)</f>
        <v>2378</v>
      </c>
    </row>
    <row r="82" spans="1:41" x14ac:dyDescent="0.2">
      <c r="A82" s="1" t="s">
        <v>85</v>
      </c>
      <c r="B82" s="1" t="s">
        <v>67</v>
      </c>
      <c r="C82" s="1" t="s">
        <v>8</v>
      </c>
      <c r="D82" s="1" t="s">
        <v>25</v>
      </c>
      <c r="E82" s="1" t="s">
        <v>28</v>
      </c>
      <c r="F82" s="1" t="s">
        <v>11</v>
      </c>
      <c r="G82" s="5" t="s">
        <v>24</v>
      </c>
      <c r="AK82" s="5">
        <v>39</v>
      </c>
    </row>
    <row r="83" spans="1:41" x14ac:dyDescent="0.2">
      <c r="A83" s="1" t="s">
        <v>85</v>
      </c>
      <c r="B83" s="1" t="s">
        <v>67</v>
      </c>
      <c r="C83" s="1" t="s">
        <v>8</v>
      </c>
      <c r="D83" s="1" t="s">
        <v>71</v>
      </c>
      <c r="E83" s="1" t="s">
        <v>33</v>
      </c>
      <c r="F83" s="1" t="s">
        <v>10</v>
      </c>
      <c r="G83" s="5">
        <v>50</v>
      </c>
      <c r="X83" s="5">
        <v>2</v>
      </c>
      <c r="Y83" s="5">
        <v>7</v>
      </c>
      <c r="Z83" s="5">
        <v>11</v>
      </c>
      <c r="AA83" s="5">
        <v>32</v>
      </c>
      <c r="AB83" s="5">
        <v>2.02</v>
      </c>
      <c r="AC83" s="5">
        <v>9.5299999999999994</v>
      </c>
      <c r="AD83" s="5">
        <v>23</v>
      </c>
      <c r="AF83" s="5">
        <v>838.88</v>
      </c>
      <c r="AG83" s="5">
        <v>678.51</v>
      </c>
      <c r="AH83" s="5">
        <v>478.51</v>
      </c>
      <c r="AI83" s="5">
        <v>14.628</v>
      </c>
      <c r="AJ83" s="5">
        <v>137.541</v>
      </c>
      <c r="AK83" s="5">
        <v>40</v>
      </c>
      <c r="AM83" s="13">
        <f>+AO83/$AO$3</f>
        <v>4.4653808530463435E-4</v>
      </c>
      <c r="AN83" s="7">
        <f>IF(AK83=1,AM83,AM83+AN81)</f>
        <v>0.99710579526859111</v>
      </c>
      <c r="AO83" s="5">
        <f>SUM(G83:AJ83)</f>
        <v>2284.6190000000001</v>
      </c>
    </row>
    <row r="84" spans="1:41" x14ac:dyDescent="0.2">
      <c r="A84" s="1" t="s">
        <v>85</v>
      </c>
      <c r="B84" s="1" t="s">
        <v>67</v>
      </c>
      <c r="C84" s="1" t="s">
        <v>8</v>
      </c>
      <c r="D84" s="1" t="s">
        <v>71</v>
      </c>
      <c r="E84" s="1" t="s">
        <v>33</v>
      </c>
      <c r="F84" s="1" t="s">
        <v>11</v>
      </c>
      <c r="G84" s="5">
        <v>-1</v>
      </c>
      <c r="X84" s="5">
        <v>-1</v>
      </c>
      <c r="Y84" s="5">
        <v>-1</v>
      </c>
      <c r="Z84" s="5">
        <v>-1</v>
      </c>
      <c r="AA84" s="5">
        <v>-1</v>
      </c>
      <c r="AB84" s="5">
        <v>-1</v>
      </c>
      <c r="AC84" s="5" t="s">
        <v>15</v>
      </c>
      <c r="AD84" s="5">
        <v>-1</v>
      </c>
      <c r="AF84" s="5">
        <v>-1</v>
      </c>
      <c r="AG84" s="5">
        <v>-1</v>
      </c>
      <c r="AH84" s="5">
        <v>-1</v>
      </c>
      <c r="AI84" s="5">
        <v>-1</v>
      </c>
      <c r="AJ84" s="5">
        <v>-1</v>
      </c>
      <c r="AK84" s="5">
        <v>40</v>
      </c>
    </row>
    <row r="85" spans="1:41" x14ac:dyDescent="0.2">
      <c r="A85" s="1" t="s">
        <v>85</v>
      </c>
      <c r="B85" s="1" t="s">
        <v>67</v>
      </c>
      <c r="C85" s="1" t="s">
        <v>8</v>
      </c>
      <c r="D85" s="1" t="s">
        <v>216</v>
      </c>
      <c r="E85" s="1" t="s">
        <v>21</v>
      </c>
      <c r="F85" s="1" t="s">
        <v>10</v>
      </c>
      <c r="I85" s="5">
        <v>0.13</v>
      </c>
      <c r="J85" s="5">
        <v>0.1</v>
      </c>
      <c r="K85" s="5">
        <v>2</v>
      </c>
      <c r="L85" s="5">
        <v>0.1</v>
      </c>
      <c r="M85" s="5">
        <v>8</v>
      </c>
      <c r="N85" s="5">
        <v>2</v>
      </c>
      <c r="O85" s="5">
        <v>6.6</v>
      </c>
      <c r="P85" s="5">
        <v>27.8</v>
      </c>
      <c r="Q85" s="5">
        <v>7.1</v>
      </c>
      <c r="R85" s="5">
        <v>35.049999999999997</v>
      </c>
      <c r="S85" s="5">
        <v>26.395</v>
      </c>
      <c r="T85" s="5">
        <v>46.503</v>
      </c>
      <c r="U85" s="5">
        <v>154.76</v>
      </c>
      <c r="V85" s="5">
        <v>391.173</v>
      </c>
      <c r="W85" s="5">
        <v>152.292</v>
      </c>
      <c r="X85" s="5">
        <v>51.579000000000001</v>
      </c>
      <c r="Y85" s="5">
        <v>28.178000000000001</v>
      </c>
      <c r="Z85" s="5">
        <v>11.39</v>
      </c>
      <c r="AB85" s="5">
        <v>8.0000000000000002E-3</v>
      </c>
      <c r="AC85" s="5">
        <v>4.4999999999999998E-2</v>
      </c>
      <c r="AD85" s="5">
        <v>0.16600000000000001</v>
      </c>
      <c r="AE85" s="5">
        <v>12.747999999999999</v>
      </c>
      <c r="AF85" s="5">
        <v>5.7370000000000001</v>
      </c>
      <c r="AG85" s="5">
        <v>2.8029999999999999</v>
      </c>
      <c r="AH85" s="5">
        <v>201.44300000000001</v>
      </c>
      <c r="AI85" s="5">
        <v>0.752</v>
      </c>
      <c r="AJ85" s="5">
        <v>5.2560000000000002</v>
      </c>
      <c r="AK85" s="5">
        <v>41</v>
      </c>
      <c r="AM85" s="13">
        <f>+AO85/$AO$3</f>
        <v>2.3065691337272496E-4</v>
      </c>
      <c r="AN85" s="7">
        <f>IF(AK85=1,AM85,AM85+AN83)</f>
        <v>0.99733645218196387</v>
      </c>
      <c r="AO85" s="5">
        <f>SUM(G85:AJ85)</f>
        <v>1180.1080000000002</v>
      </c>
    </row>
    <row r="86" spans="1:41" x14ac:dyDescent="0.2">
      <c r="A86" s="1" t="s">
        <v>85</v>
      </c>
      <c r="B86" s="1" t="s">
        <v>67</v>
      </c>
      <c r="C86" s="1" t="s">
        <v>8</v>
      </c>
      <c r="D86" s="1" t="s">
        <v>216</v>
      </c>
      <c r="E86" s="1" t="s">
        <v>21</v>
      </c>
      <c r="F86" s="1" t="s">
        <v>11</v>
      </c>
      <c r="I86" s="5" t="s">
        <v>15</v>
      </c>
      <c r="J86" s="5" t="s">
        <v>15</v>
      </c>
      <c r="K86" s="5" t="s">
        <v>15</v>
      </c>
      <c r="L86" s="5" t="s">
        <v>15</v>
      </c>
      <c r="M86" s="5" t="s">
        <v>15</v>
      </c>
      <c r="N86" s="5" t="s">
        <v>15</v>
      </c>
      <c r="O86" s="5" t="s">
        <v>15</v>
      </c>
      <c r="P86" s="5" t="s">
        <v>15</v>
      </c>
      <c r="Q86" s="5" t="s">
        <v>15</v>
      </c>
      <c r="R86" s="5" t="s">
        <v>15</v>
      </c>
      <c r="S86" s="5" t="s">
        <v>15</v>
      </c>
      <c r="T86" s="5" t="s">
        <v>15</v>
      </c>
      <c r="U86" s="5" t="s">
        <v>15</v>
      </c>
      <c r="V86" s="5" t="s">
        <v>15</v>
      </c>
      <c r="W86" s="5" t="s">
        <v>15</v>
      </c>
      <c r="X86" s="5" t="s">
        <v>15</v>
      </c>
      <c r="Y86" s="5" t="s">
        <v>15</v>
      </c>
      <c r="Z86" s="5" t="s">
        <v>15</v>
      </c>
      <c r="AB86" s="5" t="s">
        <v>15</v>
      </c>
      <c r="AC86" s="5" t="s">
        <v>15</v>
      </c>
      <c r="AD86" s="5" t="s">
        <v>13</v>
      </c>
      <c r="AE86" s="5" t="s">
        <v>13</v>
      </c>
      <c r="AF86" s="5" t="s">
        <v>15</v>
      </c>
      <c r="AG86" s="5" t="s">
        <v>13</v>
      </c>
      <c r="AH86" s="5" t="s">
        <v>13</v>
      </c>
      <c r="AI86" s="5" t="s">
        <v>15</v>
      </c>
      <c r="AJ86" s="5" t="s">
        <v>13</v>
      </c>
      <c r="AK86" s="5">
        <v>41</v>
      </c>
    </row>
    <row r="87" spans="1:41" x14ac:dyDescent="0.2">
      <c r="A87" s="1" t="s">
        <v>85</v>
      </c>
      <c r="B87" s="1" t="s">
        <v>67</v>
      </c>
      <c r="C87" s="1" t="s">
        <v>8</v>
      </c>
      <c r="D87" s="1" t="s">
        <v>68</v>
      </c>
      <c r="E87" s="1" t="s">
        <v>32</v>
      </c>
      <c r="F87" s="1" t="s">
        <v>10</v>
      </c>
      <c r="G87" s="5">
        <v>588</v>
      </c>
      <c r="H87" s="5">
        <v>588</v>
      </c>
      <c r="AK87" s="5">
        <v>42</v>
      </c>
      <c r="AM87" s="13">
        <f>+AO87/$AO$3</f>
        <v>2.2985398804713171E-4</v>
      </c>
      <c r="AN87" s="7">
        <f>IF(AK87=1,AM87,AM87+AN85)</f>
        <v>0.99756630617001096</v>
      </c>
      <c r="AO87" s="5">
        <f>SUM(G87:AJ87)</f>
        <v>1176</v>
      </c>
    </row>
    <row r="88" spans="1:41" x14ac:dyDescent="0.2">
      <c r="A88" s="1" t="s">
        <v>85</v>
      </c>
      <c r="B88" s="1" t="s">
        <v>67</v>
      </c>
      <c r="C88" s="1" t="s">
        <v>8</v>
      </c>
      <c r="D88" s="1" t="s">
        <v>68</v>
      </c>
      <c r="E88" s="1" t="s">
        <v>32</v>
      </c>
      <c r="F88" s="1" t="s">
        <v>11</v>
      </c>
      <c r="G88" s="5">
        <v>-1</v>
      </c>
      <c r="H88" s="5">
        <v>-1</v>
      </c>
      <c r="AK88" s="5">
        <v>42</v>
      </c>
    </row>
    <row r="89" spans="1:41" x14ac:dyDescent="0.2">
      <c r="A89" s="1" t="s">
        <v>85</v>
      </c>
      <c r="B89" s="1" t="s">
        <v>67</v>
      </c>
      <c r="C89" s="1" t="s">
        <v>8</v>
      </c>
      <c r="D89" s="1" t="s">
        <v>153</v>
      </c>
      <c r="E89" s="1" t="s">
        <v>33</v>
      </c>
      <c r="F89" s="1" t="s">
        <v>10</v>
      </c>
      <c r="AJ89" s="5">
        <v>1007.626</v>
      </c>
      <c r="AK89" s="5">
        <v>43</v>
      </c>
      <c r="AM89" s="13">
        <f>+AO89/$AO$3</f>
        <v>1.9694460421766931E-4</v>
      </c>
      <c r="AN89" s="7">
        <f>IF(AK89=1,AM89,AM89+AN87)</f>
        <v>0.99776325077422867</v>
      </c>
      <c r="AO89" s="5">
        <f>SUM(G89:AJ89)</f>
        <v>1007.626</v>
      </c>
    </row>
    <row r="90" spans="1:41" x14ac:dyDescent="0.2">
      <c r="A90" s="1" t="s">
        <v>85</v>
      </c>
      <c r="B90" s="1" t="s">
        <v>67</v>
      </c>
      <c r="C90" s="1" t="s">
        <v>8</v>
      </c>
      <c r="D90" s="1" t="s">
        <v>153</v>
      </c>
      <c r="E90" s="1" t="s">
        <v>33</v>
      </c>
      <c r="F90" s="1" t="s">
        <v>11</v>
      </c>
      <c r="AF90" s="5" t="s">
        <v>24</v>
      </c>
      <c r="AH90" s="5" t="s">
        <v>15</v>
      </c>
      <c r="AI90" s="5" t="s">
        <v>15</v>
      </c>
      <c r="AJ90" s="5">
        <v>-1</v>
      </c>
      <c r="AK90" s="5">
        <v>43</v>
      </c>
    </row>
    <row r="91" spans="1:41" x14ac:dyDescent="0.2">
      <c r="A91" s="1" t="s">
        <v>85</v>
      </c>
      <c r="B91" s="1" t="s">
        <v>67</v>
      </c>
      <c r="C91" s="1" t="s">
        <v>8</v>
      </c>
      <c r="D91" s="1" t="s">
        <v>213</v>
      </c>
      <c r="E91" s="1" t="s">
        <v>32</v>
      </c>
      <c r="F91" s="1" t="s">
        <v>10</v>
      </c>
      <c r="Q91" s="5">
        <v>5.6</v>
      </c>
      <c r="S91" s="5">
        <v>24.661000000000001</v>
      </c>
      <c r="T91" s="5">
        <v>37.691000000000003</v>
      </c>
      <c r="U91" s="5">
        <v>82.653000000000006</v>
      </c>
      <c r="V91" s="5">
        <v>31.875</v>
      </c>
      <c r="W91" s="5">
        <v>12.6</v>
      </c>
      <c r="X91" s="5">
        <v>27.574999999999999</v>
      </c>
      <c r="Y91" s="5">
        <v>45.540999999999997</v>
      </c>
      <c r="Z91" s="5">
        <v>248.191</v>
      </c>
      <c r="AA91" s="5">
        <v>340.709</v>
      </c>
      <c r="AB91" s="5">
        <v>16.294</v>
      </c>
      <c r="AC91" s="5">
        <v>5.19</v>
      </c>
      <c r="AD91" s="5">
        <v>2.3E-2</v>
      </c>
      <c r="AE91" s="5">
        <v>3.7999999999999999E-2</v>
      </c>
      <c r="AK91" s="5">
        <v>44</v>
      </c>
      <c r="AM91" s="13">
        <f>+AO91/$AO$3</f>
        <v>1.717339608092856E-4</v>
      </c>
      <c r="AN91" s="7">
        <f>IF(AK91=1,AM91,AM91+AN89)</f>
        <v>0.99793498473503794</v>
      </c>
      <c r="AO91" s="5">
        <f>SUM(G91:AJ91)</f>
        <v>878.64100000000008</v>
      </c>
    </row>
    <row r="92" spans="1:41" x14ac:dyDescent="0.2">
      <c r="A92" s="1" t="s">
        <v>85</v>
      </c>
      <c r="B92" s="1" t="s">
        <v>67</v>
      </c>
      <c r="C92" s="1" t="s">
        <v>8</v>
      </c>
      <c r="D92" s="1" t="s">
        <v>213</v>
      </c>
      <c r="E92" s="1" t="s">
        <v>32</v>
      </c>
      <c r="F92" s="1" t="s">
        <v>11</v>
      </c>
      <c r="G92" s="5" t="s">
        <v>15</v>
      </c>
      <c r="H92" s="5" t="s">
        <v>15</v>
      </c>
      <c r="K92" s="5" t="s">
        <v>15</v>
      </c>
      <c r="Q92" s="5">
        <v>-1</v>
      </c>
      <c r="S92" s="5">
        <v>-1</v>
      </c>
      <c r="T92" s="5" t="s">
        <v>24</v>
      </c>
      <c r="U92" s="5" t="s">
        <v>13</v>
      </c>
      <c r="V92" s="5" t="s">
        <v>13</v>
      </c>
      <c r="W92" s="5" t="s">
        <v>13</v>
      </c>
      <c r="X92" s="5" t="s">
        <v>24</v>
      </c>
      <c r="Y92" s="5" t="s">
        <v>13</v>
      </c>
      <c r="Z92" s="5" t="s">
        <v>13</v>
      </c>
      <c r="AA92" s="5" t="s">
        <v>13</v>
      </c>
      <c r="AB92" s="5" t="s">
        <v>15</v>
      </c>
      <c r="AC92" s="5" t="s">
        <v>15</v>
      </c>
      <c r="AD92" s="5" t="s">
        <v>15</v>
      </c>
      <c r="AE92" s="5">
        <v>-1</v>
      </c>
      <c r="AK92" s="5">
        <v>44</v>
      </c>
    </row>
    <row r="93" spans="1:41" x14ac:dyDescent="0.2">
      <c r="A93" s="1" t="s">
        <v>85</v>
      </c>
      <c r="B93" s="1" t="s">
        <v>67</v>
      </c>
      <c r="C93" s="1" t="s">
        <v>8</v>
      </c>
      <c r="D93" s="1" t="s">
        <v>228</v>
      </c>
      <c r="E93" s="1" t="s">
        <v>21</v>
      </c>
      <c r="F93" s="1" t="s">
        <v>10</v>
      </c>
      <c r="R93" s="5">
        <v>17</v>
      </c>
      <c r="S93" s="5">
        <v>19</v>
      </c>
      <c r="T93" s="5">
        <v>10</v>
      </c>
      <c r="AE93" s="5">
        <v>47.154000000000003</v>
      </c>
      <c r="AF93" s="5">
        <v>56.509</v>
      </c>
      <c r="AG93" s="5">
        <v>90.703999999999994</v>
      </c>
      <c r="AH93" s="5">
        <v>126.687</v>
      </c>
      <c r="AI93" s="5">
        <v>337.37700000000001</v>
      </c>
      <c r="AJ93" s="5">
        <v>47.957000000000001</v>
      </c>
      <c r="AK93" s="5">
        <v>45</v>
      </c>
      <c r="AM93" s="13">
        <f>+AO93/$AO$3</f>
        <v>1.470572979241542E-4</v>
      </c>
      <c r="AN93" s="7">
        <f>IF(AK93=1,AM93,AM93+AN91)</f>
        <v>0.99808204203296214</v>
      </c>
      <c r="AO93" s="5">
        <f>SUM(G93:AJ93)</f>
        <v>752.38800000000003</v>
      </c>
    </row>
    <row r="94" spans="1:41" x14ac:dyDescent="0.2">
      <c r="A94" s="1" t="s">
        <v>85</v>
      </c>
      <c r="B94" s="1" t="s">
        <v>67</v>
      </c>
      <c r="C94" s="1" t="s">
        <v>8</v>
      </c>
      <c r="D94" s="1" t="s">
        <v>228</v>
      </c>
      <c r="E94" s="1" t="s">
        <v>21</v>
      </c>
      <c r="F94" s="1" t="s">
        <v>11</v>
      </c>
      <c r="R94" s="5">
        <v>-1</v>
      </c>
      <c r="S94" s="5">
        <v>-1</v>
      </c>
      <c r="T94" s="5">
        <v>-1</v>
      </c>
      <c r="AE94" s="5">
        <v>-1</v>
      </c>
      <c r="AF94" s="5">
        <v>-1</v>
      </c>
      <c r="AG94" s="5">
        <v>-1</v>
      </c>
      <c r="AH94" s="5">
        <v>-1</v>
      </c>
      <c r="AI94" s="5">
        <v>-1</v>
      </c>
      <c r="AJ94" s="5">
        <v>-1</v>
      </c>
      <c r="AK94" s="5">
        <v>45</v>
      </c>
    </row>
    <row r="95" spans="1:41" x14ac:dyDescent="0.2">
      <c r="A95" s="1" t="s">
        <v>85</v>
      </c>
      <c r="B95" s="1" t="s">
        <v>67</v>
      </c>
      <c r="C95" s="1" t="s">
        <v>8</v>
      </c>
      <c r="D95" s="1" t="s">
        <v>160</v>
      </c>
      <c r="E95" s="1" t="s">
        <v>33</v>
      </c>
      <c r="F95" s="1" t="s">
        <v>10</v>
      </c>
      <c r="AF95" s="5">
        <v>0.56499999999999995</v>
      </c>
      <c r="AG95" s="5">
        <v>1.4E-2</v>
      </c>
      <c r="AI95" s="5">
        <v>710.84299999999996</v>
      </c>
      <c r="AK95" s="5">
        <v>46</v>
      </c>
      <c r="AM95" s="13">
        <f>+AO95/$AO$3</f>
        <v>1.3905032643236949E-4</v>
      </c>
      <c r="AN95" s="7">
        <f>IF(AK95=1,AM95,AM95+AN93)</f>
        <v>0.99822109235939449</v>
      </c>
      <c r="AO95" s="5">
        <f>SUM(G95:AJ95)</f>
        <v>711.42199999999991</v>
      </c>
    </row>
    <row r="96" spans="1:41" x14ac:dyDescent="0.2">
      <c r="A96" s="1" t="s">
        <v>85</v>
      </c>
      <c r="B96" s="1" t="s">
        <v>67</v>
      </c>
      <c r="C96" s="1" t="s">
        <v>8</v>
      </c>
      <c r="D96" s="1" t="s">
        <v>160</v>
      </c>
      <c r="E96" s="1" t="s">
        <v>33</v>
      </c>
      <c r="F96" s="1" t="s">
        <v>11</v>
      </c>
      <c r="AF96" s="5" t="s">
        <v>13</v>
      </c>
      <c r="AG96" s="5">
        <v>-1</v>
      </c>
      <c r="AI96" s="5">
        <v>-1</v>
      </c>
      <c r="AK96" s="5">
        <v>46</v>
      </c>
    </row>
    <row r="97" spans="1:41" x14ac:dyDescent="0.2">
      <c r="A97" s="1" t="s">
        <v>85</v>
      </c>
      <c r="B97" s="1" t="s">
        <v>67</v>
      </c>
      <c r="C97" s="1" t="s">
        <v>8</v>
      </c>
      <c r="D97" s="1" t="s">
        <v>74</v>
      </c>
      <c r="E97" s="1" t="s">
        <v>47</v>
      </c>
      <c r="F97" s="1" t="s">
        <v>10</v>
      </c>
      <c r="O97" s="5">
        <v>2</v>
      </c>
      <c r="P97" s="5">
        <v>2</v>
      </c>
      <c r="X97" s="5">
        <v>29.728999999999999</v>
      </c>
      <c r="Y97" s="5">
        <v>466.40699999999998</v>
      </c>
      <c r="Z97" s="5">
        <v>22.297000000000001</v>
      </c>
      <c r="AA97" s="5">
        <v>62.359000000000002</v>
      </c>
      <c r="AB97" s="5">
        <v>102.8</v>
      </c>
      <c r="AK97" s="5">
        <v>47</v>
      </c>
      <c r="AM97" s="13">
        <f>+AO97/$AO$3</f>
        <v>1.3439265590927158E-4</v>
      </c>
      <c r="AN97" s="7">
        <f>IF(AK97=1,AM97,AM97+AN95)</f>
        <v>0.9983554850153038</v>
      </c>
      <c r="AO97" s="5">
        <f>SUM(G97:AJ97)</f>
        <v>687.59199999999998</v>
      </c>
    </row>
    <row r="98" spans="1:41" x14ac:dyDescent="0.2">
      <c r="A98" s="1" t="s">
        <v>85</v>
      </c>
      <c r="B98" s="1" t="s">
        <v>67</v>
      </c>
      <c r="C98" s="1" t="s">
        <v>8</v>
      </c>
      <c r="D98" s="1" t="s">
        <v>74</v>
      </c>
      <c r="E98" s="1" t="s">
        <v>47</v>
      </c>
      <c r="F98" s="1" t="s">
        <v>11</v>
      </c>
      <c r="O98" s="5">
        <v>-1</v>
      </c>
      <c r="P98" s="5">
        <v>-1</v>
      </c>
      <c r="X98" s="5">
        <v>-1</v>
      </c>
      <c r="Y98" s="5">
        <v>-1</v>
      </c>
      <c r="Z98" s="5">
        <v>-1</v>
      </c>
      <c r="AA98" s="5">
        <v>-1</v>
      </c>
      <c r="AB98" s="5">
        <v>-1</v>
      </c>
      <c r="AK98" s="5">
        <v>47</v>
      </c>
    </row>
    <row r="99" spans="1:41" x14ac:dyDescent="0.2">
      <c r="A99" s="1" t="s">
        <v>85</v>
      </c>
      <c r="B99" s="1" t="s">
        <v>67</v>
      </c>
      <c r="C99" s="1" t="s">
        <v>8</v>
      </c>
      <c r="D99" s="1" t="s">
        <v>216</v>
      </c>
      <c r="E99" s="1" t="s">
        <v>32</v>
      </c>
      <c r="F99" s="1" t="s">
        <v>10</v>
      </c>
      <c r="G99" s="5">
        <v>65</v>
      </c>
      <c r="H99" s="5">
        <v>53</v>
      </c>
      <c r="I99" s="5">
        <v>18.2</v>
      </c>
      <c r="J99" s="5">
        <v>10</v>
      </c>
      <c r="K99" s="5">
        <v>12</v>
      </c>
      <c r="L99" s="5">
        <v>3</v>
      </c>
      <c r="M99" s="5">
        <v>14</v>
      </c>
      <c r="N99" s="5">
        <v>8</v>
      </c>
      <c r="O99" s="5">
        <v>9</v>
      </c>
      <c r="P99" s="5">
        <v>4.3</v>
      </c>
      <c r="Q99" s="5">
        <v>10.6</v>
      </c>
      <c r="R99" s="5">
        <v>4.5350000000000001</v>
      </c>
      <c r="S99" s="5">
        <v>16.170999999999999</v>
      </c>
      <c r="V99" s="5">
        <v>1.4E-2</v>
      </c>
      <c r="W99" s="5">
        <v>27.553000000000001</v>
      </c>
      <c r="X99" s="5">
        <v>125.23399999999999</v>
      </c>
      <c r="Y99" s="5">
        <v>69.712999999999994</v>
      </c>
      <c r="Z99" s="5">
        <v>40.014000000000003</v>
      </c>
      <c r="AA99" s="5">
        <v>34.061</v>
      </c>
      <c r="AB99" s="5">
        <v>8.2840000000000007</v>
      </c>
      <c r="AC99" s="5">
        <v>4.3860000000000001</v>
      </c>
      <c r="AD99" s="5">
        <v>48.289000000000001</v>
      </c>
      <c r="AE99" s="5">
        <v>0.23899999999999999</v>
      </c>
      <c r="AF99" s="5">
        <v>22.492999999999999</v>
      </c>
      <c r="AG99" s="5">
        <v>47.414000000000001</v>
      </c>
      <c r="AH99" s="5">
        <v>13.221</v>
      </c>
      <c r="AI99" s="5">
        <v>3.6230000000000002</v>
      </c>
      <c r="AJ99" s="5">
        <v>0.77600000000000002</v>
      </c>
      <c r="AK99" s="5">
        <v>48</v>
      </c>
      <c r="AM99" s="13">
        <f>+AO99/$AO$3</f>
        <v>1.3156404458697729E-4</v>
      </c>
      <c r="AN99" s="7">
        <f>IF(AK99=1,AM99,AM99+AN97)</f>
        <v>0.99848704905989083</v>
      </c>
      <c r="AO99" s="5">
        <f>SUM(G99:AJ99)</f>
        <v>673.12</v>
      </c>
    </row>
    <row r="100" spans="1:41" x14ac:dyDescent="0.2">
      <c r="A100" s="1" t="s">
        <v>85</v>
      </c>
      <c r="B100" s="1" t="s">
        <v>67</v>
      </c>
      <c r="C100" s="1" t="s">
        <v>8</v>
      </c>
      <c r="D100" s="1" t="s">
        <v>216</v>
      </c>
      <c r="E100" s="1" t="s">
        <v>32</v>
      </c>
      <c r="F100" s="1" t="s">
        <v>11</v>
      </c>
      <c r="G100" s="5" t="s">
        <v>15</v>
      </c>
      <c r="H100" s="5" t="s">
        <v>15</v>
      </c>
      <c r="I100" s="5" t="s">
        <v>15</v>
      </c>
      <c r="J100" s="5" t="s">
        <v>15</v>
      </c>
      <c r="K100" s="5" t="s">
        <v>15</v>
      </c>
      <c r="L100" s="5" t="s">
        <v>15</v>
      </c>
      <c r="M100" s="5" t="s">
        <v>15</v>
      </c>
      <c r="N100" s="5" t="s">
        <v>15</v>
      </c>
      <c r="O100" s="5" t="s">
        <v>15</v>
      </c>
      <c r="P100" s="5" t="s">
        <v>15</v>
      </c>
      <c r="Q100" s="5" t="s">
        <v>15</v>
      </c>
      <c r="R100" s="5" t="s">
        <v>15</v>
      </c>
      <c r="S100" s="5" t="s">
        <v>15</v>
      </c>
      <c r="T100" s="5" t="s">
        <v>15</v>
      </c>
      <c r="U100" s="5" t="s">
        <v>15</v>
      </c>
      <c r="V100" s="5" t="s">
        <v>15</v>
      </c>
      <c r="W100" s="5" t="s">
        <v>15</v>
      </c>
      <c r="X100" s="5" t="s">
        <v>15</v>
      </c>
      <c r="Y100" s="5" t="s">
        <v>15</v>
      </c>
      <c r="Z100" s="5" t="s">
        <v>15</v>
      </c>
      <c r="AA100" s="5" t="s">
        <v>15</v>
      </c>
      <c r="AB100" s="5" t="s">
        <v>15</v>
      </c>
      <c r="AC100" s="5" t="s">
        <v>15</v>
      </c>
      <c r="AD100" s="5" t="s">
        <v>15</v>
      </c>
      <c r="AE100" s="5" t="s">
        <v>15</v>
      </c>
      <c r="AF100" s="5" t="s">
        <v>15</v>
      </c>
      <c r="AG100" s="5" t="s">
        <v>15</v>
      </c>
      <c r="AH100" s="5" t="s">
        <v>15</v>
      </c>
      <c r="AI100" s="5" t="s">
        <v>15</v>
      </c>
      <c r="AJ100" s="5" t="s">
        <v>15</v>
      </c>
      <c r="AK100" s="5">
        <v>48</v>
      </c>
    </row>
    <row r="101" spans="1:41" x14ac:dyDescent="0.2">
      <c r="A101" s="1" t="s">
        <v>85</v>
      </c>
      <c r="B101" s="1" t="s">
        <v>67</v>
      </c>
      <c r="C101" s="1" t="s">
        <v>8</v>
      </c>
      <c r="D101" s="1" t="s">
        <v>216</v>
      </c>
      <c r="E101" s="1" t="s">
        <v>33</v>
      </c>
      <c r="F101" s="1" t="s">
        <v>10</v>
      </c>
      <c r="W101" s="5">
        <v>143.1</v>
      </c>
      <c r="AA101" s="5">
        <v>0.79700000000000004</v>
      </c>
      <c r="AB101" s="5">
        <v>0.05</v>
      </c>
      <c r="AC101" s="5">
        <v>4.8120000000000003</v>
      </c>
      <c r="AD101" s="5">
        <v>0.70899999999999996</v>
      </c>
      <c r="AF101" s="5">
        <v>4.452</v>
      </c>
      <c r="AG101" s="5">
        <v>415.267</v>
      </c>
      <c r="AH101" s="5">
        <v>1.907</v>
      </c>
      <c r="AI101" s="5">
        <v>5.6719999999999997</v>
      </c>
      <c r="AJ101" s="5">
        <v>23.638999999999999</v>
      </c>
      <c r="AK101" s="5">
        <v>49</v>
      </c>
      <c r="AM101" s="13">
        <f>+AO101/$AO$3</f>
        <v>1.1735160178013447E-4</v>
      </c>
      <c r="AN101" s="7">
        <f>IF(AK101=1,AM101,AM101+AN99)</f>
        <v>0.998604400661671</v>
      </c>
      <c r="AO101" s="5">
        <f>SUM(G101:AJ101)</f>
        <v>600.40500000000009</v>
      </c>
    </row>
    <row r="102" spans="1:41" x14ac:dyDescent="0.2">
      <c r="A102" s="1" t="s">
        <v>85</v>
      </c>
      <c r="B102" s="1" t="s">
        <v>67</v>
      </c>
      <c r="C102" s="1" t="s">
        <v>8</v>
      </c>
      <c r="D102" s="1" t="s">
        <v>216</v>
      </c>
      <c r="E102" s="1" t="s">
        <v>33</v>
      </c>
      <c r="F102" s="1" t="s">
        <v>11</v>
      </c>
      <c r="W102" s="5">
        <v>-1</v>
      </c>
      <c r="AA102" s="5" t="s">
        <v>15</v>
      </c>
      <c r="AB102" s="5" t="s">
        <v>15</v>
      </c>
      <c r="AC102" s="5" t="s">
        <v>15</v>
      </c>
      <c r="AD102" s="5" t="s">
        <v>15</v>
      </c>
      <c r="AF102" s="5" t="s">
        <v>15</v>
      </c>
      <c r="AG102" s="5" t="s">
        <v>15</v>
      </c>
      <c r="AH102" s="5" t="s">
        <v>15</v>
      </c>
      <c r="AI102" s="5" t="s">
        <v>15</v>
      </c>
      <c r="AJ102" s="5" t="s">
        <v>15</v>
      </c>
      <c r="AK102" s="5">
        <v>49</v>
      </c>
    </row>
    <row r="103" spans="1:41" x14ac:dyDescent="0.2">
      <c r="A103" s="1" t="s">
        <v>85</v>
      </c>
      <c r="B103" s="1" t="s">
        <v>67</v>
      </c>
      <c r="C103" s="1" t="s">
        <v>8</v>
      </c>
      <c r="D103" s="1" t="s">
        <v>35</v>
      </c>
      <c r="E103" s="1" t="s">
        <v>9</v>
      </c>
      <c r="F103" s="1" t="s">
        <v>10</v>
      </c>
      <c r="H103" s="5">
        <v>87.67</v>
      </c>
      <c r="I103" s="5">
        <v>132.91999999999999</v>
      </c>
      <c r="N103" s="5">
        <v>190.62</v>
      </c>
      <c r="O103" s="5">
        <v>185.5</v>
      </c>
      <c r="AK103" s="5">
        <v>50</v>
      </c>
      <c r="AM103" s="13">
        <f>+AO103/$AO$3</f>
        <v>1.166293989860578E-4</v>
      </c>
      <c r="AN103" s="7">
        <f>IF(AK103=1,AM103,AM103+AN101)</f>
        <v>0.99872103006065704</v>
      </c>
      <c r="AO103" s="5">
        <f>SUM(G103:AJ103)</f>
        <v>596.71</v>
      </c>
    </row>
    <row r="104" spans="1:41" x14ac:dyDescent="0.2">
      <c r="A104" s="1" t="s">
        <v>85</v>
      </c>
      <c r="B104" s="1" t="s">
        <v>67</v>
      </c>
      <c r="C104" s="1" t="s">
        <v>8</v>
      </c>
      <c r="D104" s="1" t="s">
        <v>35</v>
      </c>
      <c r="E104" s="1" t="s">
        <v>9</v>
      </c>
      <c r="F104" s="1" t="s">
        <v>11</v>
      </c>
      <c r="H104" s="5" t="s">
        <v>15</v>
      </c>
      <c r="I104" s="5" t="s">
        <v>15</v>
      </c>
      <c r="N104" s="5" t="s">
        <v>13</v>
      </c>
      <c r="O104" s="5" t="s">
        <v>13</v>
      </c>
      <c r="P104" s="5" t="s">
        <v>24</v>
      </c>
      <c r="AK104" s="5">
        <v>50</v>
      </c>
    </row>
    <row r="105" spans="1:41" x14ac:dyDescent="0.2">
      <c r="A105" s="1" t="s">
        <v>85</v>
      </c>
      <c r="B105" s="1" t="s">
        <v>67</v>
      </c>
      <c r="C105" s="1" t="s">
        <v>8</v>
      </c>
      <c r="D105" s="1" t="s">
        <v>37</v>
      </c>
      <c r="E105" s="1" t="s">
        <v>21</v>
      </c>
      <c r="F105" s="1" t="s">
        <v>10</v>
      </c>
      <c r="AA105" s="5">
        <v>1</v>
      </c>
      <c r="AE105" s="5">
        <v>161</v>
      </c>
      <c r="AF105" s="5">
        <v>400</v>
      </c>
      <c r="AK105" s="5">
        <v>51</v>
      </c>
      <c r="AM105" s="13">
        <f>+AO105/$AO$3</f>
        <v>1.0984518816538097E-4</v>
      </c>
      <c r="AN105" s="7">
        <f>IF(AK105=1,AM105,AM105+AN103)</f>
        <v>0.99883087524882241</v>
      </c>
      <c r="AO105" s="5">
        <f>SUM(G105:AJ105)</f>
        <v>562</v>
      </c>
    </row>
    <row r="106" spans="1:41" x14ac:dyDescent="0.2">
      <c r="A106" s="1" t="s">
        <v>85</v>
      </c>
      <c r="B106" s="1" t="s">
        <v>67</v>
      </c>
      <c r="C106" s="1" t="s">
        <v>8</v>
      </c>
      <c r="D106" s="1" t="s">
        <v>37</v>
      </c>
      <c r="E106" s="1" t="s">
        <v>21</v>
      </c>
      <c r="F106" s="1" t="s">
        <v>11</v>
      </c>
      <c r="AA106" s="5">
        <v>-1</v>
      </c>
      <c r="AE106" s="5">
        <v>-1</v>
      </c>
      <c r="AF106" s="5">
        <v>-1</v>
      </c>
      <c r="AH106" s="5" t="s">
        <v>15</v>
      </c>
      <c r="AK106" s="5">
        <v>51</v>
      </c>
    </row>
    <row r="107" spans="1:41" x14ac:dyDescent="0.2">
      <c r="A107" s="1" t="s">
        <v>85</v>
      </c>
      <c r="B107" s="1" t="s">
        <v>67</v>
      </c>
      <c r="C107" s="1" t="s">
        <v>19</v>
      </c>
      <c r="D107" s="1" t="s">
        <v>20</v>
      </c>
      <c r="E107" s="1" t="s">
        <v>21</v>
      </c>
      <c r="F107" s="1" t="s">
        <v>10</v>
      </c>
      <c r="G107" s="5">
        <v>3</v>
      </c>
      <c r="H107" s="5">
        <v>2</v>
      </c>
      <c r="I107" s="5">
        <v>10</v>
      </c>
      <c r="J107" s="5">
        <v>3</v>
      </c>
      <c r="K107" s="5">
        <v>5</v>
      </c>
      <c r="L107" s="5">
        <v>47</v>
      </c>
      <c r="M107" s="5">
        <v>73</v>
      </c>
      <c r="N107" s="5">
        <v>39</v>
      </c>
      <c r="O107" s="5">
        <v>41</v>
      </c>
      <c r="P107" s="5">
        <v>24</v>
      </c>
      <c r="Q107" s="5">
        <v>23</v>
      </c>
      <c r="R107" s="5">
        <v>26</v>
      </c>
      <c r="S107" s="5">
        <v>16</v>
      </c>
      <c r="T107" s="5">
        <v>10</v>
      </c>
      <c r="U107" s="5">
        <v>9</v>
      </c>
      <c r="V107" s="5">
        <v>14</v>
      </c>
      <c r="W107" s="5">
        <v>18.611000000000001</v>
      </c>
      <c r="X107" s="5">
        <v>5.9109999999999996</v>
      </c>
      <c r="Y107" s="5">
        <v>10.898</v>
      </c>
      <c r="Z107" s="5">
        <v>15.461</v>
      </c>
      <c r="AA107" s="5">
        <v>1.825</v>
      </c>
      <c r="AB107" s="5">
        <v>11.635</v>
      </c>
      <c r="AC107" s="5">
        <v>9.4849999999999994</v>
      </c>
      <c r="AD107" s="5">
        <v>4.1340000000000003</v>
      </c>
      <c r="AE107" s="5">
        <v>2.1120000000000001</v>
      </c>
      <c r="AF107" s="5">
        <v>2.38</v>
      </c>
      <c r="AG107" s="5">
        <v>3.2040000000000002</v>
      </c>
      <c r="AH107" s="5">
        <v>3.6379999999999999</v>
      </c>
      <c r="AI107" s="5">
        <v>4.1779999999999999</v>
      </c>
      <c r="AJ107" s="5">
        <v>3.7549999999999999</v>
      </c>
      <c r="AK107" s="5">
        <v>52</v>
      </c>
      <c r="AM107" s="13">
        <f>+AO107/$AO$3</f>
        <v>8.6435067663366428E-5</v>
      </c>
      <c r="AN107" s="7">
        <f>IF(AK107=1,AM107,AM107+AN105)</f>
        <v>0.99891731031648578</v>
      </c>
      <c r="AO107" s="5">
        <f>SUM(G107:AJ107)</f>
        <v>442.22700000000003</v>
      </c>
    </row>
    <row r="108" spans="1:41" x14ac:dyDescent="0.2">
      <c r="A108" s="1" t="s">
        <v>85</v>
      </c>
      <c r="B108" s="1" t="s">
        <v>67</v>
      </c>
      <c r="C108" s="1" t="s">
        <v>19</v>
      </c>
      <c r="D108" s="1" t="s">
        <v>20</v>
      </c>
      <c r="E108" s="1" t="s">
        <v>21</v>
      </c>
      <c r="F108" s="1" t="s">
        <v>11</v>
      </c>
      <c r="G108" s="5">
        <v>-1</v>
      </c>
      <c r="H108" s="5" t="s">
        <v>13</v>
      </c>
      <c r="I108" s="5" t="s">
        <v>13</v>
      </c>
      <c r="J108" s="5" t="s">
        <v>13</v>
      </c>
      <c r="K108" s="5" t="s">
        <v>13</v>
      </c>
      <c r="L108" s="5" t="s">
        <v>13</v>
      </c>
      <c r="M108" s="5" t="s">
        <v>13</v>
      </c>
      <c r="N108" s="5" t="s">
        <v>13</v>
      </c>
      <c r="O108" s="5" t="s">
        <v>13</v>
      </c>
      <c r="P108" s="5" t="s">
        <v>13</v>
      </c>
      <c r="Q108" s="5" t="s">
        <v>13</v>
      </c>
      <c r="R108" s="5" t="s">
        <v>13</v>
      </c>
      <c r="S108" s="5" t="s">
        <v>13</v>
      </c>
      <c r="T108" s="5" t="s">
        <v>13</v>
      </c>
      <c r="U108" s="5" t="s">
        <v>13</v>
      </c>
      <c r="V108" s="5" t="s">
        <v>13</v>
      </c>
      <c r="W108" s="5" t="s">
        <v>15</v>
      </c>
      <c r="X108" s="5" t="s">
        <v>13</v>
      </c>
      <c r="Y108" s="5" t="s">
        <v>13</v>
      </c>
      <c r="Z108" s="5" t="s">
        <v>13</v>
      </c>
      <c r="AA108" s="5" t="s">
        <v>13</v>
      </c>
      <c r="AB108" s="5" t="s">
        <v>13</v>
      </c>
      <c r="AC108" s="5" t="s">
        <v>13</v>
      </c>
      <c r="AD108" s="5" t="s">
        <v>15</v>
      </c>
      <c r="AE108" s="5" t="s">
        <v>15</v>
      </c>
      <c r="AF108" s="5" t="s">
        <v>15</v>
      </c>
      <c r="AG108" s="5" t="s">
        <v>12</v>
      </c>
      <c r="AH108" s="5" t="s">
        <v>12</v>
      </c>
      <c r="AI108" s="5" t="s">
        <v>12</v>
      </c>
      <c r="AJ108" s="5" t="s">
        <v>12</v>
      </c>
      <c r="AK108" s="5">
        <v>52</v>
      </c>
    </row>
    <row r="109" spans="1:41" x14ac:dyDescent="0.2">
      <c r="A109" s="1" t="s">
        <v>85</v>
      </c>
      <c r="B109" s="1" t="s">
        <v>67</v>
      </c>
      <c r="C109" s="1" t="s">
        <v>8</v>
      </c>
      <c r="D109" s="1" t="s">
        <v>87</v>
      </c>
      <c r="E109" s="1" t="s">
        <v>22</v>
      </c>
      <c r="F109" s="1" t="s">
        <v>10</v>
      </c>
      <c r="Z109" s="5">
        <v>40</v>
      </c>
      <c r="AA109" s="5">
        <v>61</v>
      </c>
      <c r="AB109" s="5">
        <v>80</v>
      </c>
      <c r="AC109" s="5">
        <v>49</v>
      </c>
      <c r="AD109" s="5">
        <v>98</v>
      </c>
      <c r="AE109" s="5">
        <v>21</v>
      </c>
      <c r="AF109" s="5">
        <v>19.23</v>
      </c>
      <c r="AG109" s="5">
        <v>29.132000000000001</v>
      </c>
      <c r="AH109" s="5">
        <v>21.062000000000001</v>
      </c>
      <c r="AI109" s="5">
        <v>0.55600000000000005</v>
      </c>
      <c r="AJ109" s="5">
        <v>6.5549999999999997</v>
      </c>
      <c r="AK109" s="5">
        <v>53</v>
      </c>
      <c r="AM109" s="13">
        <f>+AO109/$AO$3</f>
        <v>8.317254830241173E-5</v>
      </c>
      <c r="AN109" s="7">
        <f>IF(AK109=1,AM109,AM109+AN107)</f>
        <v>0.99900048286478815</v>
      </c>
      <c r="AO109" s="5">
        <f>SUM(G109:AJ109)</f>
        <v>425.53500000000003</v>
      </c>
    </row>
    <row r="110" spans="1:41" x14ac:dyDescent="0.2">
      <c r="A110" s="1" t="s">
        <v>85</v>
      </c>
      <c r="B110" s="1" t="s">
        <v>67</v>
      </c>
      <c r="C110" s="1" t="s">
        <v>8</v>
      </c>
      <c r="D110" s="1" t="s">
        <v>87</v>
      </c>
      <c r="E110" s="1" t="s">
        <v>22</v>
      </c>
      <c r="F110" s="1" t="s">
        <v>11</v>
      </c>
      <c r="Z110" s="5">
        <v>-1</v>
      </c>
      <c r="AA110" s="5">
        <v>-1</v>
      </c>
      <c r="AB110" s="5">
        <v>-1</v>
      </c>
      <c r="AC110" s="5">
        <v>-1</v>
      </c>
      <c r="AD110" s="5">
        <v>-1</v>
      </c>
      <c r="AE110" s="5">
        <v>-1</v>
      </c>
      <c r="AF110" s="5">
        <v>-1</v>
      </c>
      <c r="AG110" s="5">
        <v>-1</v>
      </c>
      <c r="AH110" s="5" t="s">
        <v>24</v>
      </c>
      <c r="AI110" s="5" t="s">
        <v>24</v>
      </c>
      <c r="AJ110" s="5" t="s">
        <v>24</v>
      </c>
      <c r="AK110" s="5">
        <v>53</v>
      </c>
    </row>
    <row r="111" spans="1:41" x14ac:dyDescent="0.2">
      <c r="A111" s="1" t="s">
        <v>85</v>
      </c>
      <c r="B111" s="1" t="s">
        <v>67</v>
      </c>
      <c r="C111" s="1" t="s">
        <v>8</v>
      </c>
      <c r="D111" s="1" t="s">
        <v>90</v>
      </c>
      <c r="E111" s="1" t="s">
        <v>32</v>
      </c>
      <c r="F111" s="1" t="s">
        <v>10</v>
      </c>
      <c r="M111" s="5">
        <v>171</v>
      </c>
      <c r="N111" s="5">
        <v>43</v>
      </c>
      <c r="O111" s="5">
        <v>89</v>
      </c>
      <c r="P111" s="5">
        <v>77</v>
      </c>
      <c r="AK111" s="5">
        <v>54</v>
      </c>
      <c r="AM111" s="13">
        <f>+AO111/$AO$3</f>
        <v>7.427254715808678E-5</v>
      </c>
      <c r="AN111" s="7">
        <f>IF(AK111=1,AM111,AM111+AN109)</f>
        <v>0.99907475541194624</v>
      </c>
      <c r="AO111" s="5">
        <f>SUM(G111:AJ111)</f>
        <v>380</v>
      </c>
    </row>
    <row r="112" spans="1:41" x14ac:dyDescent="0.2">
      <c r="A112" s="1" t="s">
        <v>85</v>
      </c>
      <c r="B112" s="1" t="s">
        <v>67</v>
      </c>
      <c r="C112" s="1" t="s">
        <v>8</v>
      </c>
      <c r="D112" s="1" t="s">
        <v>90</v>
      </c>
      <c r="E112" s="1" t="s">
        <v>32</v>
      </c>
      <c r="F112" s="1" t="s">
        <v>11</v>
      </c>
      <c r="M112" s="5">
        <v>-1</v>
      </c>
      <c r="N112" s="5">
        <v>-1</v>
      </c>
      <c r="O112" s="5">
        <v>-1</v>
      </c>
      <c r="P112" s="5">
        <v>-1</v>
      </c>
      <c r="AK112" s="5">
        <v>54</v>
      </c>
    </row>
    <row r="113" spans="1:41" x14ac:dyDescent="0.2">
      <c r="A113" s="1" t="s">
        <v>85</v>
      </c>
      <c r="B113" s="1" t="s">
        <v>67</v>
      </c>
      <c r="C113" s="1" t="s">
        <v>8</v>
      </c>
      <c r="D113" s="1" t="s">
        <v>69</v>
      </c>
      <c r="E113" s="1" t="s">
        <v>16</v>
      </c>
      <c r="F113" s="1" t="s">
        <v>10</v>
      </c>
      <c r="Z113" s="5">
        <v>20</v>
      </c>
      <c r="AC113" s="5">
        <v>2</v>
      </c>
      <c r="AD113" s="5">
        <v>1</v>
      </c>
      <c r="AE113" s="5">
        <v>1</v>
      </c>
      <c r="AF113" s="5">
        <v>109.5</v>
      </c>
      <c r="AG113" s="5">
        <v>178</v>
      </c>
      <c r="AH113" s="5">
        <v>25</v>
      </c>
      <c r="AI113" s="5">
        <v>6</v>
      </c>
      <c r="AJ113" s="5">
        <v>4</v>
      </c>
      <c r="AK113" s="5">
        <v>55</v>
      </c>
      <c r="AM113" s="13">
        <f>+AO113/$AO$3</f>
        <v>6.7724835763887016E-5</v>
      </c>
      <c r="AN113" s="7">
        <f>IF(AK113=1,AM113,AM113+AN111)</f>
        <v>0.99914248024771013</v>
      </c>
      <c r="AO113" s="5">
        <f>SUM(G113:AJ113)</f>
        <v>346.5</v>
      </c>
    </row>
    <row r="114" spans="1:41" x14ac:dyDescent="0.2">
      <c r="A114" s="1" t="s">
        <v>85</v>
      </c>
      <c r="B114" s="1" t="s">
        <v>67</v>
      </c>
      <c r="C114" s="1" t="s">
        <v>8</v>
      </c>
      <c r="D114" s="1" t="s">
        <v>69</v>
      </c>
      <c r="E114" s="1" t="s">
        <v>16</v>
      </c>
      <c r="F114" s="1" t="s">
        <v>11</v>
      </c>
      <c r="Z114" s="5" t="s">
        <v>15</v>
      </c>
      <c r="AC114" s="5" t="s">
        <v>12</v>
      </c>
      <c r="AD114" s="5" t="s">
        <v>12</v>
      </c>
      <c r="AE114" s="5" t="s">
        <v>12</v>
      </c>
      <c r="AF114" s="5" t="s">
        <v>13</v>
      </c>
      <c r="AG114" s="5" t="s">
        <v>12</v>
      </c>
      <c r="AH114" s="5" t="s">
        <v>12</v>
      </c>
      <c r="AI114" s="5" t="s">
        <v>12</v>
      </c>
      <c r="AJ114" s="5" t="s">
        <v>12</v>
      </c>
      <c r="AK114" s="5">
        <v>55</v>
      </c>
    </row>
    <row r="115" spans="1:41" x14ac:dyDescent="0.2">
      <c r="A115" s="1" t="s">
        <v>85</v>
      </c>
      <c r="B115" s="1" t="s">
        <v>67</v>
      </c>
      <c r="C115" s="1" t="s">
        <v>8</v>
      </c>
      <c r="D115" s="1" t="s">
        <v>213</v>
      </c>
      <c r="E115" s="1" t="s">
        <v>21</v>
      </c>
      <c r="F115" s="1" t="s">
        <v>10</v>
      </c>
      <c r="I115" s="5">
        <v>8.2000000000000003E-2</v>
      </c>
      <c r="J115" s="5">
        <v>4.0000000000000001E-3</v>
      </c>
      <c r="K115" s="5">
        <v>2.5000000000000001E-2</v>
      </c>
      <c r="L115" s="5">
        <v>0.3</v>
      </c>
      <c r="M115" s="5">
        <v>0.3</v>
      </c>
      <c r="N115" s="5">
        <v>0.622</v>
      </c>
      <c r="O115" s="5">
        <v>0.65400000000000003</v>
      </c>
      <c r="Q115" s="5">
        <v>27.7</v>
      </c>
      <c r="R115" s="5">
        <v>4.9000000000000004</v>
      </c>
      <c r="S115" s="5">
        <v>5.9020000000000001</v>
      </c>
      <c r="T115" s="5">
        <v>16.619</v>
      </c>
      <c r="U115" s="5">
        <v>39.042000000000002</v>
      </c>
      <c r="V115" s="5">
        <v>4.0019999999999998</v>
      </c>
      <c r="W115" s="5">
        <v>5.5860000000000003</v>
      </c>
      <c r="X115" s="5">
        <v>0.40300000000000002</v>
      </c>
      <c r="Y115" s="5">
        <v>4.2649999999999997</v>
      </c>
      <c r="Z115" s="5">
        <v>4.9169999999999998</v>
      </c>
      <c r="AA115" s="5">
        <v>27.196000000000002</v>
      </c>
      <c r="AB115" s="5">
        <v>52.259</v>
      </c>
      <c r="AC115" s="5">
        <v>41.942</v>
      </c>
      <c r="AD115" s="5">
        <v>11.074999999999999</v>
      </c>
      <c r="AE115" s="5">
        <v>12.092000000000001</v>
      </c>
      <c r="AF115" s="5">
        <v>22.472000000000001</v>
      </c>
      <c r="AG115" s="5">
        <v>8.9160000000000004</v>
      </c>
      <c r="AH115" s="5">
        <v>10.385999999999999</v>
      </c>
      <c r="AI115" s="5">
        <v>12.55</v>
      </c>
      <c r="AJ115" s="5">
        <v>10.217000000000001</v>
      </c>
      <c r="AK115" s="5">
        <v>56</v>
      </c>
      <c r="AM115" s="13">
        <f>+AO115/$AO$3</f>
        <v>6.3410773498430987E-5</v>
      </c>
      <c r="AN115" s="7">
        <f>IF(AK115=1,AM115,AM115+AN113)</f>
        <v>0.9992058910212086</v>
      </c>
      <c r="AO115" s="5">
        <f>SUM(G115:AJ115)</f>
        <v>324.428</v>
      </c>
    </row>
    <row r="116" spans="1:41" x14ac:dyDescent="0.2">
      <c r="A116" s="1" t="s">
        <v>85</v>
      </c>
      <c r="B116" s="1" t="s">
        <v>67</v>
      </c>
      <c r="C116" s="1" t="s">
        <v>8</v>
      </c>
      <c r="D116" s="1" t="s">
        <v>213</v>
      </c>
      <c r="E116" s="1" t="s">
        <v>21</v>
      </c>
      <c r="F116" s="1" t="s">
        <v>11</v>
      </c>
      <c r="I116" s="5" t="s">
        <v>13</v>
      </c>
      <c r="J116" s="5" t="s">
        <v>15</v>
      </c>
      <c r="K116" s="5" t="s">
        <v>15</v>
      </c>
      <c r="L116" s="5">
        <v>-1</v>
      </c>
      <c r="M116" s="5">
        <v>-1</v>
      </c>
      <c r="N116" s="5">
        <v>-1</v>
      </c>
      <c r="O116" s="5">
        <v>-1</v>
      </c>
      <c r="Q116" s="5">
        <v>-1</v>
      </c>
      <c r="R116" s="5">
        <v>-1</v>
      </c>
      <c r="S116" s="5">
        <v>-1</v>
      </c>
      <c r="T116" s="5">
        <v>-1</v>
      </c>
      <c r="U116" s="5">
        <v>-1</v>
      </c>
      <c r="V116" s="5" t="s">
        <v>15</v>
      </c>
      <c r="W116" s="5">
        <v>-1</v>
      </c>
      <c r="X116" s="5">
        <v>-1</v>
      </c>
      <c r="Y116" s="5">
        <v>-1</v>
      </c>
      <c r="Z116" s="5">
        <v>-1</v>
      </c>
      <c r="AA116" s="5">
        <v>-1</v>
      </c>
      <c r="AB116" s="5" t="s">
        <v>15</v>
      </c>
      <c r="AC116" s="5" t="s">
        <v>15</v>
      </c>
      <c r="AD116" s="5" t="s">
        <v>15</v>
      </c>
      <c r="AE116" s="5" t="s">
        <v>15</v>
      </c>
      <c r="AF116" s="5" t="s">
        <v>15</v>
      </c>
      <c r="AG116" s="5">
        <v>-1</v>
      </c>
      <c r="AH116" s="5">
        <v>-1</v>
      </c>
      <c r="AI116" s="5" t="s">
        <v>15</v>
      </c>
      <c r="AJ116" s="5" t="s">
        <v>15</v>
      </c>
      <c r="AK116" s="5">
        <v>56</v>
      </c>
    </row>
    <row r="117" spans="1:41" x14ac:dyDescent="0.2">
      <c r="A117" s="1" t="s">
        <v>85</v>
      </c>
      <c r="B117" s="1" t="s">
        <v>67</v>
      </c>
      <c r="C117" s="1" t="s">
        <v>8</v>
      </c>
      <c r="D117" s="1" t="s">
        <v>160</v>
      </c>
      <c r="E117" s="1" t="s">
        <v>21</v>
      </c>
      <c r="F117" s="1" t="s">
        <v>10</v>
      </c>
      <c r="AE117" s="5">
        <v>301.12400000000002</v>
      </c>
      <c r="AF117" s="5">
        <v>0.23499999999999999</v>
      </c>
      <c r="AG117" s="5">
        <v>0.13100000000000001</v>
      </c>
      <c r="AK117" s="5">
        <v>57</v>
      </c>
      <c r="AM117" s="13">
        <f>+AO117/$AO$3</f>
        <v>5.8927448007083112E-5</v>
      </c>
      <c r="AN117" s="7">
        <f>IF(AK117=1,AM117,AM117+AN115)</f>
        <v>0.99926481846921567</v>
      </c>
      <c r="AO117" s="5">
        <f>SUM(G117:AJ117)</f>
        <v>301.49</v>
      </c>
    </row>
    <row r="118" spans="1:41" x14ac:dyDescent="0.2">
      <c r="A118" s="1" t="s">
        <v>85</v>
      </c>
      <c r="B118" s="1" t="s">
        <v>67</v>
      </c>
      <c r="C118" s="1" t="s">
        <v>8</v>
      </c>
      <c r="D118" s="1" t="s">
        <v>160</v>
      </c>
      <c r="E118" s="1" t="s">
        <v>21</v>
      </c>
      <c r="F118" s="1" t="s">
        <v>11</v>
      </c>
      <c r="AE118" s="5" t="s">
        <v>15</v>
      </c>
      <c r="AF118" s="5" t="s">
        <v>24</v>
      </c>
      <c r="AG118" s="5">
        <v>-1</v>
      </c>
      <c r="AK118" s="5">
        <v>57</v>
      </c>
    </row>
    <row r="119" spans="1:41" x14ac:dyDescent="0.2">
      <c r="A119" s="1" t="s">
        <v>85</v>
      </c>
      <c r="B119" s="1" t="s">
        <v>67</v>
      </c>
      <c r="C119" s="1" t="s">
        <v>8</v>
      </c>
      <c r="D119" s="1" t="s">
        <v>229</v>
      </c>
      <c r="E119" s="1" t="s">
        <v>28</v>
      </c>
      <c r="F119" s="1" t="s">
        <v>10</v>
      </c>
      <c r="R119" s="5">
        <v>102</v>
      </c>
      <c r="S119" s="5">
        <v>98.6</v>
      </c>
      <c r="T119" s="5">
        <v>99</v>
      </c>
      <c r="AK119" s="5">
        <v>58</v>
      </c>
      <c r="AM119" s="13">
        <f>+AO119/$AO$3</f>
        <v>5.8558039812007367E-5</v>
      </c>
      <c r="AN119" s="7">
        <f>IF(AK119=1,AM119,AM119+AN117)</f>
        <v>0.99932337650902769</v>
      </c>
      <c r="AO119" s="5">
        <f>SUM(G119:AJ119)</f>
        <v>299.60000000000002</v>
      </c>
    </row>
    <row r="120" spans="1:41" x14ac:dyDescent="0.2">
      <c r="A120" s="1" t="s">
        <v>85</v>
      </c>
      <c r="B120" s="1" t="s">
        <v>67</v>
      </c>
      <c r="C120" s="1" t="s">
        <v>8</v>
      </c>
      <c r="D120" s="1" t="s">
        <v>229</v>
      </c>
      <c r="E120" s="1" t="s">
        <v>28</v>
      </c>
      <c r="F120" s="1" t="s">
        <v>11</v>
      </c>
      <c r="R120" s="5">
        <v>-1</v>
      </c>
      <c r="S120" s="5">
        <v>-1</v>
      </c>
      <c r="T120" s="5">
        <v>-1</v>
      </c>
      <c r="AK120" s="5">
        <v>58</v>
      </c>
    </row>
    <row r="121" spans="1:41" x14ac:dyDescent="0.2">
      <c r="A121" s="1" t="s">
        <v>85</v>
      </c>
      <c r="B121" s="1" t="s">
        <v>67</v>
      </c>
      <c r="C121" s="1" t="s">
        <v>8</v>
      </c>
      <c r="D121" s="1" t="s">
        <v>74</v>
      </c>
      <c r="E121" s="1" t="s">
        <v>33</v>
      </c>
      <c r="F121" s="1" t="s">
        <v>10</v>
      </c>
      <c r="X121" s="5">
        <v>1.141</v>
      </c>
      <c r="Y121" s="5">
        <v>17.904</v>
      </c>
      <c r="Z121" s="5">
        <v>0.85599999999999998</v>
      </c>
      <c r="AA121" s="5">
        <v>2.3940000000000001</v>
      </c>
      <c r="AB121" s="5">
        <v>272.42</v>
      </c>
      <c r="AF121" s="5">
        <v>0.69199999999999995</v>
      </c>
      <c r="AK121" s="5">
        <v>59</v>
      </c>
      <c r="AM121" s="13">
        <f>+AO121/$AO$3</f>
        <v>5.7738500890339326E-5</v>
      </c>
      <c r="AN121" s="7">
        <f>IF(AK121=1,AM121,AM121+AN119)</f>
        <v>0.999381115009918</v>
      </c>
      <c r="AO121" s="5">
        <f>SUM(G121:AJ121)</f>
        <v>295.40700000000004</v>
      </c>
    </row>
    <row r="122" spans="1:41" x14ac:dyDescent="0.2">
      <c r="A122" s="1" t="s">
        <v>85</v>
      </c>
      <c r="B122" s="1" t="s">
        <v>67</v>
      </c>
      <c r="C122" s="1" t="s">
        <v>8</v>
      </c>
      <c r="D122" s="1" t="s">
        <v>74</v>
      </c>
      <c r="E122" s="1" t="s">
        <v>33</v>
      </c>
      <c r="F122" s="1" t="s">
        <v>11</v>
      </c>
      <c r="X122" s="5">
        <v>-1</v>
      </c>
      <c r="Y122" s="5">
        <v>-1</v>
      </c>
      <c r="Z122" s="5">
        <v>-1</v>
      </c>
      <c r="AA122" s="5">
        <v>-1</v>
      </c>
      <c r="AB122" s="5">
        <v>-1</v>
      </c>
      <c r="AF122" s="5">
        <v>-1</v>
      </c>
      <c r="AK122" s="5">
        <v>59</v>
      </c>
    </row>
    <row r="123" spans="1:41" x14ac:dyDescent="0.2">
      <c r="A123" s="1" t="s">
        <v>85</v>
      </c>
      <c r="B123" s="1" t="s">
        <v>67</v>
      </c>
      <c r="C123" s="1" t="s">
        <v>8</v>
      </c>
      <c r="D123" s="1" t="s">
        <v>48</v>
      </c>
      <c r="E123" s="1" t="s">
        <v>32</v>
      </c>
      <c r="F123" s="1" t="s">
        <v>10</v>
      </c>
      <c r="G123" s="5">
        <v>111</v>
      </c>
      <c r="H123" s="5">
        <v>161</v>
      </c>
      <c r="AK123" s="5">
        <v>60</v>
      </c>
      <c r="AM123" s="13">
        <f>+AO123/$AO$3</f>
        <v>5.3163507439472636E-5</v>
      </c>
      <c r="AN123" s="7">
        <f>IF(AK123=1,AM123,AM123+AN121)</f>
        <v>0.99943427851735744</v>
      </c>
      <c r="AO123" s="5">
        <f>SUM(G123:AJ123)</f>
        <v>272</v>
      </c>
    </row>
    <row r="124" spans="1:41" x14ac:dyDescent="0.2">
      <c r="A124" s="1" t="s">
        <v>85</v>
      </c>
      <c r="B124" s="1" t="s">
        <v>67</v>
      </c>
      <c r="C124" s="1" t="s">
        <v>8</v>
      </c>
      <c r="D124" s="1" t="s">
        <v>48</v>
      </c>
      <c r="E124" s="1" t="s">
        <v>32</v>
      </c>
      <c r="F124" s="1" t="s">
        <v>11</v>
      </c>
      <c r="G124" s="5">
        <v>-1</v>
      </c>
      <c r="H124" s="5">
        <v>-1</v>
      </c>
      <c r="AK124" s="5">
        <v>60</v>
      </c>
    </row>
    <row r="125" spans="1:41" x14ac:dyDescent="0.2">
      <c r="A125" s="1" t="s">
        <v>85</v>
      </c>
      <c r="B125" s="1" t="s">
        <v>67</v>
      </c>
      <c r="C125" s="1" t="s">
        <v>8</v>
      </c>
      <c r="D125" s="1" t="s">
        <v>71</v>
      </c>
      <c r="E125" s="1" t="s">
        <v>32</v>
      </c>
      <c r="F125" s="1" t="s">
        <v>10</v>
      </c>
      <c r="G125" s="5">
        <v>187</v>
      </c>
      <c r="H125" s="5">
        <v>53</v>
      </c>
      <c r="S125" s="5">
        <v>10.4</v>
      </c>
      <c r="AC125" s="5">
        <v>0.15</v>
      </c>
      <c r="AK125" s="5">
        <v>61</v>
      </c>
      <c r="AM125" s="13">
        <f>+AO125/$AO$3</f>
        <v>4.8971017606470111E-5</v>
      </c>
      <c r="AN125" s="7">
        <f>IF(AK125=1,AM125,AM125+AN123)</f>
        <v>0.99948324953496392</v>
      </c>
      <c r="AO125" s="5">
        <f>SUM(G125:AJ125)</f>
        <v>250.55</v>
      </c>
    </row>
    <row r="126" spans="1:41" x14ac:dyDescent="0.2">
      <c r="A126" s="1" t="s">
        <v>85</v>
      </c>
      <c r="B126" s="1" t="s">
        <v>67</v>
      </c>
      <c r="C126" s="1" t="s">
        <v>8</v>
      </c>
      <c r="D126" s="1" t="s">
        <v>71</v>
      </c>
      <c r="E126" s="1" t="s">
        <v>32</v>
      </c>
      <c r="F126" s="1" t="s">
        <v>11</v>
      </c>
      <c r="G126" s="5">
        <v>-1</v>
      </c>
      <c r="H126" s="5">
        <v>-1</v>
      </c>
      <c r="S126" s="5">
        <v>-1</v>
      </c>
      <c r="AC126" s="5" t="s">
        <v>15</v>
      </c>
      <c r="AK126" s="5">
        <v>61</v>
      </c>
    </row>
    <row r="127" spans="1:41" x14ac:dyDescent="0.2">
      <c r="A127" s="1" t="s">
        <v>85</v>
      </c>
      <c r="B127" s="1" t="s">
        <v>67</v>
      </c>
      <c r="C127" s="1" t="s">
        <v>8</v>
      </c>
      <c r="D127" s="1" t="s">
        <v>74</v>
      </c>
      <c r="E127" s="1" t="s">
        <v>9</v>
      </c>
      <c r="F127" s="1" t="s">
        <v>10</v>
      </c>
      <c r="G127" s="5">
        <v>41</v>
      </c>
      <c r="H127" s="5">
        <v>13</v>
      </c>
      <c r="I127" s="5">
        <v>7</v>
      </c>
      <c r="J127" s="5">
        <v>3</v>
      </c>
      <c r="K127" s="5">
        <v>15</v>
      </c>
      <c r="L127" s="5">
        <v>52</v>
      </c>
      <c r="M127" s="5">
        <v>2</v>
      </c>
      <c r="N127" s="5">
        <v>32</v>
      </c>
      <c r="O127" s="5">
        <v>12</v>
      </c>
      <c r="P127" s="5">
        <v>12</v>
      </c>
      <c r="Q127" s="5">
        <v>14</v>
      </c>
      <c r="R127" s="5">
        <v>14</v>
      </c>
      <c r="S127" s="5">
        <v>10</v>
      </c>
      <c r="AK127" s="5">
        <v>62</v>
      </c>
      <c r="AM127" s="13">
        <f>+AO127/$AO$3</f>
        <v>4.4368074223383414E-5</v>
      </c>
      <c r="AN127" s="7">
        <f>IF(AK127=1,AM127,AM127+AN125)</f>
        <v>0.99952761760918729</v>
      </c>
      <c r="AO127" s="5">
        <f>SUM(G127:AJ127)</f>
        <v>227</v>
      </c>
    </row>
    <row r="128" spans="1:41" x14ac:dyDescent="0.2">
      <c r="A128" s="1" t="s">
        <v>85</v>
      </c>
      <c r="B128" s="1" t="s">
        <v>67</v>
      </c>
      <c r="C128" s="1" t="s">
        <v>8</v>
      </c>
      <c r="D128" s="1" t="s">
        <v>74</v>
      </c>
      <c r="E128" s="1" t="s">
        <v>9</v>
      </c>
      <c r="F128" s="1" t="s">
        <v>11</v>
      </c>
      <c r="G128" s="5">
        <v>-1</v>
      </c>
      <c r="H128" s="5" t="s">
        <v>15</v>
      </c>
      <c r="I128" s="5" t="s">
        <v>15</v>
      </c>
      <c r="J128" s="5" t="s">
        <v>15</v>
      </c>
      <c r="K128" s="5" t="s">
        <v>13</v>
      </c>
      <c r="L128" s="5" t="s">
        <v>13</v>
      </c>
      <c r="M128" s="5" t="s">
        <v>15</v>
      </c>
      <c r="N128" s="5" t="s">
        <v>15</v>
      </c>
      <c r="O128" s="5">
        <v>-1</v>
      </c>
      <c r="P128" s="5">
        <v>-1</v>
      </c>
      <c r="Q128" s="5">
        <v>-1</v>
      </c>
      <c r="R128" s="5">
        <v>-1</v>
      </c>
      <c r="S128" s="5">
        <v>-1</v>
      </c>
      <c r="AK128" s="5">
        <v>62</v>
      </c>
    </row>
    <row r="129" spans="1:41" x14ac:dyDescent="0.2">
      <c r="A129" s="1" t="s">
        <v>85</v>
      </c>
      <c r="B129" s="1" t="s">
        <v>67</v>
      </c>
      <c r="C129" s="1" t="s">
        <v>8</v>
      </c>
      <c r="D129" s="1" t="s">
        <v>213</v>
      </c>
      <c r="E129" s="1" t="s">
        <v>47</v>
      </c>
      <c r="F129" s="1" t="s">
        <v>10</v>
      </c>
      <c r="M129" s="5">
        <v>1</v>
      </c>
      <c r="Q129" s="5">
        <v>0.3</v>
      </c>
      <c r="AA129" s="5">
        <v>25.707999999999998</v>
      </c>
      <c r="AB129" s="5">
        <v>12.492000000000001</v>
      </c>
      <c r="AC129" s="5">
        <v>81.137</v>
      </c>
      <c r="AD129" s="5">
        <v>40.956000000000003</v>
      </c>
      <c r="AE129" s="5">
        <v>18.655999999999999</v>
      </c>
      <c r="AF129" s="5">
        <v>9.7110000000000003</v>
      </c>
      <c r="AG129" s="5">
        <v>11.118</v>
      </c>
      <c r="AH129" s="5">
        <v>7.3319999999999999</v>
      </c>
      <c r="AI129" s="5">
        <v>1.0580000000000001</v>
      </c>
      <c r="AJ129" s="5">
        <v>6.3280000000000003</v>
      </c>
      <c r="AK129" s="5">
        <v>63</v>
      </c>
      <c r="AM129" s="13">
        <f>+AO129/$AO$3</f>
        <v>4.2178206806648671E-5</v>
      </c>
      <c r="AN129" s="7">
        <f>IF(AK129=1,AM129,AM129+AN127)</f>
        <v>0.99956979581599392</v>
      </c>
      <c r="AO129" s="5">
        <f>SUM(G129:AJ129)</f>
        <v>215.79600000000002</v>
      </c>
    </row>
    <row r="130" spans="1:41" x14ac:dyDescent="0.2">
      <c r="A130" s="1" t="s">
        <v>85</v>
      </c>
      <c r="B130" s="1" t="s">
        <v>67</v>
      </c>
      <c r="C130" s="1" t="s">
        <v>8</v>
      </c>
      <c r="D130" s="1" t="s">
        <v>213</v>
      </c>
      <c r="E130" s="1" t="s">
        <v>47</v>
      </c>
      <c r="F130" s="1" t="s">
        <v>11</v>
      </c>
      <c r="M130" s="5" t="s">
        <v>15</v>
      </c>
      <c r="Q130" s="5" t="s">
        <v>15</v>
      </c>
      <c r="AA130" s="5" t="s">
        <v>12</v>
      </c>
      <c r="AB130" s="5" t="s">
        <v>13</v>
      </c>
      <c r="AC130" s="5" t="s">
        <v>12</v>
      </c>
      <c r="AD130" s="5" t="s">
        <v>13</v>
      </c>
      <c r="AE130" s="5" t="s">
        <v>12</v>
      </c>
      <c r="AF130" s="5" t="s">
        <v>12</v>
      </c>
      <c r="AG130" s="5" t="s">
        <v>12</v>
      </c>
      <c r="AH130" s="5" t="s">
        <v>15</v>
      </c>
      <c r="AI130" s="5" t="s">
        <v>15</v>
      </c>
      <c r="AJ130" s="5" t="s">
        <v>15</v>
      </c>
      <c r="AK130" s="5">
        <v>63</v>
      </c>
    </row>
    <row r="131" spans="1:41" x14ac:dyDescent="0.2">
      <c r="A131" s="1" t="s">
        <v>85</v>
      </c>
      <c r="B131" s="1" t="s">
        <v>67</v>
      </c>
      <c r="C131" s="1" t="s">
        <v>8</v>
      </c>
      <c r="D131" s="1" t="s">
        <v>73</v>
      </c>
      <c r="E131" s="1" t="s">
        <v>32</v>
      </c>
      <c r="F131" s="1" t="s">
        <v>10</v>
      </c>
      <c r="J131" s="5">
        <v>51</v>
      </c>
      <c r="M131" s="5">
        <v>59</v>
      </c>
      <c r="N131" s="5">
        <v>76</v>
      </c>
      <c r="AK131" s="5">
        <v>64</v>
      </c>
      <c r="AM131" s="13">
        <f>+AO131/$AO$3</f>
        <v>3.6354457293168791E-5</v>
      </c>
      <c r="AN131" s="7">
        <f>IF(AK131=1,AM131,AM131+AN129)</f>
        <v>0.99960615027328714</v>
      </c>
      <c r="AO131" s="5">
        <f>SUM(G131:AJ131)</f>
        <v>186</v>
      </c>
    </row>
    <row r="132" spans="1:41" x14ac:dyDescent="0.2">
      <c r="A132" s="1" t="s">
        <v>85</v>
      </c>
      <c r="B132" s="1" t="s">
        <v>67</v>
      </c>
      <c r="C132" s="1" t="s">
        <v>8</v>
      </c>
      <c r="D132" s="1" t="s">
        <v>73</v>
      </c>
      <c r="E132" s="1" t="s">
        <v>32</v>
      </c>
      <c r="F132" s="1" t="s">
        <v>11</v>
      </c>
      <c r="J132" s="5">
        <v>-1</v>
      </c>
      <c r="M132" s="5">
        <v>-1</v>
      </c>
      <c r="N132" s="5">
        <v>-1</v>
      </c>
      <c r="AK132" s="5">
        <v>64</v>
      </c>
    </row>
    <row r="133" spans="1:41" x14ac:dyDescent="0.2">
      <c r="A133" s="1" t="s">
        <v>85</v>
      </c>
      <c r="B133" s="1" t="s">
        <v>67</v>
      </c>
      <c r="C133" s="1" t="s">
        <v>8</v>
      </c>
      <c r="D133" s="1" t="s">
        <v>71</v>
      </c>
      <c r="E133" s="1" t="s">
        <v>14</v>
      </c>
      <c r="F133" s="1" t="s">
        <v>10</v>
      </c>
      <c r="G133" s="5">
        <v>23</v>
      </c>
      <c r="X133" s="5">
        <v>58</v>
      </c>
      <c r="Y133" s="5">
        <v>29</v>
      </c>
      <c r="Z133" s="5">
        <v>29</v>
      </c>
      <c r="AA133" s="5">
        <v>20</v>
      </c>
      <c r="AK133" s="5">
        <v>65</v>
      </c>
      <c r="AM133" s="13">
        <f>+AO133/$AO$3</f>
        <v>3.1077197363515255E-5</v>
      </c>
      <c r="AN133" s="7">
        <f>IF(AK133=1,AM133,AM133+AN131)</f>
        <v>0.99963722747065065</v>
      </c>
      <c r="AO133" s="5">
        <f>SUM(G133:AJ133)</f>
        <v>159</v>
      </c>
    </row>
    <row r="134" spans="1:41" x14ac:dyDescent="0.2">
      <c r="A134" s="1" t="s">
        <v>85</v>
      </c>
      <c r="B134" s="1" t="s">
        <v>67</v>
      </c>
      <c r="C134" s="1" t="s">
        <v>8</v>
      </c>
      <c r="D134" s="1" t="s">
        <v>71</v>
      </c>
      <c r="E134" s="1" t="s">
        <v>14</v>
      </c>
      <c r="F134" s="1" t="s">
        <v>11</v>
      </c>
      <c r="G134" s="5">
        <v>-1</v>
      </c>
      <c r="X134" s="5">
        <v>-1</v>
      </c>
      <c r="Y134" s="5">
        <v>-1</v>
      </c>
      <c r="Z134" s="5">
        <v>-1</v>
      </c>
      <c r="AA134" s="5">
        <v>-1</v>
      </c>
      <c r="AC134" s="5" t="s">
        <v>15</v>
      </c>
      <c r="AK134" s="5">
        <v>65</v>
      </c>
    </row>
    <row r="135" spans="1:41" x14ac:dyDescent="0.2">
      <c r="A135" s="1" t="s">
        <v>85</v>
      </c>
      <c r="B135" s="1" t="s">
        <v>67</v>
      </c>
      <c r="C135" s="1" t="s">
        <v>8</v>
      </c>
      <c r="D135" s="1" t="s">
        <v>74</v>
      </c>
      <c r="E135" s="1" t="s">
        <v>22</v>
      </c>
      <c r="F135" s="1" t="s">
        <v>10</v>
      </c>
      <c r="X135" s="5">
        <v>0.38100000000000001</v>
      </c>
      <c r="Y135" s="5">
        <v>5.9740000000000002</v>
      </c>
      <c r="Z135" s="5">
        <v>0.28599999999999998</v>
      </c>
      <c r="AA135" s="5">
        <v>0.79900000000000004</v>
      </c>
      <c r="AB135" s="5">
        <v>138.78</v>
      </c>
      <c r="AE135" s="5">
        <v>0.88800000000000001</v>
      </c>
      <c r="AK135" s="5">
        <v>66</v>
      </c>
      <c r="AM135" s="13">
        <f>+AO135/$AO$3</f>
        <v>2.8752857545610079E-5</v>
      </c>
      <c r="AN135" s="7">
        <f>IF(AK135=1,AM135,AM135+AN133)</f>
        <v>0.9996659803281962</v>
      </c>
      <c r="AO135" s="5">
        <f>SUM(G135:AJ135)</f>
        <v>147.108</v>
      </c>
    </row>
    <row r="136" spans="1:41" x14ac:dyDescent="0.2">
      <c r="A136" s="1" t="s">
        <v>85</v>
      </c>
      <c r="B136" s="1" t="s">
        <v>67</v>
      </c>
      <c r="C136" s="1" t="s">
        <v>8</v>
      </c>
      <c r="D136" s="1" t="s">
        <v>74</v>
      </c>
      <c r="E136" s="1" t="s">
        <v>22</v>
      </c>
      <c r="F136" s="1" t="s">
        <v>11</v>
      </c>
      <c r="X136" s="5">
        <v>-1</v>
      </c>
      <c r="Y136" s="5">
        <v>-1</v>
      </c>
      <c r="Z136" s="5">
        <v>-1</v>
      </c>
      <c r="AA136" s="5">
        <v>-1</v>
      </c>
      <c r="AB136" s="5">
        <v>-1</v>
      </c>
      <c r="AE136" s="5">
        <v>-1</v>
      </c>
      <c r="AK136" s="5">
        <v>66</v>
      </c>
    </row>
    <row r="137" spans="1:41" x14ac:dyDescent="0.2">
      <c r="A137" s="1" t="s">
        <v>85</v>
      </c>
      <c r="B137" s="1" t="s">
        <v>67</v>
      </c>
      <c r="C137" s="1" t="s">
        <v>8</v>
      </c>
      <c r="D137" s="1" t="s">
        <v>73</v>
      </c>
      <c r="E137" s="1" t="s">
        <v>22</v>
      </c>
      <c r="F137" s="1" t="s">
        <v>10</v>
      </c>
      <c r="H137" s="5">
        <v>1</v>
      </c>
      <c r="I137" s="5">
        <v>11</v>
      </c>
      <c r="O137" s="5">
        <v>21</v>
      </c>
      <c r="P137" s="5">
        <v>101</v>
      </c>
      <c r="AK137" s="5">
        <v>67</v>
      </c>
      <c r="AM137" s="13">
        <f>+AO137/$AO$3</f>
        <v>2.6190845576799022E-5</v>
      </c>
      <c r="AN137" s="7">
        <f>IF(AK137=1,AM137,AM137+AN135)</f>
        <v>0.99969217117377296</v>
      </c>
      <c r="AO137" s="5">
        <f>SUM(G137:AJ137)</f>
        <v>134</v>
      </c>
    </row>
    <row r="138" spans="1:41" x14ac:dyDescent="0.2">
      <c r="A138" s="1" t="s">
        <v>85</v>
      </c>
      <c r="B138" s="1" t="s">
        <v>67</v>
      </c>
      <c r="C138" s="1" t="s">
        <v>8</v>
      </c>
      <c r="D138" s="1" t="s">
        <v>73</v>
      </c>
      <c r="E138" s="1" t="s">
        <v>22</v>
      </c>
      <c r="F138" s="1" t="s">
        <v>11</v>
      </c>
      <c r="H138" s="5">
        <v>-1</v>
      </c>
      <c r="I138" s="5">
        <v>-1</v>
      </c>
      <c r="O138" s="5">
        <v>-1</v>
      </c>
      <c r="P138" s="5">
        <v>-1</v>
      </c>
      <c r="AK138" s="5">
        <v>67</v>
      </c>
    </row>
    <row r="139" spans="1:41" x14ac:dyDescent="0.2">
      <c r="A139" s="1" t="s">
        <v>85</v>
      </c>
      <c r="B139" s="1" t="s">
        <v>67</v>
      </c>
      <c r="C139" s="1" t="s">
        <v>8</v>
      </c>
      <c r="D139" s="1" t="s">
        <v>239</v>
      </c>
      <c r="E139" s="1" t="s">
        <v>16</v>
      </c>
      <c r="F139" s="1" t="s">
        <v>10</v>
      </c>
      <c r="AC139" s="5">
        <v>94.581999999999994</v>
      </c>
      <c r="AF139" s="5">
        <v>6.0659999999999998</v>
      </c>
      <c r="AK139" s="5">
        <v>68</v>
      </c>
      <c r="AM139" s="13">
        <f>+AO139/$AO$3</f>
        <v>1.9672061385176626E-5</v>
      </c>
      <c r="AN139" s="7">
        <f>IF(AK139=1,AM139,AM139+AN137)</f>
        <v>0.99971184323515816</v>
      </c>
      <c r="AO139" s="5">
        <f>SUM(G139:AJ139)</f>
        <v>100.648</v>
      </c>
    </row>
    <row r="140" spans="1:41" x14ac:dyDescent="0.2">
      <c r="A140" s="1" t="s">
        <v>85</v>
      </c>
      <c r="B140" s="1" t="s">
        <v>67</v>
      </c>
      <c r="C140" s="1" t="s">
        <v>8</v>
      </c>
      <c r="D140" s="1" t="s">
        <v>239</v>
      </c>
      <c r="E140" s="1" t="s">
        <v>16</v>
      </c>
      <c r="F140" s="1" t="s">
        <v>11</v>
      </c>
      <c r="AC140" s="5">
        <v>-1</v>
      </c>
      <c r="AF140" s="5">
        <v>-1</v>
      </c>
      <c r="AK140" s="5">
        <v>68</v>
      </c>
    </row>
    <row r="141" spans="1:41" x14ac:dyDescent="0.2">
      <c r="A141" s="1" t="s">
        <v>85</v>
      </c>
      <c r="B141" s="1" t="s">
        <v>67</v>
      </c>
      <c r="C141" s="1" t="s">
        <v>8</v>
      </c>
      <c r="D141" s="1" t="s">
        <v>55</v>
      </c>
      <c r="E141" s="1" t="s">
        <v>9</v>
      </c>
      <c r="F141" s="1" t="s">
        <v>10</v>
      </c>
      <c r="I141" s="5">
        <v>2</v>
      </c>
      <c r="J141" s="5">
        <v>15</v>
      </c>
      <c r="K141" s="5">
        <v>0.4</v>
      </c>
      <c r="L141" s="5">
        <v>1</v>
      </c>
      <c r="M141" s="5">
        <v>0.11799999999999999</v>
      </c>
      <c r="N141" s="5">
        <v>0.25800000000000001</v>
      </c>
      <c r="O141" s="5">
        <v>5.2999999999999999E-2</v>
      </c>
      <c r="P141" s="5">
        <v>8.4160000000000004</v>
      </c>
      <c r="X141" s="5">
        <v>70.671999999999997</v>
      </c>
      <c r="AK141" s="5">
        <v>69</v>
      </c>
      <c r="AM141" s="13">
        <f>+AO141/$AO$3</f>
        <v>1.9138276315995745E-5</v>
      </c>
      <c r="AN141" s="7">
        <f>IF(AK141=1,AM141,AM141+AN139)</f>
        <v>0.9997309815114741</v>
      </c>
      <c r="AO141" s="5">
        <f>SUM(G141:AJ141)</f>
        <v>97.917000000000002</v>
      </c>
    </row>
    <row r="142" spans="1:41" x14ac:dyDescent="0.2">
      <c r="A142" s="1" t="s">
        <v>85</v>
      </c>
      <c r="B142" s="1" t="s">
        <v>67</v>
      </c>
      <c r="C142" s="1" t="s">
        <v>8</v>
      </c>
      <c r="D142" s="1" t="s">
        <v>55</v>
      </c>
      <c r="E142" s="1" t="s">
        <v>9</v>
      </c>
      <c r="F142" s="1" t="s">
        <v>11</v>
      </c>
      <c r="I142" s="5" t="s">
        <v>15</v>
      </c>
      <c r="J142" s="5" t="s">
        <v>15</v>
      </c>
      <c r="K142" s="5">
        <v>-1</v>
      </c>
      <c r="L142" s="5">
        <v>-1</v>
      </c>
      <c r="M142" s="5">
        <v>-1</v>
      </c>
      <c r="N142" s="5">
        <v>-1</v>
      </c>
      <c r="O142" s="5">
        <v>-1</v>
      </c>
      <c r="P142" s="5">
        <v>-1</v>
      </c>
      <c r="X142" s="5">
        <v>-1</v>
      </c>
      <c r="AA142" s="5" t="s">
        <v>15</v>
      </c>
      <c r="AC142" s="5" t="s">
        <v>12</v>
      </c>
      <c r="AD142" s="5" t="s">
        <v>15</v>
      </c>
      <c r="AE142" s="5" t="s">
        <v>23</v>
      </c>
      <c r="AF142" s="5" t="s">
        <v>12</v>
      </c>
      <c r="AG142" s="5" t="s">
        <v>15</v>
      </c>
      <c r="AH142" s="5" t="s">
        <v>23</v>
      </c>
      <c r="AJ142" s="5" t="s">
        <v>23</v>
      </c>
      <c r="AK142" s="5">
        <v>69</v>
      </c>
    </row>
    <row r="143" spans="1:41" x14ac:dyDescent="0.2">
      <c r="A143" s="1" t="s">
        <v>85</v>
      </c>
      <c r="B143" s="1" t="s">
        <v>67</v>
      </c>
      <c r="C143" s="1" t="s">
        <v>8</v>
      </c>
      <c r="D143" s="1" t="s">
        <v>213</v>
      </c>
      <c r="E143" s="1" t="s">
        <v>14</v>
      </c>
      <c r="F143" s="1" t="s">
        <v>10</v>
      </c>
      <c r="AB143" s="5">
        <v>48.506</v>
      </c>
      <c r="AC143" s="5">
        <v>32.558999999999997</v>
      </c>
      <c r="AD143" s="5">
        <v>9.4649999999999999</v>
      </c>
      <c r="AJ143" s="5">
        <v>0.64400000000000002</v>
      </c>
      <c r="AK143" s="5">
        <v>70</v>
      </c>
      <c r="AM143" s="13">
        <f>+AO143/$AO$3</f>
        <v>1.7820329512082641E-5</v>
      </c>
      <c r="AN143" s="7">
        <f>IF(AK143=1,AM143,AM143+AN141)</f>
        <v>0.99974880184098613</v>
      </c>
      <c r="AO143" s="5">
        <f>SUM(G143:AJ143)</f>
        <v>91.174000000000007</v>
      </c>
    </row>
    <row r="144" spans="1:41" x14ac:dyDescent="0.2">
      <c r="A144" s="1" t="s">
        <v>85</v>
      </c>
      <c r="B144" s="1" t="s">
        <v>67</v>
      </c>
      <c r="C144" s="1" t="s">
        <v>8</v>
      </c>
      <c r="D144" s="1" t="s">
        <v>213</v>
      </c>
      <c r="E144" s="1" t="s">
        <v>14</v>
      </c>
      <c r="F144" s="1" t="s">
        <v>11</v>
      </c>
      <c r="AB144" s="5">
        <v>-1</v>
      </c>
      <c r="AC144" s="5">
        <v>-1</v>
      </c>
      <c r="AD144" s="5">
        <v>-1</v>
      </c>
      <c r="AJ144" s="5" t="s">
        <v>12</v>
      </c>
      <c r="AK144" s="5">
        <v>70</v>
      </c>
    </row>
    <row r="145" spans="1:41" x14ac:dyDescent="0.2">
      <c r="A145" s="1" t="s">
        <v>85</v>
      </c>
      <c r="B145" s="1" t="s">
        <v>67</v>
      </c>
      <c r="C145" s="1" t="s">
        <v>8</v>
      </c>
      <c r="D145" s="1" t="s">
        <v>54</v>
      </c>
      <c r="E145" s="1" t="s">
        <v>9</v>
      </c>
      <c r="F145" s="1" t="s">
        <v>10</v>
      </c>
      <c r="G145" s="5">
        <v>6</v>
      </c>
      <c r="H145" s="5">
        <v>5</v>
      </c>
      <c r="I145" s="5">
        <v>3</v>
      </c>
      <c r="J145" s="5">
        <v>4</v>
      </c>
      <c r="K145" s="5">
        <v>1</v>
      </c>
      <c r="L145" s="5">
        <v>6</v>
      </c>
      <c r="M145" s="5">
        <v>2</v>
      </c>
      <c r="N145" s="5">
        <v>1</v>
      </c>
      <c r="O145" s="5">
        <v>6.6829999999999998</v>
      </c>
      <c r="P145" s="5">
        <v>1</v>
      </c>
      <c r="Q145" s="5">
        <v>0.7</v>
      </c>
      <c r="R145" s="5">
        <v>1.6719999999999999</v>
      </c>
      <c r="S145" s="5">
        <v>2.0870000000000002</v>
      </c>
      <c r="T145" s="5">
        <v>0.67900000000000005</v>
      </c>
      <c r="U145" s="5">
        <v>0.47699999999999998</v>
      </c>
      <c r="V145" s="5">
        <v>4.8000000000000001E-2</v>
      </c>
      <c r="W145" s="5">
        <v>0.375</v>
      </c>
      <c r="X145" s="5">
        <v>4.2569999999999997</v>
      </c>
      <c r="Y145" s="5">
        <v>1.2709999999999999</v>
      </c>
      <c r="Z145" s="5">
        <v>5.577</v>
      </c>
      <c r="AA145" s="5">
        <v>7.9269999999999996</v>
      </c>
      <c r="AB145" s="5">
        <v>2.153</v>
      </c>
      <c r="AC145" s="5">
        <v>4.6260000000000003</v>
      </c>
      <c r="AD145" s="5">
        <v>2.2290000000000001</v>
      </c>
      <c r="AE145" s="5">
        <v>1.5509999999999999</v>
      </c>
      <c r="AF145" s="5">
        <v>0.67100000000000004</v>
      </c>
      <c r="AG145" s="5">
        <v>1.512</v>
      </c>
      <c r="AH145" s="5">
        <v>2.4039999999999999</v>
      </c>
      <c r="AI145" s="5">
        <v>0.53500000000000003</v>
      </c>
      <c r="AJ145" s="5">
        <v>1.07</v>
      </c>
      <c r="AK145" s="5">
        <v>71</v>
      </c>
      <c r="AM145" s="13">
        <f>+AO145/$AO$3</f>
        <v>1.5148472355106202E-5</v>
      </c>
      <c r="AN145" s="7">
        <f>IF(AK145=1,AM145,AM145+AN143)</f>
        <v>0.9997639503133412</v>
      </c>
      <c r="AO145" s="5">
        <f>SUM(G145:AJ145)</f>
        <v>77.503999999999991</v>
      </c>
    </row>
    <row r="146" spans="1:41" x14ac:dyDescent="0.2">
      <c r="A146" s="1" t="s">
        <v>85</v>
      </c>
      <c r="B146" s="1" t="s">
        <v>67</v>
      </c>
      <c r="C146" s="1" t="s">
        <v>8</v>
      </c>
      <c r="D146" s="1" t="s">
        <v>54</v>
      </c>
      <c r="E146" s="1" t="s">
        <v>9</v>
      </c>
      <c r="F146" s="1" t="s">
        <v>11</v>
      </c>
      <c r="G146" s="5" t="s">
        <v>15</v>
      </c>
      <c r="H146" s="5" t="s">
        <v>15</v>
      </c>
      <c r="I146" s="5" t="s">
        <v>15</v>
      </c>
      <c r="J146" s="5">
        <v>-1</v>
      </c>
      <c r="K146" s="5">
        <v>-1</v>
      </c>
      <c r="L146" s="5" t="s">
        <v>15</v>
      </c>
      <c r="M146" s="5">
        <v>-1</v>
      </c>
      <c r="N146" s="5" t="s">
        <v>15</v>
      </c>
      <c r="O146" s="5" t="s">
        <v>15</v>
      </c>
      <c r="P146" s="5">
        <v>-1</v>
      </c>
      <c r="Q146" s="5" t="s">
        <v>15</v>
      </c>
      <c r="R146" s="5" t="s">
        <v>15</v>
      </c>
      <c r="S146" s="5" t="s">
        <v>15</v>
      </c>
      <c r="T146" s="5" t="s">
        <v>15</v>
      </c>
      <c r="U146" s="5" t="s">
        <v>15</v>
      </c>
      <c r="V146" s="5" t="s">
        <v>15</v>
      </c>
      <c r="W146" s="5" t="s">
        <v>15</v>
      </c>
      <c r="X146" s="5" t="s">
        <v>15</v>
      </c>
      <c r="Y146" s="5" t="s">
        <v>15</v>
      </c>
      <c r="Z146" s="5" t="s">
        <v>15</v>
      </c>
      <c r="AA146" s="5" t="s">
        <v>15</v>
      </c>
      <c r="AB146" s="5" t="s">
        <v>15</v>
      </c>
      <c r="AC146" s="5" t="s">
        <v>15</v>
      </c>
      <c r="AD146" s="5" t="s">
        <v>15</v>
      </c>
      <c r="AE146" s="5" t="s">
        <v>15</v>
      </c>
      <c r="AF146" s="5" t="s">
        <v>15</v>
      </c>
      <c r="AG146" s="5" t="s">
        <v>15</v>
      </c>
      <c r="AH146" s="5" t="s">
        <v>15</v>
      </c>
      <c r="AI146" s="5" t="s">
        <v>15</v>
      </c>
      <c r="AJ146" s="5" t="s">
        <v>15</v>
      </c>
      <c r="AK146" s="5">
        <v>71</v>
      </c>
    </row>
    <row r="147" spans="1:41" x14ac:dyDescent="0.2">
      <c r="A147" s="1" t="s">
        <v>85</v>
      </c>
      <c r="B147" s="1" t="s">
        <v>67</v>
      </c>
      <c r="C147" s="1" t="s">
        <v>8</v>
      </c>
      <c r="D147" s="1" t="s">
        <v>240</v>
      </c>
      <c r="E147" s="1" t="s">
        <v>32</v>
      </c>
      <c r="F147" s="1" t="s">
        <v>10</v>
      </c>
      <c r="G147" s="5">
        <v>73</v>
      </c>
      <c r="AK147" s="5">
        <v>72</v>
      </c>
      <c r="AM147" s="13">
        <f>+AO147/$AO$3</f>
        <v>1.4268147217211406E-5</v>
      </c>
      <c r="AN147" s="7">
        <f>IF(AK147=1,AM147,AM147+AN145)</f>
        <v>0.99977821846055837</v>
      </c>
      <c r="AO147" s="5">
        <f>SUM(G147:AJ147)</f>
        <v>73</v>
      </c>
    </row>
    <row r="148" spans="1:41" x14ac:dyDescent="0.2">
      <c r="A148" s="1" t="s">
        <v>85</v>
      </c>
      <c r="B148" s="1" t="s">
        <v>67</v>
      </c>
      <c r="C148" s="1" t="s">
        <v>8</v>
      </c>
      <c r="D148" s="1" t="s">
        <v>240</v>
      </c>
      <c r="E148" s="1" t="s">
        <v>32</v>
      </c>
      <c r="F148" s="1" t="s">
        <v>11</v>
      </c>
      <c r="G148" s="5">
        <v>-1</v>
      </c>
      <c r="AK148" s="5">
        <v>72</v>
      </c>
    </row>
    <row r="149" spans="1:41" x14ac:dyDescent="0.2">
      <c r="A149" s="1" t="s">
        <v>85</v>
      </c>
      <c r="B149" s="1" t="s">
        <v>67</v>
      </c>
      <c r="C149" s="1" t="s">
        <v>8</v>
      </c>
      <c r="D149" s="1" t="s">
        <v>215</v>
      </c>
      <c r="E149" s="1" t="s">
        <v>16</v>
      </c>
      <c r="F149" s="1" t="s">
        <v>10</v>
      </c>
      <c r="S149" s="5">
        <v>13.612</v>
      </c>
      <c r="T149" s="5">
        <v>13.612</v>
      </c>
      <c r="U149" s="5">
        <v>13.612</v>
      </c>
      <c r="X149" s="5">
        <v>8.3819999999999997</v>
      </c>
      <c r="Y149" s="5">
        <v>5.5</v>
      </c>
      <c r="AE149" s="5">
        <v>6.0999999999999999E-2</v>
      </c>
      <c r="AF149" s="5">
        <v>6.95</v>
      </c>
      <c r="AK149" s="5">
        <v>73</v>
      </c>
      <c r="AM149" s="13">
        <f>+AO149/$AO$3</f>
        <v>1.206518437768826E-5</v>
      </c>
      <c r="AN149" s="7">
        <f>IF(AK149=1,AM149,AM149+AN147)</f>
        <v>0.99979028364493605</v>
      </c>
      <c r="AO149" s="5">
        <f>SUM(G149:AJ149)</f>
        <v>61.728999999999999</v>
      </c>
    </row>
    <row r="150" spans="1:41" x14ac:dyDescent="0.2">
      <c r="A150" s="1" t="s">
        <v>85</v>
      </c>
      <c r="B150" s="1" t="s">
        <v>67</v>
      </c>
      <c r="C150" s="1" t="s">
        <v>8</v>
      </c>
      <c r="D150" s="1" t="s">
        <v>215</v>
      </c>
      <c r="E150" s="1" t="s">
        <v>16</v>
      </c>
      <c r="F150" s="1" t="s">
        <v>11</v>
      </c>
      <c r="S150" s="5">
        <v>-1</v>
      </c>
      <c r="T150" s="5">
        <v>-1</v>
      </c>
      <c r="U150" s="5">
        <v>-1</v>
      </c>
      <c r="X150" s="5">
        <v>-1</v>
      </c>
      <c r="Y150" s="5">
        <v>-1</v>
      </c>
      <c r="AE150" s="5">
        <v>-1</v>
      </c>
      <c r="AF150" s="5" t="s">
        <v>15</v>
      </c>
      <c r="AK150" s="5">
        <v>73</v>
      </c>
    </row>
    <row r="151" spans="1:41" x14ac:dyDescent="0.2">
      <c r="A151" s="1" t="s">
        <v>85</v>
      </c>
      <c r="B151" s="1" t="s">
        <v>67</v>
      </c>
      <c r="C151" s="1" t="s">
        <v>8</v>
      </c>
      <c r="D151" s="1" t="s">
        <v>78</v>
      </c>
      <c r="E151" s="1" t="s">
        <v>32</v>
      </c>
      <c r="F151" s="1" t="s">
        <v>10</v>
      </c>
      <c r="Y151" s="5">
        <v>44.945</v>
      </c>
      <c r="Z151" s="5">
        <v>12.321</v>
      </c>
      <c r="AA151" s="5">
        <v>4.2069999999999999</v>
      </c>
      <c r="AK151" s="5">
        <v>74</v>
      </c>
      <c r="AM151" s="13">
        <f>+AO151/$AO$3</f>
        <v>1.2015148135392285E-5</v>
      </c>
      <c r="AN151" s="7">
        <f>IF(AK151=1,AM151,AM151+AN149)</f>
        <v>0.99980229879307148</v>
      </c>
      <c r="AO151" s="5">
        <f>SUM(G151:AJ151)</f>
        <v>61.472999999999999</v>
      </c>
    </row>
    <row r="152" spans="1:41" x14ac:dyDescent="0.2">
      <c r="A152" s="1" t="s">
        <v>85</v>
      </c>
      <c r="B152" s="1" t="s">
        <v>67</v>
      </c>
      <c r="C152" s="1" t="s">
        <v>8</v>
      </c>
      <c r="D152" s="1" t="s">
        <v>78</v>
      </c>
      <c r="E152" s="1" t="s">
        <v>32</v>
      </c>
      <c r="F152" s="1" t="s">
        <v>11</v>
      </c>
      <c r="Y152" s="5">
        <v>-1</v>
      </c>
      <c r="Z152" s="5">
        <v>-1</v>
      </c>
      <c r="AA152" s="5">
        <v>-1</v>
      </c>
      <c r="AK152" s="5">
        <v>74</v>
      </c>
    </row>
    <row r="153" spans="1:41" x14ac:dyDescent="0.2">
      <c r="A153" s="1" t="s">
        <v>85</v>
      </c>
      <c r="B153" s="1" t="s">
        <v>67</v>
      </c>
      <c r="C153" s="1" t="s">
        <v>8</v>
      </c>
      <c r="D153" s="1" t="s">
        <v>65</v>
      </c>
      <c r="E153" s="1" t="s">
        <v>21</v>
      </c>
      <c r="F153" s="1" t="s">
        <v>10</v>
      </c>
      <c r="V153" s="5">
        <v>18.672000000000001</v>
      </c>
      <c r="W153" s="5">
        <v>21.3</v>
      </c>
      <c r="AA153" s="5">
        <v>8.5</v>
      </c>
      <c r="AB153" s="5">
        <v>9</v>
      </c>
      <c r="AK153" s="5">
        <v>75</v>
      </c>
      <c r="AM153" s="13">
        <f>+AO153/$AO$3</f>
        <v>1.123313639544622E-5</v>
      </c>
      <c r="AN153" s="7">
        <f>IF(AK153=1,AM153,AM153+AN151)</f>
        <v>0.99981353192946687</v>
      </c>
      <c r="AO153" s="5">
        <f>SUM(G153:AJ153)</f>
        <v>57.472000000000001</v>
      </c>
    </row>
    <row r="154" spans="1:41" x14ac:dyDescent="0.2">
      <c r="A154" s="1" t="s">
        <v>85</v>
      </c>
      <c r="B154" s="1" t="s">
        <v>67</v>
      </c>
      <c r="C154" s="1" t="s">
        <v>8</v>
      </c>
      <c r="D154" s="1" t="s">
        <v>65</v>
      </c>
      <c r="E154" s="1" t="s">
        <v>21</v>
      </c>
      <c r="F154" s="1" t="s">
        <v>11</v>
      </c>
      <c r="V154" s="5">
        <v>-1</v>
      </c>
      <c r="W154" s="5">
        <v>-1</v>
      </c>
      <c r="AA154" s="5">
        <v>-1</v>
      </c>
      <c r="AB154" s="5">
        <v>-1</v>
      </c>
      <c r="AK154" s="5">
        <v>75</v>
      </c>
    </row>
    <row r="155" spans="1:41" x14ac:dyDescent="0.2">
      <c r="A155" s="1" t="s">
        <v>85</v>
      </c>
      <c r="B155" s="1" t="s">
        <v>67</v>
      </c>
      <c r="C155" s="1" t="s">
        <v>8</v>
      </c>
      <c r="D155" s="1" t="s">
        <v>216</v>
      </c>
      <c r="E155" s="1" t="s">
        <v>28</v>
      </c>
      <c r="F155" s="1" t="s">
        <v>10</v>
      </c>
      <c r="I155" s="5">
        <v>0.02</v>
      </c>
      <c r="J155" s="5">
        <v>0.2</v>
      </c>
      <c r="K155" s="5">
        <v>7</v>
      </c>
      <c r="M155" s="5">
        <v>0.06</v>
      </c>
      <c r="N155" s="5">
        <v>0.1</v>
      </c>
      <c r="O155" s="5">
        <v>1</v>
      </c>
      <c r="P155" s="5">
        <v>0.1</v>
      </c>
      <c r="S155" s="5">
        <v>9.5000000000000001E-2</v>
      </c>
      <c r="T155" s="5">
        <v>1.9E-2</v>
      </c>
      <c r="U155" s="5">
        <v>1.105</v>
      </c>
      <c r="V155" s="5">
        <v>1.2E-2</v>
      </c>
      <c r="X155" s="5">
        <v>3.3610000000000002</v>
      </c>
      <c r="Y155" s="5">
        <v>14.069000000000001</v>
      </c>
      <c r="Z155" s="5">
        <v>13.538</v>
      </c>
      <c r="AA155" s="5">
        <v>0.61399999999999999</v>
      </c>
      <c r="AB155" s="5">
        <v>1.3029999999999999</v>
      </c>
      <c r="AD155" s="5">
        <v>1.0940000000000001</v>
      </c>
      <c r="AE155" s="5">
        <v>5.8000000000000003E-2</v>
      </c>
      <c r="AF155" s="5">
        <v>0.38</v>
      </c>
      <c r="AG155" s="5">
        <v>0.29299999999999998</v>
      </c>
      <c r="AH155" s="5">
        <v>11.904</v>
      </c>
      <c r="AI155" s="5">
        <v>0.158</v>
      </c>
      <c r="AK155" s="5">
        <v>76</v>
      </c>
      <c r="AM155" s="13">
        <f>+AO155/$AO$3</f>
        <v>1.1039832318763726E-5</v>
      </c>
      <c r="AN155" s="7">
        <f>IF(AK155=1,AM155,AM155+AN153)</f>
        <v>0.99982457176178563</v>
      </c>
      <c r="AO155" s="5">
        <f>SUM(G155:AJ155)</f>
        <v>56.483000000000004</v>
      </c>
    </row>
    <row r="156" spans="1:41" x14ac:dyDescent="0.2">
      <c r="A156" s="1" t="s">
        <v>85</v>
      </c>
      <c r="B156" s="1" t="s">
        <v>67</v>
      </c>
      <c r="C156" s="1" t="s">
        <v>8</v>
      </c>
      <c r="D156" s="1" t="s">
        <v>216</v>
      </c>
      <c r="E156" s="1" t="s">
        <v>28</v>
      </c>
      <c r="F156" s="1" t="s">
        <v>11</v>
      </c>
      <c r="G156" s="5" t="s">
        <v>15</v>
      </c>
      <c r="H156" s="5" t="s">
        <v>15</v>
      </c>
      <c r="I156" s="5">
        <v>-1</v>
      </c>
      <c r="J156" s="5" t="s">
        <v>15</v>
      </c>
      <c r="K156" s="5" t="s">
        <v>15</v>
      </c>
      <c r="M156" s="5">
        <v>-1</v>
      </c>
      <c r="N156" s="5" t="s">
        <v>15</v>
      </c>
      <c r="O156" s="5" t="s">
        <v>15</v>
      </c>
      <c r="P156" s="5" t="s">
        <v>15</v>
      </c>
      <c r="Q156" s="5" t="s">
        <v>15</v>
      </c>
      <c r="S156" s="5" t="s">
        <v>15</v>
      </c>
      <c r="T156" s="5" t="s">
        <v>15</v>
      </c>
      <c r="U156" s="5" t="s">
        <v>15</v>
      </c>
      <c r="V156" s="5" t="s">
        <v>15</v>
      </c>
      <c r="X156" s="5">
        <v>-1</v>
      </c>
      <c r="Y156" s="5" t="s">
        <v>15</v>
      </c>
      <c r="Z156" s="5" t="s">
        <v>15</v>
      </c>
      <c r="AA156" s="5" t="s">
        <v>15</v>
      </c>
      <c r="AB156" s="5" t="s">
        <v>15</v>
      </c>
      <c r="AD156" s="5" t="s">
        <v>15</v>
      </c>
      <c r="AE156" s="5" t="s">
        <v>15</v>
      </c>
      <c r="AF156" s="5" t="s">
        <v>15</v>
      </c>
      <c r="AG156" s="5" t="s">
        <v>15</v>
      </c>
      <c r="AH156" s="5" t="s">
        <v>15</v>
      </c>
      <c r="AI156" s="5" t="s">
        <v>15</v>
      </c>
      <c r="AK156" s="5">
        <v>76</v>
      </c>
    </row>
    <row r="157" spans="1:41" x14ac:dyDescent="0.2">
      <c r="A157" s="1" t="s">
        <v>85</v>
      </c>
      <c r="B157" s="1" t="s">
        <v>67</v>
      </c>
      <c r="C157" s="1" t="s">
        <v>8</v>
      </c>
      <c r="D157" s="1" t="s">
        <v>37</v>
      </c>
      <c r="E157" s="1" t="s">
        <v>32</v>
      </c>
      <c r="F157" s="1" t="s">
        <v>10</v>
      </c>
      <c r="J157" s="5">
        <v>43</v>
      </c>
      <c r="K157" s="5">
        <v>9</v>
      </c>
      <c r="L157" s="5">
        <v>4</v>
      </c>
      <c r="AK157" s="5">
        <v>77</v>
      </c>
      <c r="AM157" s="13">
        <f>+AO157/$AO$3</f>
        <v>1.0945428002244366E-5</v>
      </c>
      <c r="AN157" s="7">
        <f>IF(AK157=1,AM157,AM157+AN155)</f>
        <v>0.99983551718978791</v>
      </c>
      <c r="AO157" s="5">
        <f>SUM(G157:AJ157)</f>
        <v>56</v>
      </c>
    </row>
    <row r="158" spans="1:41" x14ac:dyDescent="0.2">
      <c r="A158" s="1" t="s">
        <v>85</v>
      </c>
      <c r="B158" s="1" t="s">
        <v>67</v>
      </c>
      <c r="C158" s="1" t="s">
        <v>8</v>
      </c>
      <c r="D158" s="1" t="s">
        <v>37</v>
      </c>
      <c r="E158" s="1" t="s">
        <v>32</v>
      </c>
      <c r="F158" s="1" t="s">
        <v>11</v>
      </c>
      <c r="J158" s="5">
        <v>-1</v>
      </c>
      <c r="K158" s="5">
        <v>-1</v>
      </c>
      <c r="L158" s="5">
        <v>-1</v>
      </c>
      <c r="AK158" s="5">
        <v>77</v>
      </c>
    </row>
    <row r="159" spans="1:41" x14ac:dyDescent="0.2">
      <c r="A159" s="1" t="s">
        <v>85</v>
      </c>
      <c r="B159" s="1" t="s">
        <v>67</v>
      </c>
      <c r="C159" s="1" t="s">
        <v>8</v>
      </c>
      <c r="D159" s="1" t="s">
        <v>237</v>
      </c>
      <c r="E159" s="1" t="s">
        <v>21</v>
      </c>
      <c r="F159" s="1" t="s">
        <v>10</v>
      </c>
      <c r="AJ159" s="5">
        <v>53</v>
      </c>
      <c r="AK159" s="5">
        <v>78</v>
      </c>
      <c r="AM159" s="13">
        <f>+AO159/$AO$3</f>
        <v>1.0359065787838419E-5</v>
      </c>
      <c r="AN159" s="7">
        <f>IF(AK159=1,AM159,AM159+AN157)</f>
        <v>0.99984587625557575</v>
      </c>
      <c r="AO159" s="5">
        <f>SUM(G159:AJ159)</f>
        <v>53</v>
      </c>
    </row>
    <row r="160" spans="1:41" x14ac:dyDescent="0.2">
      <c r="A160" s="1" t="s">
        <v>85</v>
      </c>
      <c r="B160" s="1" t="s">
        <v>67</v>
      </c>
      <c r="C160" s="1" t="s">
        <v>8</v>
      </c>
      <c r="D160" s="1" t="s">
        <v>237</v>
      </c>
      <c r="E160" s="1" t="s">
        <v>21</v>
      </c>
      <c r="F160" s="1" t="s">
        <v>11</v>
      </c>
      <c r="AJ160" s="5">
        <v>-1</v>
      </c>
      <c r="AK160" s="5">
        <v>78</v>
      </c>
    </row>
    <row r="161" spans="1:41" x14ac:dyDescent="0.2">
      <c r="A161" s="1" t="s">
        <v>85</v>
      </c>
      <c r="B161" s="1" t="s">
        <v>67</v>
      </c>
      <c r="C161" s="1" t="s">
        <v>8</v>
      </c>
      <c r="D161" s="1" t="s">
        <v>214</v>
      </c>
      <c r="E161" s="1" t="s">
        <v>22</v>
      </c>
      <c r="F161" s="1" t="s">
        <v>10</v>
      </c>
      <c r="Q161" s="5">
        <v>6</v>
      </c>
      <c r="X161" s="5">
        <v>0.32800000000000001</v>
      </c>
      <c r="Y161" s="5">
        <v>1.798</v>
      </c>
      <c r="Z161" s="5">
        <v>26.681999999999999</v>
      </c>
      <c r="AA161" s="5">
        <v>8.1470000000000002</v>
      </c>
      <c r="AB161" s="5">
        <v>0.14199999999999999</v>
      </c>
      <c r="AC161" s="5">
        <v>1.006</v>
      </c>
      <c r="AD161" s="5">
        <v>0.58699999999999997</v>
      </c>
      <c r="AE161" s="5">
        <v>0.32500000000000001</v>
      </c>
      <c r="AF161" s="5">
        <v>0.17399999999999999</v>
      </c>
      <c r="AG161" s="5">
        <v>3.7999999999999999E-2</v>
      </c>
      <c r="AH161" s="5">
        <v>1.014</v>
      </c>
      <c r="AI161" s="5">
        <v>2.58</v>
      </c>
      <c r="AJ161" s="5">
        <v>1.591</v>
      </c>
      <c r="AK161" s="5">
        <v>79</v>
      </c>
      <c r="AM161" s="13">
        <f>+AO161/$AO$3</f>
        <v>9.8532306508775549E-6</v>
      </c>
      <c r="AN161" s="7">
        <f>IF(AK161=1,AM161,AM161+AN159)</f>
        <v>0.99985572948622659</v>
      </c>
      <c r="AO161" s="5">
        <f>SUM(G161:AJ161)</f>
        <v>50.412000000000006</v>
      </c>
    </row>
    <row r="162" spans="1:41" x14ac:dyDescent="0.2">
      <c r="A162" s="1" t="s">
        <v>85</v>
      </c>
      <c r="B162" s="1" t="s">
        <v>67</v>
      </c>
      <c r="C162" s="1" t="s">
        <v>8</v>
      </c>
      <c r="D162" s="1" t="s">
        <v>214</v>
      </c>
      <c r="E162" s="1" t="s">
        <v>22</v>
      </c>
      <c r="F162" s="1" t="s">
        <v>11</v>
      </c>
      <c r="Q162" s="5">
        <v>-1</v>
      </c>
      <c r="X162" s="5">
        <v>-1</v>
      </c>
      <c r="Y162" s="5">
        <v>-1</v>
      </c>
      <c r="Z162" s="5">
        <v>-1</v>
      </c>
      <c r="AA162" s="5">
        <v>-1</v>
      </c>
      <c r="AB162" s="5">
        <v>-1</v>
      </c>
      <c r="AC162" s="5">
        <v>-1</v>
      </c>
      <c r="AD162" s="5">
        <v>-1</v>
      </c>
      <c r="AE162" s="5">
        <v>-1</v>
      </c>
      <c r="AF162" s="5" t="s">
        <v>15</v>
      </c>
      <c r="AG162" s="5">
        <v>-1</v>
      </c>
      <c r="AH162" s="5" t="s">
        <v>15</v>
      </c>
      <c r="AI162" s="5">
        <v>-1</v>
      </c>
      <c r="AJ162" s="5" t="s">
        <v>15</v>
      </c>
      <c r="AK162" s="5">
        <v>79</v>
      </c>
    </row>
    <row r="163" spans="1:41" x14ac:dyDescent="0.2">
      <c r="A163" s="1" t="s">
        <v>85</v>
      </c>
      <c r="B163" s="1" t="s">
        <v>67</v>
      </c>
      <c r="C163" s="1" t="s">
        <v>8</v>
      </c>
      <c r="D163" s="1" t="s">
        <v>65</v>
      </c>
      <c r="E163" s="1" t="s">
        <v>28</v>
      </c>
      <c r="F163" s="1" t="s">
        <v>10</v>
      </c>
      <c r="V163" s="5">
        <v>19.332999999999998</v>
      </c>
      <c r="W163" s="5">
        <v>15</v>
      </c>
      <c r="AA163" s="5">
        <v>6.5</v>
      </c>
      <c r="AB163" s="5">
        <v>8</v>
      </c>
      <c r="AK163" s="5">
        <v>80</v>
      </c>
      <c r="AM163" s="13">
        <f>+AO163/$AO$3</f>
        <v>9.5446086720285562E-6</v>
      </c>
      <c r="AN163" s="7">
        <f>IF(AK163=1,AM163,AM163+AN161)</f>
        <v>0.99986527409489856</v>
      </c>
      <c r="AO163" s="5">
        <f>SUM(G163:AJ163)</f>
        <v>48.832999999999998</v>
      </c>
    </row>
    <row r="164" spans="1:41" x14ac:dyDescent="0.2">
      <c r="A164" s="1" t="s">
        <v>85</v>
      </c>
      <c r="B164" s="1" t="s">
        <v>67</v>
      </c>
      <c r="C164" s="1" t="s">
        <v>8</v>
      </c>
      <c r="D164" s="1" t="s">
        <v>65</v>
      </c>
      <c r="E164" s="1" t="s">
        <v>28</v>
      </c>
      <c r="F164" s="1" t="s">
        <v>11</v>
      </c>
      <c r="V164" s="5">
        <v>-1</v>
      </c>
      <c r="W164" s="5">
        <v>-1</v>
      </c>
      <c r="AA164" s="5">
        <v>-1</v>
      </c>
      <c r="AB164" s="5">
        <v>-1</v>
      </c>
      <c r="AK164" s="5">
        <v>80</v>
      </c>
    </row>
    <row r="165" spans="1:41" x14ac:dyDescent="0.2">
      <c r="A165" s="1" t="s">
        <v>85</v>
      </c>
      <c r="B165" s="1" t="s">
        <v>67</v>
      </c>
      <c r="C165" s="1" t="s">
        <v>8</v>
      </c>
      <c r="D165" s="1" t="s">
        <v>224</v>
      </c>
      <c r="E165" s="1" t="s">
        <v>16</v>
      </c>
      <c r="F165" s="1" t="s">
        <v>10</v>
      </c>
      <c r="V165" s="5">
        <v>3.68</v>
      </c>
      <c r="W165" s="5">
        <v>8.7119999999999997</v>
      </c>
      <c r="Z165" s="5">
        <v>22.919</v>
      </c>
      <c r="AE165" s="5">
        <v>2.3E-2</v>
      </c>
      <c r="AF165" s="5">
        <v>5.3840000000000003</v>
      </c>
      <c r="AG165" s="5">
        <v>0.628</v>
      </c>
      <c r="AK165" s="5">
        <v>81</v>
      </c>
      <c r="AM165" s="13">
        <f>+AO165/$AO$3</f>
        <v>8.0812440389427787E-6</v>
      </c>
      <c r="AN165" s="7">
        <f>IF(AK165=1,AM165,AM165+AN163)</f>
        <v>0.99987335533893751</v>
      </c>
      <c r="AO165" s="5">
        <f>SUM(G165:AJ165)</f>
        <v>41.346000000000004</v>
      </c>
    </row>
    <row r="166" spans="1:41" x14ac:dyDescent="0.2">
      <c r="A166" s="1" t="s">
        <v>85</v>
      </c>
      <c r="B166" s="1" t="s">
        <v>67</v>
      </c>
      <c r="C166" s="1" t="s">
        <v>8</v>
      </c>
      <c r="D166" s="1" t="s">
        <v>224</v>
      </c>
      <c r="E166" s="1" t="s">
        <v>16</v>
      </c>
      <c r="F166" s="1" t="s">
        <v>11</v>
      </c>
      <c r="V166" s="5">
        <v>-1</v>
      </c>
      <c r="W166" s="5">
        <v>-1</v>
      </c>
      <c r="Z166" s="5">
        <v>-1</v>
      </c>
      <c r="AE166" s="5">
        <v>-1</v>
      </c>
      <c r="AF166" s="5">
        <v>-1</v>
      </c>
      <c r="AG166" s="5">
        <v>-1</v>
      </c>
      <c r="AK166" s="5">
        <v>81</v>
      </c>
    </row>
    <row r="167" spans="1:41" x14ac:dyDescent="0.2">
      <c r="A167" s="1" t="s">
        <v>85</v>
      </c>
      <c r="B167" s="1" t="s">
        <v>67</v>
      </c>
      <c r="C167" s="1" t="s">
        <v>8</v>
      </c>
      <c r="D167" s="1" t="s">
        <v>214</v>
      </c>
      <c r="E167" s="1" t="s">
        <v>32</v>
      </c>
      <c r="F167" s="1" t="s">
        <v>10</v>
      </c>
      <c r="Q167" s="5">
        <v>22</v>
      </c>
      <c r="T167" s="5">
        <v>5.1870000000000003</v>
      </c>
      <c r="Y167" s="5">
        <v>1.002</v>
      </c>
      <c r="Z167" s="5">
        <v>0.63</v>
      </c>
      <c r="AA167" s="5">
        <v>2.1999999999999999E-2</v>
      </c>
      <c r="AC167" s="5">
        <v>9.5630000000000006</v>
      </c>
      <c r="AE167" s="5">
        <v>0.28799999999999998</v>
      </c>
      <c r="AF167" s="5">
        <v>0.09</v>
      </c>
      <c r="AG167" s="5">
        <v>0.33700000000000002</v>
      </c>
      <c r="AJ167" s="5">
        <v>2.3E-2</v>
      </c>
      <c r="AK167" s="5">
        <v>82</v>
      </c>
      <c r="AM167" s="13">
        <f>+AO167/$AO$3</f>
        <v>7.6504632654258762E-6</v>
      </c>
      <c r="AN167" s="7">
        <f>IF(AK167=1,AM167,AM167+AN165)</f>
        <v>0.99988100580220296</v>
      </c>
      <c r="AO167" s="5">
        <f>SUM(G167:AJ167)</f>
        <v>39.142000000000003</v>
      </c>
    </row>
    <row r="168" spans="1:41" x14ac:dyDescent="0.2">
      <c r="A168" s="1" t="s">
        <v>85</v>
      </c>
      <c r="B168" s="1" t="s">
        <v>67</v>
      </c>
      <c r="C168" s="1" t="s">
        <v>8</v>
      </c>
      <c r="D168" s="1" t="s">
        <v>214</v>
      </c>
      <c r="E168" s="1" t="s">
        <v>32</v>
      </c>
      <c r="F168" s="1" t="s">
        <v>11</v>
      </c>
      <c r="Q168" s="5">
        <v>-1</v>
      </c>
      <c r="T168" s="5">
        <v>-1</v>
      </c>
      <c r="Y168" s="5">
        <v>-1</v>
      </c>
      <c r="Z168" s="5">
        <v>-1</v>
      </c>
      <c r="AA168" s="5">
        <v>-1</v>
      </c>
      <c r="AC168" s="5" t="s">
        <v>15</v>
      </c>
      <c r="AE168" s="5">
        <v>-1</v>
      </c>
      <c r="AF168" s="5" t="s">
        <v>15</v>
      </c>
      <c r="AG168" s="5">
        <v>-1</v>
      </c>
      <c r="AJ168" s="5">
        <v>-1</v>
      </c>
      <c r="AK168" s="5">
        <v>82</v>
      </c>
    </row>
    <row r="169" spans="1:41" x14ac:dyDescent="0.2">
      <c r="A169" s="1" t="s">
        <v>85</v>
      </c>
      <c r="B169" s="1" t="s">
        <v>67</v>
      </c>
      <c r="C169" s="1" t="s">
        <v>30</v>
      </c>
      <c r="D169" s="1" t="s">
        <v>77</v>
      </c>
      <c r="E169" s="1" t="s">
        <v>28</v>
      </c>
      <c r="F169" s="1" t="s">
        <v>10</v>
      </c>
      <c r="G169" s="5">
        <v>9</v>
      </c>
      <c r="H169" s="5">
        <v>10</v>
      </c>
      <c r="I169" s="5">
        <v>7</v>
      </c>
      <c r="J169" s="5">
        <v>7</v>
      </c>
      <c r="K169" s="5">
        <v>6</v>
      </c>
      <c r="AK169" s="5">
        <v>83</v>
      </c>
      <c r="AM169" s="13">
        <f>+AO169/$AO$3</f>
        <v>7.6227087872773267E-6</v>
      </c>
      <c r="AN169" s="7">
        <f>IF(AK169=1,AM169,AM169+AN167)</f>
        <v>0.99988862851099025</v>
      </c>
      <c r="AO169" s="5">
        <f>SUM(G169:AJ169)</f>
        <v>39</v>
      </c>
    </row>
    <row r="170" spans="1:41" x14ac:dyDescent="0.2">
      <c r="A170" s="1" t="s">
        <v>85</v>
      </c>
      <c r="B170" s="1" t="s">
        <v>67</v>
      </c>
      <c r="C170" s="1" t="s">
        <v>30</v>
      </c>
      <c r="D170" s="1" t="s">
        <v>77</v>
      </c>
      <c r="E170" s="1" t="s">
        <v>28</v>
      </c>
      <c r="F170" s="1" t="s">
        <v>11</v>
      </c>
      <c r="G170" s="5">
        <v>-1</v>
      </c>
      <c r="H170" s="5">
        <v>-1</v>
      </c>
      <c r="I170" s="5">
        <v>-1</v>
      </c>
      <c r="J170" s="5">
        <v>-1</v>
      </c>
      <c r="K170" s="5">
        <v>-1</v>
      </c>
      <c r="AK170" s="5">
        <v>83</v>
      </c>
    </row>
    <row r="171" spans="1:41" x14ac:dyDescent="0.2">
      <c r="A171" s="1" t="s">
        <v>85</v>
      </c>
      <c r="B171" s="1" t="s">
        <v>67</v>
      </c>
      <c r="C171" s="1" t="s">
        <v>8</v>
      </c>
      <c r="D171" s="1" t="s">
        <v>228</v>
      </c>
      <c r="E171" s="1" t="s">
        <v>28</v>
      </c>
      <c r="F171" s="1" t="s">
        <v>10</v>
      </c>
      <c r="AG171" s="5">
        <v>0.14199999999999999</v>
      </c>
      <c r="AH171" s="5">
        <v>2.3109999999999999</v>
      </c>
      <c r="AI171" s="5">
        <v>29.556999999999999</v>
      </c>
      <c r="AJ171" s="5">
        <v>6.6829999999999998</v>
      </c>
      <c r="AK171" s="5">
        <v>84</v>
      </c>
      <c r="AM171" s="13">
        <f>+AO171/$AO$3</f>
        <v>7.5627043873364512E-6</v>
      </c>
      <c r="AN171" s="7">
        <f>IF(AK171=1,AM171,AM171+AN169)</f>
        <v>0.99989619121537754</v>
      </c>
      <c r="AO171" s="5">
        <f>SUM(G171:AJ171)</f>
        <v>38.692999999999998</v>
      </c>
    </row>
    <row r="172" spans="1:41" x14ac:dyDescent="0.2">
      <c r="A172" s="1" t="s">
        <v>85</v>
      </c>
      <c r="B172" s="1" t="s">
        <v>67</v>
      </c>
      <c r="C172" s="1" t="s">
        <v>8</v>
      </c>
      <c r="D172" s="1" t="s">
        <v>228</v>
      </c>
      <c r="E172" s="1" t="s">
        <v>28</v>
      </c>
      <c r="F172" s="1" t="s">
        <v>11</v>
      </c>
      <c r="AG172" s="5">
        <v>-1</v>
      </c>
      <c r="AH172" s="5">
        <v>-1</v>
      </c>
      <c r="AI172" s="5">
        <v>-1</v>
      </c>
      <c r="AJ172" s="5">
        <v>-1</v>
      </c>
      <c r="AK172" s="5">
        <v>84</v>
      </c>
    </row>
    <row r="173" spans="1:41" x14ac:dyDescent="0.2">
      <c r="A173" s="1" t="s">
        <v>85</v>
      </c>
      <c r="B173" s="1" t="s">
        <v>67</v>
      </c>
      <c r="C173" s="1" t="s">
        <v>8</v>
      </c>
      <c r="D173" s="1" t="s">
        <v>74</v>
      </c>
      <c r="E173" s="1" t="s">
        <v>16</v>
      </c>
      <c r="F173" s="1" t="s">
        <v>10</v>
      </c>
      <c r="X173" s="5">
        <v>10</v>
      </c>
      <c r="Y173" s="5">
        <v>8</v>
      </c>
      <c r="Z173" s="5">
        <v>13.5</v>
      </c>
      <c r="AA173" s="5">
        <v>6.75</v>
      </c>
      <c r="AK173" s="5">
        <v>85</v>
      </c>
      <c r="AM173" s="13">
        <f>+AO173/$AO$3</f>
        <v>7.4761182336758398E-6</v>
      </c>
      <c r="AN173" s="7">
        <f>IF(AK173=1,AM173,AM173+AN171)</f>
        <v>0.99990366733361125</v>
      </c>
      <c r="AO173" s="5">
        <f>SUM(G173:AJ173)</f>
        <v>38.25</v>
      </c>
    </row>
    <row r="174" spans="1:41" x14ac:dyDescent="0.2">
      <c r="A174" s="1" t="s">
        <v>85</v>
      </c>
      <c r="B174" s="1" t="s">
        <v>67</v>
      </c>
      <c r="C174" s="1" t="s">
        <v>8</v>
      </c>
      <c r="D174" s="1" t="s">
        <v>74</v>
      </c>
      <c r="E174" s="1" t="s">
        <v>16</v>
      </c>
      <c r="F174" s="1" t="s">
        <v>11</v>
      </c>
      <c r="X174" s="5">
        <v>-1</v>
      </c>
      <c r="Y174" s="5">
        <v>-1</v>
      </c>
      <c r="Z174" s="5">
        <v>-1</v>
      </c>
      <c r="AA174" s="5">
        <v>-1</v>
      </c>
      <c r="AK174" s="5">
        <v>85</v>
      </c>
    </row>
    <row r="175" spans="1:41" x14ac:dyDescent="0.2">
      <c r="A175" s="1" t="s">
        <v>85</v>
      </c>
      <c r="B175" s="1" t="s">
        <v>67</v>
      </c>
      <c r="C175" s="1" t="s">
        <v>8</v>
      </c>
      <c r="D175" s="1" t="s">
        <v>228</v>
      </c>
      <c r="E175" s="1" t="s">
        <v>32</v>
      </c>
      <c r="F175" s="1" t="s">
        <v>10</v>
      </c>
      <c r="Q175" s="5">
        <v>4</v>
      </c>
      <c r="R175" s="5">
        <v>12</v>
      </c>
      <c r="S175" s="5">
        <v>15</v>
      </c>
      <c r="T175" s="5">
        <v>7</v>
      </c>
      <c r="AK175" s="5">
        <v>86</v>
      </c>
      <c r="AM175" s="13">
        <f>+AO175/$AO$3</f>
        <v>7.4272547158086778E-6</v>
      </c>
      <c r="AN175" s="7">
        <f>IF(AK175=1,AM175,AM175+AN173)</f>
        <v>0.99991109458832705</v>
      </c>
      <c r="AO175" s="5">
        <f>SUM(G175:AJ175)</f>
        <v>38</v>
      </c>
    </row>
    <row r="176" spans="1:41" x14ac:dyDescent="0.2">
      <c r="A176" s="1" t="s">
        <v>85</v>
      </c>
      <c r="B176" s="1" t="s">
        <v>67</v>
      </c>
      <c r="C176" s="1" t="s">
        <v>8</v>
      </c>
      <c r="D176" s="1" t="s">
        <v>228</v>
      </c>
      <c r="E176" s="1" t="s">
        <v>32</v>
      </c>
      <c r="F176" s="1" t="s">
        <v>11</v>
      </c>
      <c r="Q176" s="5">
        <v>-1</v>
      </c>
      <c r="R176" s="5">
        <v>-1</v>
      </c>
      <c r="S176" s="5">
        <v>-1</v>
      </c>
      <c r="T176" s="5">
        <v>-1</v>
      </c>
      <c r="AK176" s="5">
        <v>86</v>
      </c>
    </row>
    <row r="177" spans="1:41" x14ac:dyDescent="0.2">
      <c r="A177" s="1" t="s">
        <v>85</v>
      </c>
      <c r="B177" s="1" t="s">
        <v>67</v>
      </c>
      <c r="C177" s="1" t="s">
        <v>8</v>
      </c>
      <c r="D177" s="1" t="s">
        <v>237</v>
      </c>
      <c r="E177" s="1" t="s">
        <v>33</v>
      </c>
      <c r="F177" s="1" t="s">
        <v>10</v>
      </c>
      <c r="W177" s="5">
        <v>13.74</v>
      </c>
      <c r="X177" s="5">
        <v>9.4</v>
      </c>
      <c r="Y177" s="5">
        <v>14.46</v>
      </c>
      <c r="AK177" s="5">
        <v>87</v>
      </c>
      <c r="AM177" s="13">
        <f>+AO177/$AO$3</f>
        <v>7.3490730872212179E-6</v>
      </c>
      <c r="AN177" s="7">
        <f>IF(AK177=1,AM177,AM177+AN175)</f>
        <v>0.99991844366141425</v>
      </c>
      <c r="AO177" s="5">
        <f>SUM(G177:AJ177)</f>
        <v>37.6</v>
      </c>
    </row>
    <row r="178" spans="1:41" x14ac:dyDescent="0.2">
      <c r="A178" s="1" t="s">
        <v>85</v>
      </c>
      <c r="B178" s="1" t="s">
        <v>67</v>
      </c>
      <c r="C178" s="1" t="s">
        <v>8</v>
      </c>
      <c r="D178" s="1" t="s">
        <v>237</v>
      </c>
      <c r="E178" s="1" t="s">
        <v>33</v>
      </c>
      <c r="F178" s="1" t="s">
        <v>11</v>
      </c>
      <c r="W178" s="5">
        <v>-1</v>
      </c>
      <c r="X178" s="5">
        <v>-1</v>
      </c>
      <c r="Y178" s="5">
        <v>-1</v>
      </c>
      <c r="AK178" s="5">
        <v>87</v>
      </c>
    </row>
    <row r="179" spans="1:41" x14ac:dyDescent="0.2">
      <c r="A179" s="1" t="s">
        <v>85</v>
      </c>
      <c r="B179" s="1" t="s">
        <v>67</v>
      </c>
      <c r="C179" s="1" t="s">
        <v>8</v>
      </c>
      <c r="D179" s="1" t="s">
        <v>25</v>
      </c>
      <c r="E179" s="1" t="s">
        <v>21</v>
      </c>
      <c r="F179" s="1" t="s">
        <v>10</v>
      </c>
      <c r="P179" s="5">
        <v>1</v>
      </c>
      <c r="T179" s="5">
        <v>7.9000000000000001E-2</v>
      </c>
      <c r="U179" s="5">
        <v>0.189</v>
      </c>
      <c r="V179" s="5">
        <v>6.3E-2</v>
      </c>
      <c r="W179" s="5">
        <v>1.0429999999999999</v>
      </c>
      <c r="X179" s="5">
        <v>0.66600000000000004</v>
      </c>
      <c r="Y179" s="5">
        <v>1.0409999999999999</v>
      </c>
      <c r="Z179" s="5">
        <v>0.85199999999999998</v>
      </c>
      <c r="AA179" s="5">
        <v>4.2770000000000001</v>
      </c>
      <c r="AB179" s="5">
        <v>5.1429999999999998</v>
      </c>
      <c r="AC179" s="5">
        <v>2.1989999999999998</v>
      </c>
      <c r="AD179" s="5">
        <v>4.4390000000000001</v>
      </c>
      <c r="AE179" s="5">
        <v>1.2949999999999999</v>
      </c>
      <c r="AF179" s="5">
        <v>1.133</v>
      </c>
      <c r="AG179" s="5">
        <v>2.6040000000000001</v>
      </c>
      <c r="AH179" s="5">
        <v>4.8369999999999997</v>
      </c>
      <c r="AI179" s="5">
        <v>1.8680000000000001</v>
      </c>
      <c r="AJ179" s="5">
        <v>3.1949999999999998</v>
      </c>
      <c r="AK179" s="5">
        <v>88</v>
      </c>
      <c r="AM179" s="13">
        <f>+AO179/$AO$3</f>
        <v>7.0212966093682932E-6</v>
      </c>
      <c r="AN179" s="7">
        <f>IF(AK179=1,AM179,AM179+AN177)</f>
        <v>0.99992546495802359</v>
      </c>
      <c r="AO179" s="5">
        <f>SUM(G179:AJ179)</f>
        <v>35.923000000000002</v>
      </c>
    </row>
    <row r="180" spans="1:41" x14ac:dyDescent="0.2">
      <c r="A180" s="1" t="s">
        <v>85</v>
      </c>
      <c r="B180" s="1" t="s">
        <v>67</v>
      </c>
      <c r="C180" s="1" t="s">
        <v>8</v>
      </c>
      <c r="D180" s="1" t="s">
        <v>25</v>
      </c>
      <c r="E180" s="1" t="s">
        <v>21</v>
      </c>
      <c r="F180" s="1" t="s">
        <v>11</v>
      </c>
      <c r="G180" s="5" t="s">
        <v>15</v>
      </c>
      <c r="H180" s="5" t="s">
        <v>15</v>
      </c>
      <c r="I180" s="5" t="s">
        <v>15</v>
      </c>
      <c r="J180" s="5" t="s">
        <v>15</v>
      </c>
      <c r="K180" s="5" t="s">
        <v>13</v>
      </c>
      <c r="L180" s="5" t="s">
        <v>15</v>
      </c>
      <c r="M180" s="5" t="s">
        <v>15</v>
      </c>
      <c r="O180" s="5" t="s">
        <v>15</v>
      </c>
      <c r="P180" s="5" t="s">
        <v>15</v>
      </c>
      <c r="S180" s="5" t="s">
        <v>15</v>
      </c>
      <c r="T180" s="5" t="s">
        <v>15</v>
      </c>
      <c r="U180" s="5" t="s">
        <v>15</v>
      </c>
      <c r="V180" s="5" t="s">
        <v>15</v>
      </c>
      <c r="W180" s="5" t="s">
        <v>13</v>
      </c>
      <c r="X180" s="5" t="s">
        <v>15</v>
      </c>
      <c r="Y180" s="5" t="s">
        <v>15</v>
      </c>
      <c r="Z180" s="5" t="s">
        <v>13</v>
      </c>
      <c r="AA180" s="5" t="s">
        <v>13</v>
      </c>
      <c r="AB180" s="5" t="s">
        <v>13</v>
      </c>
      <c r="AC180" s="5" t="s">
        <v>13</v>
      </c>
      <c r="AD180" s="5" t="s">
        <v>13</v>
      </c>
      <c r="AE180" s="5" t="s">
        <v>13</v>
      </c>
      <c r="AF180" s="5" t="s">
        <v>13</v>
      </c>
      <c r="AG180" s="5" t="s">
        <v>13</v>
      </c>
      <c r="AH180" s="5" t="s">
        <v>13</v>
      </c>
      <c r="AI180" s="5" t="s">
        <v>13</v>
      </c>
      <c r="AJ180" s="5" t="s">
        <v>15</v>
      </c>
      <c r="AK180" s="5">
        <v>88</v>
      </c>
    </row>
    <row r="181" spans="1:41" x14ac:dyDescent="0.2">
      <c r="A181" s="1" t="s">
        <v>85</v>
      </c>
      <c r="B181" s="1" t="s">
        <v>67</v>
      </c>
      <c r="C181" s="1" t="s">
        <v>8</v>
      </c>
      <c r="D181" s="1" t="s">
        <v>55</v>
      </c>
      <c r="E181" s="1" t="s">
        <v>21</v>
      </c>
      <c r="F181" s="1" t="s">
        <v>10</v>
      </c>
      <c r="Y181" s="5">
        <v>1.5640000000000001</v>
      </c>
      <c r="Z181" s="5">
        <v>1.7</v>
      </c>
      <c r="AA181" s="5">
        <v>14.866</v>
      </c>
      <c r="AB181" s="5">
        <v>0.9</v>
      </c>
      <c r="AE181" s="5">
        <v>0.5</v>
      </c>
      <c r="AF181" s="5">
        <v>0.76400000000000001</v>
      </c>
      <c r="AG181" s="5">
        <v>1.2999999999999999E-2</v>
      </c>
      <c r="AH181" s="5">
        <v>0.48299999999999998</v>
      </c>
      <c r="AI181" s="5">
        <v>1.2509999999999999</v>
      </c>
      <c r="AJ181" s="5">
        <v>10.829000000000001</v>
      </c>
      <c r="AK181" s="5">
        <v>89</v>
      </c>
      <c r="AM181" s="13">
        <f>+AO181/$AO$3</f>
        <v>6.4245753291745066E-6</v>
      </c>
      <c r="AN181" s="7">
        <f>IF(AK181=1,AM181,AM181+AN179)</f>
        <v>0.99993188953335277</v>
      </c>
      <c r="AO181" s="5">
        <f>SUM(G181:AJ181)</f>
        <v>32.870000000000005</v>
      </c>
    </row>
    <row r="182" spans="1:41" x14ac:dyDescent="0.2">
      <c r="A182" s="1" t="s">
        <v>85</v>
      </c>
      <c r="B182" s="1" t="s">
        <v>67</v>
      </c>
      <c r="C182" s="1" t="s">
        <v>8</v>
      </c>
      <c r="D182" s="1" t="s">
        <v>55</v>
      </c>
      <c r="E182" s="1" t="s">
        <v>21</v>
      </c>
      <c r="F182" s="1" t="s">
        <v>11</v>
      </c>
      <c r="I182" s="5" t="s">
        <v>15</v>
      </c>
      <c r="P182" s="5" t="s">
        <v>15</v>
      </c>
      <c r="Y182" s="5">
        <v>-1</v>
      </c>
      <c r="Z182" s="5">
        <v>-1</v>
      </c>
      <c r="AA182" s="5" t="s">
        <v>15</v>
      </c>
      <c r="AB182" s="5">
        <v>-1</v>
      </c>
      <c r="AC182" s="5" t="s">
        <v>15</v>
      </c>
      <c r="AD182" s="5" t="s">
        <v>15</v>
      </c>
      <c r="AE182" s="5" t="s">
        <v>15</v>
      </c>
      <c r="AF182" s="5" t="s">
        <v>15</v>
      </c>
      <c r="AG182" s="5" t="s">
        <v>15</v>
      </c>
      <c r="AH182" s="5">
        <v>-1</v>
      </c>
      <c r="AI182" s="5" t="s">
        <v>15</v>
      </c>
      <c r="AJ182" s="5" t="s">
        <v>15</v>
      </c>
      <c r="AK182" s="5">
        <v>89</v>
      </c>
    </row>
    <row r="183" spans="1:41" x14ac:dyDescent="0.2">
      <c r="A183" s="1" t="s">
        <v>85</v>
      </c>
      <c r="B183" s="1" t="s">
        <v>67</v>
      </c>
      <c r="C183" s="1" t="s">
        <v>8</v>
      </c>
      <c r="D183" s="1" t="s">
        <v>37</v>
      </c>
      <c r="E183" s="1" t="s">
        <v>47</v>
      </c>
      <c r="F183" s="1" t="s">
        <v>10</v>
      </c>
      <c r="H183" s="5">
        <v>2</v>
      </c>
      <c r="M183" s="5">
        <v>4</v>
      </c>
      <c r="N183" s="5">
        <v>17</v>
      </c>
      <c r="O183" s="5">
        <v>1</v>
      </c>
      <c r="Q183" s="5">
        <v>1</v>
      </c>
      <c r="R183" s="5">
        <v>1</v>
      </c>
      <c r="S183" s="5">
        <v>2</v>
      </c>
      <c r="V183" s="5">
        <v>4</v>
      </c>
      <c r="AK183" s="5">
        <v>90</v>
      </c>
      <c r="AM183" s="13">
        <f>+AO183/$AO$3</f>
        <v>6.2545302869967807E-6</v>
      </c>
      <c r="AN183" s="7">
        <f>IF(AK183=1,AM183,AM183+AN181)</f>
        <v>0.99993814406363979</v>
      </c>
      <c r="AO183" s="5">
        <f>SUM(G183:AJ183)</f>
        <v>32</v>
      </c>
    </row>
    <row r="184" spans="1:41" x14ac:dyDescent="0.2">
      <c r="A184" s="1" t="s">
        <v>85</v>
      </c>
      <c r="B184" s="1" t="s">
        <v>67</v>
      </c>
      <c r="C184" s="1" t="s">
        <v>8</v>
      </c>
      <c r="D184" s="1" t="s">
        <v>37</v>
      </c>
      <c r="E184" s="1" t="s">
        <v>47</v>
      </c>
      <c r="F184" s="1" t="s">
        <v>11</v>
      </c>
      <c r="H184" s="5">
        <v>-1</v>
      </c>
      <c r="M184" s="5">
        <v>-1</v>
      </c>
      <c r="N184" s="5">
        <v>-1</v>
      </c>
      <c r="O184" s="5">
        <v>-1</v>
      </c>
      <c r="P184" s="5" t="s">
        <v>15</v>
      </c>
      <c r="Q184" s="5">
        <v>-1</v>
      </c>
      <c r="R184" s="5">
        <v>-1</v>
      </c>
      <c r="S184" s="5">
        <v>-1</v>
      </c>
      <c r="V184" s="5">
        <v>-1</v>
      </c>
      <c r="AK184" s="5">
        <v>90</v>
      </c>
    </row>
    <row r="185" spans="1:41" x14ac:dyDescent="0.2">
      <c r="A185" s="1" t="s">
        <v>85</v>
      </c>
      <c r="B185" s="1" t="s">
        <v>67</v>
      </c>
      <c r="C185" s="1" t="s">
        <v>8</v>
      </c>
      <c r="D185" s="1" t="s">
        <v>216</v>
      </c>
      <c r="E185" s="1" t="s">
        <v>22</v>
      </c>
      <c r="F185" s="1" t="s">
        <v>10</v>
      </c>
      <c r="AG185" s="5">
        <v>20.486000000000001</v>
      </c>
      <c r="AH185" s="5">
        <v>11.081</v>
      </c>
      <c r="AI185" s="5">
        <v>0.27</v>
      </c>
      <c r="AJ185" s="5">
        <v>0.12</v>
      </c>
      <c r="AK185" s="5">
        <v>91</v>
      </c>
      <c r="AM185" s="13">
        <f>+AO185/$AO$3</f>
        <v>6.2461257619236293E-6</v>
      </c>
      <c r="AN185" s="7">
        <f>IF(AK185=1,AM185,AM185+AN183)</f>
        <v>0.99994439018940173</v>
      </c>
      <c r="AO185" s="5">
        <f>SUM(G185:AJ185)</f>
        <v>31.957000000000001</v>
      </c>
    </row>
    <row r="186" spans="1:41" x14ac:dyDescent="0.2">
      <c r="A186" s="1" t="s">
        <v>85</v>
      </c>
      <c r="B186" s="1" t="s">
        <v>67</v>
      </c>
      <c r="C186" s="1" t="s">
        <v>8</v>
      </c>
      <c r="D186" s="1" t="s">
        <v>216</v>
      </c>
      <c r="E186" s="1" t="s">
        <v>22</v>
      </c>
      <c r="F186" s="1" t="s">
        <v>11</v>
      </c>
      <c r="AG186" s="5" t="s">
        <v>15</v>
      </c>
      <c r="AH186" s="5" t="s">
        <v>15</v>
      </c>
      <c r="AI186" s="5" t="s">
        <v>15</v>
      </c>
      <c r="AJ186" s="5" t="s">
        <v>15</v>
      </c>
      <c r="AK186" s="5">
        <v>91</v>
      </c>
    </row>
    <row r="187" spans="1:41" x14ac:dyDescent="0.2">
      <c r="A187" s="1" t="s">
        <v>85</v>
      </c>
      <c r="B187" s="1" t="s">
        <v>67</v>
      </c>
      <c r="C187" s="1" t="s">
        <v>8</v>
      </c>
      <c r="D187" s="1" t="s">
        <v>214</v>
      </c>
      <c r="E187" s="1" t="s">
        <v>16</v>
      </c>
      <c r="F187" s="1" t="s">
        <v>10</v>
      </c>
      <c r="Q187" s="5">
        <v>6</v>
      </c>
      <c r="X187" s="5">
        <v>1.256</v>
      </c>
      <c r="Y187" s="5">
        <v>2.6859999999999999</v>
      </c>
      <c r="Z187" s="5">
        <v>15.795</v>
      </c>
      <c r="AA187" s="5">
        <v>7.6999999999999999E-2</v>
      </c>
      <c r="AB187" s="5">
        <v>0.17599999999999999</v>
      </c>
      <c r="AC187" s="5">
        <v>3.1E-2</v>
      </c>
      <c r="AD187" s="5">
        <v>1.5</v>
      </c>
      <c r="AE187" s="5">
        <v>6.0000000000000001E-3</v>
      </c>
      <c r="AF187" s="5">
        <v>0.02</v>
      </c>
      <c r="AG187" s="5">
        <v>1.105</v>
      </c>
      <c r="AH187" s="5">
        <v>0.121</v>
      </c>
      <c r="AI187" s="5">
        <v>7.0000000000000001E-3</v>
      </c>
      <c r="AJ187" s="5">
        <v>0.80500000000000005</v>
      </c>
      <c r="AK187" s="5">
        <v>92</v>
      </c>
      <c r="AM187" s="13">
        <f>+AO187/$AO$3</f>
        <v>5.782508704399993E-6</v>
      </c>
      <c r="AN187" s="7">
        <f>IF(AK187=1,AM187,AM187+AN185)</f>
        <v>0.99995017269810615</v>
      </c>
      <c r="AO187" s="5">
        <f>SUM(G187:AJ187)</f>
        <v>29.585000000000001</v>
      </c>
    </row>
    <row r="188" spans="1:41" x14ac:dyDescent="0.2">
      <c r="A188" s="1" t="s">
        <v>85</v>
      </c>
      <c r="B188" s="1" t="s">
        <v>67</v>
      </c>
      <c r="C188" s="1" t="s">
        <v>8</v>
      </c>
      <c r="D188" s="1" t="s">
        <v>214</v>
      </c>
      <c r="E188" s="1" t="s">
        <v>16</v>
      </c>
      <c r="F188" s="1" t="s">
        <v>11</v>
      </c>
      <c r="Q188" s="5">
        <v>-1</v>
      </c>
      <c r="X188" s="5">
        <v>-1</v>
      </c>
      <c r="Y188" s="5">
        <v>-1</v>
      </c>
      <c r="Z188" s="5">
        <v>-1</v>
      </c>
      <c r="AA188" s="5">
        <v>-1</v>
      </c>
      <c r="AB188" s="5">
        <v>-1</v>
      </c>
      <c r="AC188" s="5">
        <v>-1</v>
      </c>
      <c r="AD188" s="5">
        <v>-1</v>
      </c>
      <c r="AE188" s="5">
        <v>-1</v>
      </c>
      <c r="AF188" s="5">
        <v>-1</v>
      </c>
      <c r="AG188" s="5">
        <v>-1</v>
      </c>
      <c r="AH188" s="5" t="s">
        <v>15</v>
      </c>
      <c r="AI188" s="5">
        <v>-1</v>
      </c>
      <c r="AJ188" s="5" t="s">
        <v>15</v>
      </c>
      <c r="AK188" s="5">
        <v>92</v>
      </c>
    </row>
    <row r="189" spans="1:41" x14ac:dyDescent="0.2">
      <c r="A189" s="1" t="s">
        <v>85</v>
      </c>
      <c r="B189" s="1" t="s">
        <v>67</v>
      </c>
      <c r="C189" s="1" t="s">
        <v>8</v>
      </c>
      <c r="D189" s="1" t="s">
        <v>195</v>
      </c>
      <c r="E189" s="1" t="s">
        <v>26</v>
      </c>
      <c r="F189" s="1" t="s">
        <v>10</v>
      </c>
      <c r="AI189" s="5">
        <v>29.335000000000001</v>
      </c>
      <c r="AK189" s="5">
        <v>93</v>
      </c>
      <c r="AM189" s="13">
        <f>+AO189/$AO$3</f>
        <v>5.7336451865328302E-6</v>
      </c>
      <c r="AN189" s="7">
        <f>IF(AK189=1,AM189,AM189+AN187)</f>
        <v>0.99995590634329268</v>
      </c>
      <c r="AO189" s="5">
        <f>SUM(G189:AJ189)</f>
        <v>29.335000000000001</v>
      </c>
    </row>
    <row r="190" spans="1:41" x14ac:dyDescent="0.2">
      <c r="A190" s="1" t="s">
        <v>85</v>
      </c>
      <c r="B190" s="1" t="s">
        <v>67</v>
      </c>
      <c r="C190" s="1" t="s">
        <v>8</v>
      </c>
      <c r="D190" s="1" t="s">
        <v>195</v>
      </c>
      <c r="E190" s="1" t="s">
        <v>26</v>
      </c>
      <c r="F190" s="1" t="s">
        <v>11</v>
      </c>
      <c r="AI190" s="5">
        <v>-1</v>
      </c>
      <c r="AK190" s="5">
        <v>93</v>
      </c>
    </row>
    <row r="191" spans="1:41" x14ac:dyDescent="0.2">
      <c r="A191" s="1" t="s">
        <v>85</v>
      </c>
      <c r="B191" s="1" t="s">
        <v>67</v>
      </c>
      <c r="C191" s="1" t="s">
        <v>8</v>
      </c>
      <c r="D191" s="1" t="s">
        <v>73</v>
      </c>
      <c r="E191" s="1" t="s">
        <v>33</v>
      </c>
      <c r="F191" s="1" t="s">
        <v>10</v>
      </c>
      <c r="K191" s="5">
        <v>26</v>
      </c>
      <c r="AK191" s="5">
        <v>94</v>
      </c>
      <c r="AM191" s="13">
        <f>+AO191/$AO$3</f>
        <v>5.0818058581848845E-6</v>
      </c>
      <c r="AN191" s="7">
        <f>IF(AK191=1,AM191,AM191+AN189)</f>
        <v>0.99996098814915091</v>
      </c>
      <c r="AO191" s="5">
        <f>SUM(G191:AJ191)</f>
        <v>26</v>
      </c>
    </row>
    <row r="192" spans="1:41" x14ac:dyDescent="0.2">
      <c r="A192" s="1" t="s">
        <v>85</v>
      </c>
      <c r="B192" s="1" t="s">
        <v>67</v>
      </c>
      <c r="C192" s="1" t="s">
        <v>8</v>
      </c>
      <c r="D192" s="1" t="s">
        <v>73</v>
      </c>
      <c r="E192" s="1" t="s">
        <v>33</v>
      </c>
      <c r="F192" s="1" t="s">
        <v>11</v>
      </c>
      <c r="K192" s="5">
        <v>-1</v>
      </c>
      <c r="AK192" s="5">
        <v>94</v>
      </c>
    </row>
    <row r="193" spans="1:41" x14ac:dyDescent="0.2">
      <c r="A193" s="1" t="s">
        <v>85</v>
      </c>
      <c r="B193" s="1" t="s">
        <v>67</v>
      </c>
      <c r="C193" s="1" t="s">
        <v>8</v>
      </c>
      <c r="D193" s="1" t="s">
        <v>228</v>
      </c>
      <c r="E193" s="1" t="s">
        <v>76</v>
      </c>
      <c r="F193" s="1" t="s">
        <v>10</v>
      </c>
      <c r="AI193" s="5">
        <v>16.305</v>
      </c>
      <c r="AJ193" s="5">
        <v>9.4570000000000007</v>
      </c>
      <c r="AK193" s="5">
        <v>95</v>
      </c>
      <c r="AM193" s="13">
        <f>+AO193/$AO$3</f>
        <v>5.0352877891753464E-6</v>
      </c>
      <c r="AN193" s="7">
        <f>IF(AK193=1,AM193,AM193+AN191)</f>
        <v>0.99996602343694008</v>
      </c>
      <c r="AO193" s="5">
        <f>SUM(G193:AJ193)</f>
        <v>25.762</v>
      </c>
    </row>
    <row r="194" spans="1:41" x14ac:dyDescent="0.2">
      <c r="A194" s="1" t="s">
        <v>85</v>
      </c>
      <c r="B194" s="1" t="s">
        <v>67</v>
      </c>
      <c r="C194" s="1" t="s">
        <v>8</v>
      </c>
      <c r="D194" s="1" t="s">
        <v>228</v>
      </c>
      <c r="E194" s="1" t="s">
        <v>76</v>
      </c>
      <c r="F194" s="1" t="s">
        <v>11</v>
      </c>
      <c r="AI194" s="5">
        <v>-1</v>
      </c>
      <c r="AJ194" s="5">
        <v>-1</v>
      </c>
      <c r="AK194" s="5">
        <v>95</v>
      </c>
    </row>
    <row r="195" spans="1:41" x14ac:dyDescent="0.2">
      <c r="A195" s="1" t="s">
        <v>85</v>
      </c>
      <c r="B195" s="1" t="s">
        <v>67</v>
      </c>
      <c r="C195" s="1" t="s">
        <v>8</v>
      </c>
      <c r="D195" s="1" t="s">
        <v>228</v>
      </c>
      <c r="E195" s="1" t="s">
        <v>22</v>
      </c>
      <c r="F195" s="1" t="s">
        <v>10</v>
      </c>
      <c r="AH195" s="5">
        <v>2.1139999999999999</v>
      </c>
      <c r="AI195" s="5">
        <v>18.677</v>
      </c>
      <c r="AJ195" s="5">
        <v>4.9240000000000004</v>
      </c>
      <c r="AK195" s="5">
        <v>96</v>
      </c>
      <c r="AM195" s="13">
        <f>+AO195/$AO$3</f>
        <v>5.0261014478163194E-6</v>
      </c>
      <c r="AN195" s="7">
        <f>IF(AK195=1,AM195,AM195+AN193)</f>
        <v>0.99997104953838789</v>
      </c>
      <c r="AO195" s="5">
        <f>SUM(G195:AJ195)</f>
        <v>25.715</v>
      </c>
    </row>
    <row r="196" spans="1:41" x14ac:dyDescent="0.2">
      <c r="A196" s="1" t="s">
        <v>85</v>
      </c>
      <c r="B196" s="1" t="s">
        <v>67</v>
      </c>
      <c r="C196" s="1" t="s">
        <v>8</v>
      </c>
      <c r="D196" s="1" t="s">
        <v>228</v>
      </c>
      <c r="E196" s="1" t="s">
        <v>22</v>
      </c>
      <c r="F196" s="1" t="s">
        <v>11</v>
      </c>
      <c r="AH196" s="5">
        <v>-1</v>
      </c>
      <c r="AI196" s="5">
        <v>-1</v>
      </c>
      <c r="AJ196" s="5">
        <v>-1</v>
      </c>
      <c r="AK196" s="5">
        <v>96</v>
      </c>
    </row>
    <row r="197" spans="1:41" x14ac:dyDescent="0.2">
      <c r="A197" s="1" t="s">
        <v>85</v>
      </c>
      <c r="B197" s="1" t="s">
        <v>67</v>
      </c>
      <c r="C197" s="1" t="s">
        <v>30</v>
      </c>
      <c r="D197" s="1" t="s">
        <v>79</v>
      </c>
      <c r="E197" s="1" t="s">
        <v>76</v>
      </c>
      <c r="F197" s="1" t="s">
        <v>10</v>
      </c>
      <c r="G197" s="5">
        <v>2</v>
      </c>
      <c r="H197" s="5">
        <v>2</v>
      </c>
      <c r="I197" s="5">
        <v>2</v>
      </c>
      <c r="J197" s="5">
        <v>2</v>
      </c>
      <c r="K197" s="5">
        <v>2</v>
      </c>
      <c r="L197" s="5">
        <v>6.71</v>
      </c>
      <c r="M197" s="5">
        <v>2.84</v>
      </c>
      <c r="N197" s="5">
        <v>2.38</v>
      </c>
      <c r="O197" s="5">
        <v>2.38</v>
      </c>
      <c r="AK197" s="5">
        <v>97</v>
      </c>
      <c r="AM197" s="13">
        <f>+AO197/$AO$3</f>
        <v>4.7514884774028664E-6</v>
      </c>
      <c r="AN197" s="7">
        <f>IF(AK197=1,AM197,AM197+AN195)</f>
        <v>0.99997580102686534</v>
      </c>
      <c r="AO197" s="5">
        <f>SUM(G197:AJ197)</f>
        <v>24.31</v>
      </c>
    </row>
    <row r="198" spans="1:41" x14ac:dyDescent="0.2">
      <c r="A198" s="1" t="s">
        <v>85</v>
      </c>
      <c r="B198" s="1" t="s">
        <v>67</v>
      </c>
      <c r="C198" s="1" t="s">
        <v>30</v>
      </c>
      <c r="D198" s="1" t="s">
        <v>79</v>
      </c>
      <c r="E198" s="1" t="s">
        <v>76</v>
      </c>
      <c r="F198" s="1" t="s">
        <v>11</v>
      </c>
      <c r="G198" s="5">
        <v>-1</v>
      </c>
      <c r="H198" s="5">
        <v>-1</v>
      </c>
      <c r="I198" s="5">
        <v>-1</v>
      </c>
      <c r="J198" s="5">
        <v>-1</v>
      </c>
      <c r="K198" s="5">
        <v>-1</v>
      </c>
      <c r="L198" s="5">
        <v>-1</v>
      </c>
      <c r="M198" s="5">
        <v>-1</v>
      </c>
      <c r="N198" s="5">
        <v>-1</v>
      </c>
      <c r="O198" s="5">
        <v>-1</v>
      </c>
      <c r="AK198" s="5">
        <v>97</v>
      </c>
    </row>
    <row r="199" spans="1:41" x14ac:dyDescent="0.2">
      <c r="A199" s="1" t="s">
        <v>85</v>
      </c>
      <c r="B199" s="1" t="s">
        <v>67</v>
      </c>
      <c r="C199" s="1" t="s">
        <v>8</v>
      </c>
      <c r="D199" s="1" t="s">
        <v>216</v>
      </c>
      <c r="E199" s="1" t="s">
        <v>47</v>
      </c>
      <c r="F199" s="1" t="s">
        <v>10</v>
      </c>
      <c r="L199" s="5">
        <v>1</v>
      </c>
      <c r="M199" s="5">
        <v>3</v>
      </c>
      <c r="O199" s="5">
        <v>0.5</v>
      </c>
      <c r="P199" s="5">
        <v>0.1</v>
      </c>
      <c r="Q199" s="5">
        <v>0.5</v>
      </c>
      <c r="S199" s="5">
        <v>1.8580000000000001</v>
      </c>
      <c r="T199" s="5">
        <v>0.65</v>
      </c>
      <c r="U199" s="5">
        <v>0.73599999999999999</v>
      </c>
      <c r="V199" s="5">
        <v>6.5000000000000002E-2</v>
      </c>
      <c r="W199" s="5">
        <v>0.27600000000000002</v>
      </c>
      <c r="Y199" s="5">
        <v>2.73</v>
      </c>
      <c r="AG199" s="5">
        <v>5.4080000000000004</v>
      </c>
      <c r="AH199" s="5">
        <v>2.9000000000000001E-2</v>
      </c>
      <c r="AI199" s="5">
        <v>0.82499999999999996</v>
      </c>
      <c r="AJ199" s="5">
        <v>0.11899999999999999</v>
      </c>
      <c r="AK199" s="5">
        <v>98</v>
      </c>
      <c r="AM199" s="13">
        <f>+AO199/$AO$3</f>
        <v>3.4783006558560845E-6</v>
      </c>
      <c r="AN199" s="7">
        <f>IF(AK199=1,AM199,AM199+AN197)</f>
        <v>0.99997927932752118</v>
      </c>
      <c r="AO199" s="5">
        <f>SUM(G199:AJ199)</f>
        <v>17.795999999999999</v>
      </c>
    </row>
    <row r="200" spans="1:41" x14ac:dyDescent="0.2">
      <c r="A200" s="1" t="s">
        <v>85</v>
      </c>
      <c r="B200" s="1" t="s">
        <v>67</v>
      </c>
      <c r="C200" s="1" t="s">
        <v>8</v>
      </c>
      <c r="D200" s="1" t="s">
        <v>216</v>
      </c>
      <c r="E200" s="1" t="s">
        <v>47</v>
      </c>
      <c r="F200" s="1" t="s">
        <v>11</v>
      </c>
      <c r="K200" s="5" t="s">
        <v>15</v>
      </c>
      <c r="L200" s="5" t="s">
        <v>15</v>
      </c>
      <c r="M200" s="5" t="s">
        <v>15</v>
      </c>
      <c r="O200" s="5" t="s">
        <v>15</v>
      </c>
      <c r="P200" s="5" t="s">
        <v>15</v>
      </c>
      <c r="Q200" s="5" t="s">
        <v>15</v>
      </c>
      <c r="R200" s="5" t="s">
        <v>15</v>
      </c>
      <c r="S200" s="5" t="s">
        <v>15</v>
      </c>
      <c r="T200" s="5">
        <v>-1</v>
      </c>
      <c r="U200" s="5" t="s">
        <v>24</v>
      </c>
      <c r="V200" s="5">
        <v>-1</v>
      </c>
      <c r="W200" s="5">
        <v>-1</v>
      </c>
      <c r="Y200" s="5" t="s">
        <v>15</v>
      </c>
      <c r="Z200" s="5" t="s">
        <v>15</v>
      </c>
      <c r="AE200" s="5" t="s">
        <v>24</v>
      </c>
      <c r="AG200" s="5" t="s">
        <v>13</v>
      </c>
      <c r="AH200" s="5" t="s">
        <v>15</v>
      </c>
      <c r="AI200" s="5" t="s">
        <v>13</v>
      </c>
      <c r="AJ200" s="5" t="s">
        <v>15</v>
      </c>
      <c r="AK200" s="5">
        <v>98</v>
      </c>
    </row>
    <row r="201" spans="1:41" x14ac:dyDescent="0.2">
      <c r="A201" s="1" t="s">
        <v>85</v>
      </c>
      <c r="B201" s="1" t="s">
        <v>67</v>
      </c>
      <c r="C201" s="1" t="s">
        <v>8</v>
      </c>
      <c r="D201" s="1" t="s">
        <v>71</v>
      </c>
      <c r="E201" s="1" t="s">
        <v>21</v>
      </c>
      <c r="F201" s="1" t="s">
        <v>10</v>
      </c>
      <c r="AI201" s="5">
        <v>5.2830000000000004</v>
      </c>
      <c r="AJ201" s="5">
        <v>8.2739999999999991</v>
      </c>
      <c r="AK201" s="5">
        <v>99</v>
      </c>
      <c r="AM201" s="13">
        <f>+AO201/$AO$3</f>
        <v>2.6497708469004798E-6</v>
      </c>
      <c r="AN201" s="7">
        <f>IF(AK201=1,AM201,AM201+AN199)</f>
        <v>0.99998192909836803</v>
      </c>
      <c r="AO201" s="5">
        <f>SUM(G201:AJ201)</f>
        <v>13.556999999999999</v>
      </c>
    </row>
    <row r="202" spans="1:41" x14ac:dyDescent="0.2">
      <c r="A202" s="1" t="s">
        <v>85</v>
      </c>
      <c r="B202" s="1" t="s">
        <v>67</v>
      </c>
      <c r="C202" s="1" t="s">
        <v>8</v>
      </c>
      <c r="D202" s="1" t="s">
        <v>71</v>
      </c>
      <c r="E202" s="1" t="s">
        <v>21</v>
      </c>
      <c r="F202" s="1" t="s">
        <v>11</v>
      </c>
      <c r="AI202" s="5">
        <v>-1</v>
      </c>
      <c r="AJ202" s="5">
        <v>-1</v>
      </c>
      <c r="AK202" s="5">
        <v>99</v>
      </c>
    </row>
    <row r="203" spans="1:41" x14ac:dyDescent="0.2">
      <c r="A203" s="1" t="s">
        <v>85</v>
      </c>
      <c r="B203" s="1" t="s">
        <v>67</v>
      </c>
      <c r="C203" s="1" t="s">
        <v>8</v>
      </c>
      <c r="D203" s="1" t="s">
        <v>231</v>
      </c>
      <c r="E203" s="1" t="s">
        <v>21</v>
      </c>
      <c r="F203" s="1" t="s">
        <v>10</v>
      </c>
      <c r="AC203" s="5">
        <v>1.2999999999999999E-2</v>
      </c>
      <c r="AG203" s="5">
        <v>4.8330000000000002</v>
      </c>
      <c r="AH203" s="5">
        <v>1.85</v>
      </c>
      <c r="AI203" s="5">
        <v>0.41499999999999998</v>
      </c>
      <c r="AJ203" s="5">
        <v>6.1719999999999997</v>
      </c>
      <c r="AK203" s="5">
        <v>100</v>
      </c>
      <c r="AM203" s="13">
        <f>+AO203/$AO$3</f>
        <v>2.59621643131807E-6</v>
      </c>
      <c r="AN203" s="7">
        <f>IF(AK203=1,AM203,AM203+AN201)</f>
        <v>0.99998452531479931</v>
      </c>
      <c r="AO203" s="5">
        <f>SUM(G203:AJ203)</f>
        <v>13.282999999999999</v>
      </c>
    </row>
    <row r="204" spans="1:41" x14ac:dyDescent="0.2">
      <c r="A204" s="1" t="s">
        <v>85</v>
      </c>
      <c r="B204" s="1" t="s">
        <v>67</v>
      </c>
      <c r="C204" s="1" t="s">
        <v>8</v>
      </c>
      <c r="D204" s="1" t="s">
        <v>231</v>
      </c>
      <c r="E204" s="1" t="s">
        <v>21</v>
      </c>
      <c r="F204" s="1" t="s">
        <v>11</v>
      </c>
      <c r="AC204" s="5">
        <v>-1</v>
      </c>
      <c r="AG204" s="5">
        <v>-1</v>
      </c>
      <c r="AH204" s="5">
        <v>-1</v>
      </c>
      <c r="AI204" s="5">
        <v>-1</v>
      </c>
      <c r="AJ204" s="5">
        <v>-1</v>
      </c>
      <c r="AK204" s="5">
        <v>100</v>
      </c>
    </row>
    <row r="205" spans="1:41" x14ac:dyDescent="0.2">
      <c r="A205" s="1" t="s">
        <v>85</v>
      </c>
      <c r="B205" s="1" t="s">
        <v>67</v>
      </c>
      <c r="C205" s="1" t="s">
        <v>8</v>
      </c>
      <c r="D205" s="1" t="s">
        <v>72</v>
      </c>
      <c r="E205" s="1" t="s">
        <v>33</v>
      </c>
      <c r="F205" s="1" t="s">
        <v>10</v>
      </c>
      <c r="X205" s="5">
        <v>0.106</v>
      </c>
      <c r="AB205" s="5">
        <v>0.64900000000000002</v>
      </c>
      <c r="AC205" s="5">
        <v>0.91900000000000004</v>
      </c>
      <c r="AD205" s="5">
        <v>3.0960000000000001</v>
      </c>
      <c r="AE205" s="5">
        <v>1.2929999999999999</v>
      </c>
      <c r="AG205" s="5">
        <v>0.84399999999999997</v>
      </c>
      <c r="AH205" s="5">
        <v>1.3440000000000001</v>
      </c>
      <c r="AI205" s="5">
        <v>0.85</v>
      </c>
      <c r="AJ205" s="5">
        <v>1.2130000000000001</v>
      </c>
      <c r="AK205" s="5">
        <v>101</v>
      </c>
      <c r="AM205" s="13">
        <f>+AO205/$AO$3</f>
        <v>2.0159132931276499E-6</v>
      </c>
      <c r="AN205" s="7">
        <f>IF(AK205=1,AM205,AM205+AN203)</f>
        <v>0.99998654122809238</v>
      </c>
      <c r="AO205" s="5">
        <f>SUM(G205:AJ205)</f>
        <v>10.314</v>
      </c>
    </row>
    <row r="206" spans="1:41" x14ac:dyDescent="0.2">
      <c r="A206" s="1" t="s">
        <v>85</v>
      </c>
      <c r="B206" s="1" t="s">
        <v>67</v>
      </c>
      <c r="C206" s="1" t="s">
        <v>8</v>
      </c>
      <c r="D206" s="1" t="s">
        <v>72</v>
      </c>
      <c r="E206" s="1" t="s">
        <v>33</v>
      </c>
      <c r="F206" s="1" t="s">
        <v>11</v>
      </c>
      <c r="X206" s="5" t="s">
        <v>15</v>
      </c>
      <c r="AB206" s="5">
        <v>-1</v>
      </c>
      <c r="AC206" s="5">
        <v>-1</v>
      </c>
      <c r="AD206" s="5">
        <v>-1</v>
      </c>
      <c r="AE206" s="5">
        <v>-1</v>
      </c>
      <c r="AG206" s="5">
        <v>-1</v>
      </c>
      <c r="AH206" s="5">
        <v>-1</v>
      </c>
      <c r="AI206" s="5">
        <v>-1</v>
      </c>
      <c r="AJ206" s="5">
        <v>-1</v>
      </c>
      <c r="AK206" s="5">
        <v>101</v>
      </c>
    </row>
    <row r="207" spans="1:41" x14ac:dyDescent="0.2">
      <c r="A207" s="1" t="s">
        <v>85</v>
      </c>
      <c r="B207" s="1" t="s">
        <v>67</v>
      </c>
      <c r="C207" s="1" t="s">
        <v>8</v>
      </c>
      <c r="D207" s="1" t="s">
        <v>217</v>
      </c>
      <c r="E207" s="1" t="s">
        <v>21</v>
      </c>
      <c r="F207" s="1" t="s">
        <v>10</v>
      </c>
      <c r="Q207" s="5">
        <v>1</v>
      </c>
      <c r="U207" s="5">
        <v>0.94799999999999995</v>
      </c>
      <c r="V207" s="5">
        <v>9.1999999999999998E-2</v>
      </c>
      <c r="AF207" s="5">
        <v>7.6289999999999996</v>
      </c>
      <c r="AK207" s="5">
        <v>102</v>
      </c>
      <c r="AM207" s="13">
        <f>+AO207/$AO$3</f>
        <v>1.8898454170303712E-6</v>
      </c>
      <c r="AN207" s="7">
        <f>IF(AK207=1,AM207,AM207+AN205)</f>
        <v>0.99998843107350943</v>
      </c>
      <c r="AO207" s="5">
        <f>SUM(G207:AJ207)</f>
        <v>9.6690000000000005</v>
      </c>
    </row>
    <row r="208" spans="1:41" x14ac:dyDescent="0.2">
      <c r="A208" s="1" t="s">
        <v>85</v>
      </c>
      <c r="B208" s="1" t="s">
        <v>67</v>
      </c>
      <c r="C208" s="1" t="s">
        <v>8</v>
      </c>
      <c r="D208" s="1" t="s">
        <v>217</v>
      </c>
      <c r="E208" s="1" t="s">
        <v>21</v>
      </c>
      <c r="F208" s="1" t="s">
        <v>11</v>
      </c>
      <c r="Q208" s="5" t="s">
        <v>15</v>
      </c>
      <c r="S208" s="5" t="s">
        <v>15</v>
      </c>
      <c r="U208" s="5" t="s">
        <v>15</v>
      </c>
      <c r="V208" s="5" t="s">
        <v>15</v>
      </c>
      <c r="X208" s="5" t="s">
        <v>15</v>
      </c>
      <c r="Y208" s="5" t="s">
        <v>15</v>
      </c>
      <c r="AF208" s="5" t="s">
        <v>15</v>
      </c>
      <c r="AG208" s="5" t="s">
        <v>15</v>
      </c>
      <c r="AH208" s="5" t="s">
        <v>15</v>
      </c>
      <c r="AK208" s="5">
        <v>102</v>
      </c>
    </row>
    <row r="209" spans="1:41" x14ac:dyDescent="0.2">
      <c r="A209" s="1" t="s">
        <v>85</v>
      </c>
      <c r="B209" s="1" t="s">
        <v>67</v>
      </c>
      <c r="C209" s="1" t="s">
        <v>8</v>
      </c>
      <c r="D209" s="1" t="s">
        <v>78</v>
      </c>
      <c r="E209" s="1" t="s">
        <v>16</v>
      </c>
      <c r="F209" s="1" t="s">
        <v>10</v>
      </c>
      <c r="AE209" s="5">
        <v>6.21</v>
      </c>
      <c r="AF209" s="5">
        <v>2.0529999999999999</v>
      </c>
      <c r="AK209" s="5">
        <v>103</v>
      </c>
      <c r="AM209" s="13">
        <f>+AO209/$AO$3</f>
        <v>1.61503699254545E-6</v>
      </c>
      <c r="AN209" s="7">
        <f>IF(AK209=1,AM209,AM209+AN207)</f>
        <v>0.99999004611050202</v>
      </c>
      <c r="AO209" s="5">
        <f>SUM(G209:AJ209)</f>
        <v>8.2629999999999999</v>
      </c>
    </row>
    <row r="210" spans="1:41" x14ac:dyDescent="0.2">
      <c r="A210" s="1" t="s">
        <v>85</v>
      </c>
      <c r="B210" s="1" t="s">
        <v>67</v>
      </c>
      <c r="C210" s="1" t="s">
        <v>8</v>
      </c>
      <c r="D210" s="1" t="s">
        <v>78</v>
      </c>
      <c r="E210" s="1" t="s">
        <v>16</v>
      </c>
      <c r="F210" s="1" t="s">
        <v>11</v>
      </c>
      <c r="AE210" s="5">
        <v>-1</v>
      </c>
      <c r="AF210" s="5">
        <v>-1</v>
      </c>
      <c r="AK210" s="5">
        <v>103</v>
      </c>
    </row>
    <row r="211" spans="1:41" x14ac:dyDescent="0.2">
      <c r="A211" s="1" t="s">
        <v>85</v>
      </c>
      <c r="B211" s="1" t="s">
        <v>67</v>
      </c>
      <c r="C211" s="1" t="s">
        <v>30</v>
      </c>
      <c r="D211" s="1" t="s">
        <v>31</v>
      </c>
      <c r="E211" s="1" t="s">
        <v>28</v>
      </c>
      <c r="F211" s="1" t="s">
        <v>10</v>
      </c>
      <c r="H211" s="5">
        <v>7</v>
      </c>
      <c r="AK211" s="5">
        <v>104</v>
      </c>
      <c r="AM211" s="13">
        <f>+AO211/$AO$3</f>
        <v>1.3681785002805458E-6</v>
      </c>
      <c r="AN211" s="7">
        <f>IF(AK211=1,AM211,AM211+AN209)</f>
        <v>0.99999141428900229</v>
      </c>
      <c r="AO211" s="5">
        <f>SUM(G211:AJ211)</f>
        <v>7</v>
      </c>
    </row>
    <row r="212" spans="1:41" x14ac:dyDescent="0.2">
      <c r="A212" s="1" t="s">
        <v>85</v>
      </c>
      <c r="B212" s="1" t="s">
        <v>67</v>
      </c>
      <c r="C212" s="1" t="s">
        <v>30</v>
      </c>
      <c r="D212" s="1" t="s">
        <v>31</v>
      </c>
      <c r="E212" s="1" t="s">
        <v>28</v>
      </c>
      <c r="F212" s="1" t="s">
        <v>11</v>
      </c>
      <c r="H212" s="5">
        <v>-1</v>
      </c>
      <c r="AK212" s="5">
        <v>104</v>
      </c>
    </row>
    <row r="213" spans="1:41" x14ac:dyDescent="0.2">
      <c r="A213" s="1" t="s">
        <v>85</v>
      </c>
      <c r="B213" s="1" t="s">
        <v>67</v>
      </c>
      <c r="C213" s="1" t="s">
        <v>8</v>
      </c>
      <c r="D213" s="1" t="s">
        <v>214</v>
      </c>
      <c r="E213" s="1" t="s">
        <v>46</v>
      </c>
      <c r="F213" s="1" t="s">
        <v>10</v>
      </c>
      <c r="X213" s="5">
        <v>0.105</v>
      </c>
      <c r="Y213" s="5">
        <v>0.56299999999999994</v>
      </c>
      <c r="Z213" s="5">
        <v>2.4460000000000002</v>
      </c>
      <c r="AA213" s="5">
        <v>0.47699999999999998</v>
      </c>
      <c r="AB213" s="5">
        <v>3.0000000000000001E-3</v>
      </c>
      <c r="AC213" s="5">
        <v>0.91200000000000003</v>
      </c>
      <c r="AE213" s="5">
        <v>0.75900000000000001</v>
      </c>
      <c r="AF213" s="5">
        <v>0.222</v>
      </c>
      <c r="AG213" s="5">
        <v>6.6000000000000003E-2</v>
      </c>
      <c r="AH213" s="5">
        <v>7.8E-2</v>
      </c>
      <c r="AI213" s="5">
        <v>1.0189999999999999</v>
      </c>
      <c r="AK213" s="5">
        <v>105</v>
      </c>
      <c r="AM213" s="13">
        <f>+AO213/$AO$3</f>
        <v>1.2997695752665188E-6</v>
      </c>
      <c r="AN213" s="7">
        <f>IF(AK213=1,AM213,AM213+AN211)</f>
        <v>0.99999271405857759</v>
      </c>
      <c r="AO213" s="5">
        <f>SUM(G213:AJ213)</f>
        <v>6.6500000000000012</v>
      </c>
    </row>
    <row r="214" spans="1:41" x14ac:dyDescent="0.2">
      <c r="A214" s="1" t="s">
        <v>85</v>
      </c>
      <c r="B214" s="1" t="s">
        <v>67</v>
      </c>
      <c r="C214" s="1" t="s">
        <v>8</v>
      </c>
      <c r="D214" s="1" t="s">
        <v>214</v>
      </c>
      <c r="E214" s="1" t="s">
        <v>46</v>
      </c>
      <c r="F214" s="1" t="s">
        <v>11</v>
      </c>
      <c r="X214" s="5">
        <v>-1</v>
      </c>
      <c r="Y214" s="5">
        <v>-1</v>
      </c>
      <c r="Z214" s="5">
        <v>-1</v>
      </c>
      <c r="AA214" s="5">
        <v>-1</v>
      </c>
      <c r="AB214" s="5">
        <v>-1</v>
      </c>
      <c r="AC214" s="5" t="s">
        <v>15</v>
      </c>
      <c r="AE214" s="5">
        <v>-1</v>
      </c>
      <c r="AF214" s="5" t="s">
        <v>15</v>
      </c>
      <c r="AG214" s="5">
        <v>-1</v>
      </c>
      <c r="AH214" s="5" t="s">
        <v>15</v>
      </c>
      <c r="AI214" s="5">
        <v>-1</v>
      </c>
      <c r="AK214" s="5">
        <v>105</v>
      </c>
    </row>
    <row r="215" spans="1:41" x14ac:dyDescent="0.2">
      <c r="A215" s="1" t="s">
        <v>85</v>
      </c>
      <c r="B215" s="1" t="s">
        <v>67</v>
      </c>
      <c r="C215" s="1" t="s">
        <v>8</v>
      </c>
      <c r="D215" s="1" t="s">
        <v>54</v>
      </c>
      <c r="E215" s="1" t="s">
        <v>26</v>
      </c>
      <c r="F215" s="1" t="s">
        <v>10</v>
      </c>
      <c r="G215" s="5">
        <v>1</v>
      </c>
      <c r="H215" s="5">
        <v>1</v>
      </c>
      <c r="I215" s="5">
        <v>1</v>
      </c>
      <c r="S215" s="5">
        <v>2.5000000000000001E-2</v>
      </c>
      <c r="T215" s="5">
        <v>0.313</v>
      </c>
      <c r="V215" s="5">
        <v>0.11600000000000001</v>
      </c>
      <c r="W215" s="5">
        <v>3.1850000000000001</v>
      </c>
      <c r="AK215" s="5">
        <v>106</v>
      </c>
      <c r="AM215" s="13">
        <f>+AO215/$AO$3</f>
        <v>1.2976195804803633E-6</v>
      </c>
      <c r="AN215" s="7">
        <f>IF(AK215=1,AM215,AM215+AN213)</f>
        <v>0.99999401167815805</v>
      </c>
      <c r="AO215" s="5">
        <f>SUM(G215:AJ215)</f>
        <v>6.6390000000000002</v>
      </c>
    </row>
    <row r="216" spans="1:41" x14ac:dyDescent="0.2">
      <c r="A216" s="1" t="s">
        <v>85</v>
      </c>
      <c r="B216" s="1" t="s">
        <v>67</v>
      </c>
      <c r="C216" s="1" t="s">
        <v>8</v>
      </c>
      <c r="D216" s="1" t="s">
        <v>54</v>
      </c>
      <c r="E216" s="1" t="s">
        <v>26</v>
      </c>
      <c r="F216" s="1" t="s">
        <v>11</v>
      </c>
      <c r="G216" s="5" t="s">
        <v>15</v>
      </c>
      <c r="H216" s="5" t="s">
        <v>15</v>
      </c>
      <c r="I216" s="5" t="s">
        <v>15</v>
      </c>
      <c r="S216" s="5" t="s">
        <v>15</v>
      </c>
      <c r="T216" s="5" t="s">
        <v>15</v>
      </c>
      <c r="V216" s="5" t="s">
        <v>15</v>
      </c>
      <c r="W216" s="5" t="s">
        <v>15</v>
      </c>
      <c r="X216" s="5" t="s">
        <v>15</v>
      </c>
      <c r="Y216" s="5" t="s">
        <v>15</v>
      </c>
      <c r="AK216" s="5">
        <v>106</v>
      </c>
    </row>
    <row r="217" spans="1:41" x14ac:dyDescent="0.2">
      <c r="A217" s="1" t="s">
        <v>85</v>
      </c>
      <c r="B217" s="1" t="s">
        <v>67</v>
      </c>
      <c r="C217" s="1" t="s">
        <v>8</v>
      </c>
      <c r="D217" s="1" t="s">
        <v>220</v>
      </c>
      <c r="E217" s="1" t="s">
        <v>21</v>
      </c>
      <c r="F217" s="1" t="s">
        <v>10</v>
      </c>
      <c r="G217" s="5">
        <v>3.5000000000000003E-2</v>
      </c>
      <c r="AD217" s="5">
        <v>5.8000000000000003E-2</v>
      </c>
      <c r="AE217" s="5">
        <v>1.232</v>
      </c>
      <c r="AF217" s="5">
        <v>0.35</v>
      </c>
      <c r="AG217" s="5">
        <v>0.106</v>
      </c>
      <c r="AH217" s="5">
        <v>0.80700000000000005</v>
      </c>
      <c r="AI217" s="5">
        <v>1.1659999999999999</v>
      </c>
      <c r="AJ217" s="5">
        <v>0.85799999999999998</v>
      </c>
      <c r="AK217" s="5">
        <v>107</v>
      </c>
      <c r="AM217" s="13">
        <f>+AO217/$AO$3</f>
        <v>9.0143417761341105E-7</v>
      </c>
      <c r="AN217" s="7">
        <f>IF(AK217=1,AM217,AM217+AN215)</f>
        <v>0.99999491311233568</v>
      </c>
      <c r="AO217" s="5">
        <f>SUM(G217:AJ217)</f>
        <v>4.6120000000000001</v>
      </c>
    </row>
    <row r="218" spans="1:41" x14ac:dyDescent="0.2">
      <c r="A218" s="1" t="s">
        <v>85</v>
      </c>
      <c r="B218" s="1" t="s">
        <v>67</v>
      </c>
      <c r="C218" s="1" t="s">
        <v>8</v>
      </c>
      <c r="D218" s="1" t="s">
        <v>220</v>
      </c>
      <c r="E218" s="1" t="s">
        <v>21</v>
      </c>
      <c r="F218" s="1" t="s">
        <v>11</v>
      </c>
      <c r="G218" s="5">
        <v>-1</v>
      </c>
      <c r="S218" s="5" t="s">
        <v>15</v>
      </c>
      <c r="AC218" s="5" t="s">
        <v>24</v>
      </c>
      <c r="AD218" s="5" t="s">
        <v>13</v>
      </c>
      <c r="AE218" s="5" t="s">
        <v>15</v>
      </c>
      <c r="AF218" s="5" t="s">
        <v>12</v>
      </c>
      <c r="AG218" s="5" t="s">
        <v>15</v>
      </c>
      <c r="AH218" s="5" t="s">
        <v>15</v>
      </c>
      <c r="AI218" s="5" t="s">
        <v>15</v>
      </c>
      <c r="AJ218" s="5" t="s">
        <v>15</v>
      </c>
      <c r="AK218" s="5">
        <v>107</v>
      </c>
    </row>
    <row r="219" spans="1:41" x14ac:dyDescent="0.2">
      <c r="A219" s="1" t="s">
        <v>85</v>
      </c>
      <c r="B219" s="1" t="s">
        <v>67</v>
      </c>
      <c r="C219" s="1" t="s">
        <v>8</v>
      </c>
      <c r="D219" s="1" t="s">
        <v>216</v>
      </c>
      <c r="E219" s="1" t="s">
        <v>16</v>
      </c>
      <c r="F219" s="1" t="s">
        <v>10</v>
      </c>
      <c r="AG219" s="5">
        <v>2.6080000000000001</v>
      </c>
      <c r="AH219" s="5">
        <v>1.351</v>
      </c>
      <c r="AI219" s="5">
        <v>0.192</v>
      </c>
      <c r="AJ219" s="5">
        <v>0.10100000000000001</v>
      </c>
      <c r="AK219" s="5">
        <v>108</v>
      </c>
      <c r="AM219" s="13">
        <f>+AO219/$AO$3</f>
        <v>8.3107071188469725E-7</v>
      </c>
      <c r="AN219" s="7">
        <f>IF(AK219=1,AM219,AM219+AN217)</f>
        <v>0.9999957441830476</v>
      </c>
      <c r="AO219" s="5">
        <f>SUM(G219:AJ219)</f>
        <v>4.2519999999999998</v>
      </c>
    </row>
    <row r="220" spans="1:41" x14ac:dyDescent="0.2">
      <c r="A220" s="1" t="s">
        <v>85</v>
      </c>
      <c r="B220" s="1" t="s">
        <v>67</v>
      </c>
      <c r="C220" s="1" t="s">
        <v>8</v>
      </c>
      <c r="D220" s="1" t="s">
        <v>216</v>
      </c>
      <c r="E220" s="1" t="s">
        <v>16</v>
      </c>
      <c r="F220" s="1" t="s">
        <v>11</v>
      </c>
      <c r="AG220" s="5" t="s">
        <v>15</v>
      </c>
      <c r="AH220" s="5" t="s">
        <v>15</v>
      </c>
      <c r="AI220" s="5" t="s">
        <v>15</v>
      </c>
      <c r="AJ220" s="5" t="s">
        <v>15</v>
      </c>
      <c r="AK220" s="5">
        <v>108</v>
      </c>
    </row>
    <row r="221" spans="1:41" x14ac:dyDescent="0.2">
      <c r="A221" s="1" t="s">
        <v>85</v>
      </c>
      <c r="B221" s="1" t="s">
        <v>67</v>
      </c>
      <c r="C221" s="1" t="s">
        <v>8</v>
      </c>
      <c r="D221" s="1" t="s">
        <v>152</v>
      </c>
      <c r="E221" s="1" t="s">
        <v>21</v>
      </c>
      <c r="F221" s="1" t="s">
        <v>10</v>
      </c>
      <c r="M221" s="5">
        <v>4</v>
      </c>
      <c r="AK221" s="5">
        <v>109</v>
      </c>
      <c r="AM221" s="13">
        <f>+AO221/$AO$3</f>
        <v>7.8181628587459759E-7</v>
      </c>
      <c r="AN221" s="7">
        <f>IF(AK221=1,AM221,AM221+AN219)</f>
        <v>0.99999652599933342</v>
      </c>
      <c r="AO221" s="5">
        <f>SUM(G221:AJ221)</f>
        <v>4</v>
      </c>
    </row>
    <row r="222" spans="1:41" x14ac:dyDescent="0.2">
      <c r="A222" s="1" t="s">
        <v>85</v>
      </c>
      <c r="B222" s="1" t="s">
        <v>67</v>
      </c>
      <c r="C222" s="1" t="s">
        <v>8</v>
      </c>
      <c r="D222" s="1" t="s">
        <v>152</v>
      </c>
      <c r="E222" s="1" t="s">
        <v>21</v>
      </c>
      <c r="F222" s="1" t="s">
        <v>11</v>
      </c>
      <c r="M222" s="5">
        <v>-1</v>
      </c>
      <c r="AK222" s="5">
        <v>109</v>
      </c>
    </row>
    <row r="223" spans="1:41" x14ac:dyDescent="0.2">
      <c r="A223" s="1" t="s">
        <v>85</v>
      </c>
      <c r="B223" s="1" t="s">
        <v>67</v>
      </c>
      <c r="C223" s="1" t="s">
        <v>8</v>
      </c>
      <c r="D223" s="1" t="s">
        <v>241</v>
      </c>
      <c r="E223" s="1" t="s">
        <v>32</v>
      </c>
      <c r="F223" s="1" t="s">
        <v>10</v>
      </c>
      <c r="K223" s="5">
        <v>3</v>
      </c>
      <c r="AK223" s="5">
        <v>110</v>
      </c>
      <c r="AM223" s="13">
        <f>+AO223/$AO$3</f>
        <v>5.8636221440594822E-7</v>
      </c>
      <c r="AN223" s="7">
        <f>IF(AK223=1,AM223,AM223+AN221)</f>
        <v>0.99999711236154787</v>
      </c>
      <c r="AO223" s="5">
        <f>SUM(G223:AJ223)</f>
        <v>3</v>
      </c>
    </row>
    <row r="224" spans="1:41" x14ac:dyDescent="0.2">
      <c r="A224" s="1" t="s">
        <v>85</v>
      </c>
      <c r="B224" s="1" t="s">
        <v>67</v>
      </c>
      <c r="C224" s="1" t="s">
        <v>8</v>
      </c>
      <c r="D224" s="1" t="s">
        <v>241</v>
      </c>
      <c r="E224" s="1" t="s">
        <v>32</v>
      </c>
      <c r="F224" s="1" t="s">
        <v>11</v>
      </c>
      <c r="K224" s="5">
        <v>-1</v>
      </c>
      <c r="AK224" s="5">
        <v>110</v>
      </c>
    </row>
    <row r="225" spans="1:41" x14ac:dyDescent="0.2">
      <c r="A225" s="1" t="s">
        <v>85</v>
      </c>
      <c r="B225" s="1" t="s">
        <v>67</v>
      </c>
      <c r="C225" s="1" t="s">
        <v>8</v>
      </c>
      <c r="D225" s="1" t="s">
        <v>74</v>
      </c>
      <c r="E225" s="1" t="s">
        <v>32</v>
      </c>
      <c r="F225" s="1" t="s">
        <v>10</v>
      </c>
      <c r="AG225" s="5">
        <v>2.589</v>
      </c>
      <c r="AK225" s="5">
        <v>111</v>
      </c>
      <c r="AM225" s="13">
        <f>+AO225/$AO$3</f>
        <v>5.0603059103233327E-7</v>
      </c>
      <c r="AN225" s="7">
        <f>IF(AK225=1,AM225,AM225+AN223)</f>
        <v>0.99999761839213885</v>
      </c>
      <c r="AO225" s="5">
        <f>SUM(G225:AJ225)</f>
        <v>2.589</v>
      </c>
    </row>
    <row r="226" spans="1:41" x14ac:dyDescent="0.2">
      <c r="A226" s="1" t="s">
        <v>85</v>
      </c>
      <c r="B226" s="1" t="s">
        <v>67</v>
      </c>
      <c r="C226" s="1" t="s">
        <v>8</v>
      </c>
      <c r="D226" s="1" t="s">
        <v>74</v>
      </c>
      <c r="E226" s="1" t="s">
        <v>32</v>
      </c>
      <c r="F226" s="1" t="s">
        <v>11</v>
      </c>
      <c r="AG226" s="5">
        <v>-1</v>
      </c>
      <c r="AK226" s="5">
        <v>111</v>
      </c>
    </row>
    <row r="227" spans="1:41" x14ac:dyDescent="0.2">
      <c r="A227" s="1" t="s">
        <v>85</v>
      </c>
      <c r="B227" s="1" t="s">
        <v>67</v>
      </c>
      <c r="C227" s="1" t="s">
        <v>8</v>
      </c>
      <c r="D227" s="1" t="s">
        <v>216</v>
      </c>
      <c r="E227" s="1" t="s">
        <v>46</v>
      </c>
      <c r="F227" s="1" t="s">
        <v>10</v>
      </c>
      <c r="AI227" s="5">
        <v>0.99</v>
      </c>
      <c r="AJ227" s="5">
        <v>1.1519999999999999</v>
      </c>
      <c r="AK227" s="5">
        <v>112</v>
      </c>
      <c r="AM227" s="13">
        <f>+AO227/$AO$3</f>
        <v>4.18662621085847E-7</v>
      </c>
      <c r="AN227" s="7">
        <f>IF(AK227=1,AM227,AM227+AN225)</f>
        <v>0.99999803705475998</v>
      </c>
      <c r="AO227" s="5">
        <f>SUM(G227:AJ227)</f>
        <v>2.1419999999999999</v>
      </c>
    </row>
    <row r="228" spans="1:41" x14ac:dyDescent="0.2">
      <c r="A228" s="1" t="s">
        <v>85</v>
      </c>
      <c r="B228" s="1" t="s">
        <v>67</v>
      </c>
      <c r="C228" s="1" t="s">
        <v>8</v>
      </c>
      <c r="D228" s="1" t="s">
        <v>216</v>
      </c>
      <c r="E228" s="1" t="s">
        <v>46</v>
      </c>
      <c r="F228" s="1" t="s">
        <v>11</v>
      </c>
      <c r="AI228" s="5" t="s">
        <v>15</v>
      </c>
      <c r="AJ228" s="5" t="s">
        <v>15</v>
      </c>
      <c r="AK228" s="5">
        <v>112</v>
      </c>
    </row>
    <row r="229" spans="1:41" x14ac:dyDescent="0.2">
      <c r="A229" s="1" t="s">
        <v>85</v>
      </c>
      <c r="B229" s="1" t="s">
        <v>67</v>
      </c>
      <c r="C229" s="1" t="s">
        <v>8</v>
      </c>
      <c r="D229" s="1" t="s">
        <v>214</v>
      </c>
      <c r="E229" s="1" t="s">
        <v>21</v>
      </c>
      <c r="F229" s="1" t="s">
        <v>10</v>
      </c>
      <c r="Y229" s="5">
        <v>0.20599999999999999</v>
      </c>
      <c r="Z229" s="5">
        <v>0.43</v>
      </c>
      <c r="AA229" s="5">
        <v>0.24099999999999999</v>
      </c>
      <c r="AC229" s="5">
        <v>3.1E-2</v>
      </c>
      <c r="AD229" s="5">
        <v>1.9E-2</v>
      </c>
      <c r="AE229" s="5">
        <v>6.7000000000000004E-2</v>
      </c>
      <c r="AF229" s="5">
        <v>2.9000000000000001E-2</v>
      </c>
      <c r="AG229" s="5">
        <v>5.0000000000000001E-3</v>
      </c>
      <c r="AH229" s="5">
        <v>5.0000000000000001E-3</v>
      </c>
      <c r="AI229" s="5">
        <v>0.89900000000000002</v>
      </c>
      <c r="AJ229" s="5">
        <v>8.5000000000000006E-2</v>
      </c>
      <c r="AK229" s="5">
        <v>113</v>
      </c>
      <c r="AM229" s="13">
        <f>+AO229/$AO$3</f>
        <v>3.9423086215226583E-7</v>
      </c>
      <c r="AN229" s="7">
        <f>IF(AK229=1,AM229,AM229+AN227)</f>
        <v>0.99999843128562216</v>
      </c>
      <c r="AO229" s="5">
        <f>SUM(G229:AJ229)</f>
        <v>2.0169999999999999</v>
      </c>
    </row>
    <row r="230" spans="1:41" x14ac:dyDescent="0.2">
      <c r="A230" s="1" t="s">
        <v>85</v>
      </c>
      <c r="B230" s="1" t="s">
        <v>67</v>
      </c>
      <c r="C230" s="1" t="s">
        <v>8</v>
      </c>
      <c r="D230" s="1" t="s">
        <v>214</v>
      </c>
      <c r="E230" s="1" t="s">
        <v>21</v>
      </c>
      <c r="F230" s="1" t="s">
        <v>11</v>
      </c>
      <c r="Y230" s="5">
        <v>-1</v>
      </c>
      <c r="Z230" s="5">
        <v>-1</v>
      </c>
      <c r="AA230" s="5">
        <v>-1</v>
      </c>
      <c r="AC230" s="5">
        <v>-1</v>
      </c>
      <c r="AD230" s="5">
        <v>-1</v>
      </c>
      <c r="AE230" s="5">
        <v>-1</v>
      </c>
      <c r="AF230" s="5" t="s">
        <v>15</v>
      </c>
      <c r="AG230" s="5">
        <v>-1</v>
      </c>
      <c r="AH230" s="5">
        <v>-1</v>
      </c>
      <c r="AI230" s="5">
        <v>-1</v>
      </c>
      <c r="AJ230" s="5" t="s">
        <v>15</v>
      </c>
      <c r="AK230" s="5">
        <v>113</v>
      </c>
    </row>
    <row r="231" spans="1:41" x14ac:dyDescent="0.2">
      <c r="A231" s="1" t="s">
        <v>85</v>
      </c>
      <c r="B231" s="1" t="s">
        <v>67</v>
      </c>
      <c r="C231" s="1" t="s">
        <v>8</v>
      </c>
      <c r="D231" s="1" t="s">
        <v>241</v>
      </c>
      <c r="E231" s="1" t="s">
        <v>16</v>
      </c>
      <c r="F231" s="1" t="s">
        <v>10</v>
      </c>
      <c r="AF231" s="5">
        <v>1.518</v>
      </c>
      <c r="AK231" s="5">
        <v>114</v>
      </c>
      <c r="AM231" s="13">
        <f>+AO231/$AO$3</f>
        <v>2.966992804894098E-7</v>
      </c>
      <c r="AN231" s="7">
        <f>IF(AK231=1,AM231,AM231+AN229)</f>
        <v>0.99999872798490264</v>
      </c>
      <c r="AO231" s="5">
        <f>SUM(G231:AJ231)</f>
        <v>1.518</v>
      </c>
    </row>
    <row r="232" spans="1:41" x14ac:dyDescent="0.2">
      <c r="A232" s="1" t="s">
        <v>85</v>
      </c>
      <c r="B232" s="1" t="s">
        <v>67</v>
      </c>
      <c r="C232" s="1" t="s">
        <v>8</v>
      </c>
      <c r="D232" s="1" t="s">
        <v>241</v>
      </c>
      <c r="E232" s="1" t="s">
        <v>16</v>
      </c>
      <c r="F232" s="1" t="s">
        <v>11</v>
      </c>
      <c r="AF232" s="5">
        <v>-1</v>
      </c>
      <c r="AK232" s="5">
        <v>114</v>
      </c>
    </row>
    <row r="233" spans="1:41" x14ac:dyDescent="0.2">
      <c r="A233" s="1" t="s">
        <v>85</v>
      </c>
      <c r="B233" s="1" t="s">
        <v>67</v>
      </c>
      <c r="C233" s="1" t="s">
        <v>8</v>
      </c>
      <c r="D233" s="1" t="s">
        <v>74</v>
      </c>
      <c r="E233" s="1" t="s">
        <v>21</v>
      </c>
      <c r="F233" s="1" t="s">
        <v>10</v>
      </c>
      <c r="AD233" s="5">
        <v>1.1599999999999999</v>
      </c>
      <c r="AK233" s="5">
        <v>115</v>
      </c>
      <c r="AM233" s="13">
        <f>+AO233/$AO$3</f>
        <v>2.2672672290363329E-7</v>
      </c>
      <c r="AN233" s="7">
        <f>IF(AK233=1,AM233,AM233+AN231)</f>
        <v>0.99999895471162559</v>
      </c>
      <c r="AO233" s="5">
        <f>SUM(G233:AJ233)</f>
        <v>1.1599999999999999</v>
      </c>
    </row>
    <row r="234" spans="1:41" x14ac:dyDescent="0.2">
      <c r="A234" s="1" t="s">
        <v>85</v>
      </c>
      <c r="B234" s="1" t="s">
        <v>67</v>
      </c>
      <c r="C234" s="1" t="s">
        <v>8</v>
      </c>
      <c r="D234" s="1" t="s">
        <v>74</v>
      </c>
      <c r="E234" s="1" t="s">
        <v>21</v>
      </c>
      <c r="F234" s="1" t="s">
        <v>11</v>
      </c>
      <c r="AC234" s="5" t="s">
        <v>15</v>
      </c>
      <c r="AD234" s="5">
        <v>-1</v>
      </c>
      <c r="AK234" s="5">
        <v>115</v>
      </c>
    </row>
    <row r="235" spans="1:41" x14ac:dyDescent="0.2">
      <c r="A235" s="1" t="s">
        <v>85</v>
      </c>
      <c r="B235" s="1" t="s">
        <v>67</v>
      </c>
      <c r="C235" s="1" t="s">
        <v>8</v>
      </c>
      <c r="D235" s="1" t="s">
        <v>54</v>
      </c>
      <c r="E235" s="1" t="s">
        <v>21</v>
      </c>
      <c r="F235" s="1" t="s">
        <v>10</v>
      </c>
      <c r="R235" s="5">
        <v>0.10299999999999999</v>
      </c>
      <c r="AB235" s="5">
        <v>1.2999999999999999E-2</v>
      </c>
      <c r="AC235" s="5">
        <v>8.0000000000000002E-3</v>
      </c>
      <c r="AD235" s="5">
        <v>0.17399999999999999</v>
      </c>
      <c r="AE235" s="5">
        <v>0.2</v>
      </c>
      <c r="AF235" s="5">
        <v>0.55700000000000005</v>
      </c>
      <c r="AG235" s="5">
        <v>8.9999999999999993E-3</v>
      </c>
      <c r="AH235" s="5">
        <v>7.0000000000000001E-3</v>
      </c>
      <c r="AK235" s="5">
        <v>116</v>
      </c>
      <c r="AM235" s="13">
        <f>+AO235/$AO$3</f>
        <v>2.093313105429235E-7</v>
      </c>
      <c r="AN235" s="7">
        <f>IF(AK235=1,AM235,AM235+AN233)</f>
        <v>0.9999991640429361</v>
      </c>
      <c r="AO235" s="5">
        <f>SUM(G235:AJ235)</f>
        <v>1.071</v>
      </c>
    </row>
    <row r="236" spans="1:41" x14ac:dyDescent="0.2">
      <c r="A236" s="1" t="s">
        <v>85</v>
      </c>
      <c r="B236" s="1" t="s">
        <v>67</v>
      </c>
      <c r="C236" s="1" t="s">
        <v>8</v>
      </c>
      <c r="D236" s="1" t="s">
        <v>54</v>
      </c>
      <c r="E236" s="1" t="s">
        <v>21</v>
      </c>
      <c r="F236" s="1" t="s">
        <v>11</v>
      </c>
      <c r="N236" s="5" t="s">
        <v>24</v>
      </c>
      <c r="R236" s="5" t="s">
        <v>15</v>
      </c>
      <c r="AB236" s="5" t="s">
        <v>15</v>
      </c>
      <c r="AC236" s="5" t="s">
        <v>15</v>
      </c>
      <c r="AD236" s="5" t="s">
        <v>15</v>
      </c>
      <c r="AE236" s="5" t="s">
        <v>15</v>
      </c>
      <c r="AF236" s="5" t="s">
        <v>15</v>
      </c>
      <c r="AG236" s="5" t="s">
        <v>15</v>
      </c>
      <c r="AH236" s="5" t="s">
        <v>15</v>
      </c>
      <c r="AK236" s="5">
        <v>116</v>
      </c>
    </row>
    <row r="237" spans="1:41" x14ac:dyDescent="0.2">
      <c r="A237" s="1" t="s">
        <v>85</v>
      </c>
      <c r="B237" s="1" t="s">
        <v>67</v>
      </c>
      <c r="C237" s="1" t="s">
        <v>8</v>
      </c>
      <c r="D237" s="1" t="s">
        <v>214</v>
      </c>
      <c r="E237" s="1" t="s">
        <v>33</v>
      </c>
      <c r="F237" s="1" t="s">
        <v>10</v>
      </c>
      <c r="AH237" s="5">
        <v>0.04</v>
      </c>
      <c r="AI237" s="5">
        <v>0.53</v>
      </c>
      <c r="AJ237" s="5">
        <v>0.437</v>
      </c>
      <c r="AK237" s="5">
        <v>117</v>
      </c>
      <c r="AM237" s="13">
        <f>+AO237/$AO$3</f>
        <v>1.9682224996892998E-7</v>
      </c>
      <c r="AN237" s="7">
        <f>IF(AK237=1,AM237,AM237+AN235)</f>
        <v>0.99999936086518604</v>
      </c>
      <c r="AO237" s="5">
        <f>SUM(G237:AJ237)</f>
        <v>1.0070000000000001</v>
      </c>
    </row>
    <row r="238" spans="1:41" x14ac:dyDescent="0.2">
      <c r="A238" s="1" t="s">
        <v>85</v>
      </c>
      <c r="B238" s="1" t="s">
        <v>67</v>
      </c>
      <c r="C238" s="1" t="s">
        <v>8</v>
      </c>
      <c r="D238" s="1" t="s">
        <v>214</v>
      </c>
      <c r="E238" s="1" t="s">
        <v>33</v>
      </c>
      <c r="F238" s="1" t="s">
        <v>11</v>
      </c>
      <c r="AH238" s="5" t="s">
        <v>15</v>
      </c>
      <c r="AI238" s="5">
        <v>-1</v>
      </c>
      <c r="AJ238" s="5" t="s">
        <v>15</v>
      </c>
      <c r="AK238" s="5">
        <v>117</v>
      </c>
    </row>
    <row r="239" spans="1:41" x14ac:dyDescent="0.2">
      <c r="A239" s="1" t="s">
        <v>85</v>
      </c>
      <c r="B239" s="1" t="s">
        <v>67</v>
      </c>
      <c r="C239" s="1" t="s">
        <v>8</v>
      </c>
      <c r="D239" s="1" t="s">
        <v>54</v>
      </c>
      <c r="E239" s="1" t="s">
        <v>33</v>
      </c>
      <c r="F239" s="1" t="s">
        <v>10</v>
      </c>
      <c r="X239" s="5">
        <v>4.8000000000000001E-2</v>
      </c>
      <c r="Y239" s="5">
        <v>0.93799999999999994</v>
      </c>
      <c r="AK239" s="5">
        <v>118</v>
      </c>
      <c r="AM239" s="13">
        <f>+AO239/$AO$3</f>
        <v>1.9271771446808831E-7</v>
      </c>
      <c r="AN239" s="7">
        <f>IF(AK239=1,AM239,AM239+AN237)</f>
        <v>0.99999955358290049</v>
      </c>
      <c r="AO239" s="5">
        <f>SUM(G239:AJ239)</f>
        <v>0.98599999999999999</v>
      </c>
    </row>
    <row r="240" spans="1:41" x14ac:dyDescent="0.2">
      <c r="A240" s="1" t="s">
        <v>85</v>
      </c>
      <c r="B240" s="1" t="s">
        <v>67</v>
      </c>
      <c r="C240" s="1" t="s">
        <v>8</v>
      </c>
      <c r="D240" s="1" t="s">
        <v>54</v>
      </c>
      <c r="E240" s="1" t="s">
        <v>33</v>
      </c>
      <c r="F240" s="1" t="s">
        <v>11</v>
      </c>
      <c r="X240" s="5">
        <v>-1</v>
      </c>
      <c r="Y240" s="5">
        <v>-1</v>
      </c>
      <c r="AK240" s="5">
        <v>118</v>
      </c>
    </row>
    <row r="241" spans="1:41" x14ac:dyDescent="0.2">
      <c r="A241" s="1" t="s">
        <v>85</v>
      </c>
      <c r="B241" s="1" t="s">
        <v>67</v>
      </c>
      <c r="C241" s="1" t="s">
        <v>8</v>
      </c>
      <c r="D241" s="1" t="s">
        <v>214</v>
      </c>
      <c r="E241" s="1" t="s">
        <v>47</v>
      </c>
      <c r="F241" s="1" t="s">
        <v>10</v>
      </c>
      <c r="Y241" s="5">
        <v>0.63700000000000001</v>
      </c>
      <c r="Z241" s="5">
        <v>7.5999999999999998E-2</v>
      </c>
      <c r="AK241" s="5">
        <v>119</v>
      </c>
      <c r="AM241" s="13">
        <f>+AO241/$AO$3</f>
        <v>1.3935875295714702E-7</v>
      </c>
      <c r="AN241" s="7">
        <f>IF(AK241=1,AM241,AM241+AN239)</f>
        <v>0.99999969294165347</v>
      </c>
      <c r="AO241" s="5">
        <f>SUM(G241:AJ241)</f>
        <v>0.71299999999999997</v>
      </c>
    </row>
    <row r="242" spans="1:41" x14ac:dyDescent="0.2">
      <c r="A242" s="1" t="s">
        <v>85</v>
      </c>
      <c r="B242" s="1" t="s">
        <v>67</v>
      </c>
      <c r="C242" s="1" t="s">
        <v>8</v>
      </c>
      <c r="D242" s="1" t="s">
        <v>214</v>
      </c>
      <c r="E242" s="1" t="s">
        <v>47</v>
      </c>
      <c r="F242" s="1" t="s">
        <v>11</v>
      </c>
      <c r="Y242" s="5">
        <v>-1</v>
      </c>
      <c r="Z242" s="5">
        <v>-1</v>
      </c>
      <c r="AK242" s="5">
        <v>119</v>
      </c>
    </row>
    <row r="243" spans="1:41" x14ac:dyDescent="0.2">
      <c r="A243" s="1" t="s">
        <v>85</v>
      </c>
      <c r="B243" s="1" t="s">
        <v>67</v>
      </c>
      <c r="C243" s="1" t="s">
        <v>8</v>
      </c>
      <c r="D243" s="1" t="s">
        <v>228</v>
      </c>
      <c r="E243" s="1" t="s">
        <v>16</v>
      </c>
      <c r="F243" s="1" t="s">
        <v>10</v>
      </c>
      <c r="AF243" s="5">
        <v>8.0000000000000002E-3</v>
      </c>
      <c r="AI243" s="5">
        <v>0.313</v>
      </c>
      <c r="AJ243" s="5">
        <v>0.39100000000000001</v>
      </c>
      <c r="AK243" s="5">
        <v>120</v>
      </c>
      <c r="AM243" s="13">
        <f>+AO243/$AO$3</f>
        <v>1.3916329888567836E-7</v>
      </c>
      <c r="AN243" s="7">
        <f>IF(AK243=1,AM243,AM243+AN241)</f>
        <v>0.99999983210495236</v>
      </c>
      <c r="AO243" s="5">
        <f>SUM(G243:AJ243)</f>
        <v>0.71199999999999997</v>
      </c>
    </row>
    <row r="244" spans="1:41" x14ac:dyDescent="0.2">
      <c r="A244" s="1" t="s">
        <v>85</v>
      </c>
      <c r="B244" s="1" t="s">
        <v>67</v>
      </c>
      <c r="C244" s="1" t="s">
        <v>8</v>
      </c>
      <c r="D244" s="1" t="s">
        <v>228</v>
      </c>
      <c r="E244" s="1" t="s">
        <v>16</v>
      </c>
      <c r="F244" s="1" t="s">
        <v>11</v>
      </c>
      <c r="AF244" s="5">
        <v>-1</v>
      </c>
      <c r="AI244" s="5">
        <v>-1</v>
      </c>
      <c r="AJ244" s="5">
        <v>-1</v>
      </c>
      <c r="AK244" s="5">
        <v>120</v>
      </c>
    </row>
    <row r="245" spans="1:41" x14ac:dyDescent="0.2">
      <c r="A245" s="1" t="s">
        <v>85</v>
      </c>
      <c r="B245" s="1" t="s">
        <v>67</v>
      </c>
      <c r="C245" s="1" t="s">
        <v>8</v>
      </c>
      <c r="D245" s="1" t="s">
        <v>220</v>
      </c>
      <c r="E245" s="1" t="s">
        <v>28</v>
      </c>
      <c r="F245" s="1" t="s">
        <v>10</v>
      </c>
      <c r="Y245" s="5">
        <v>0.69399999999999995</v>
      </c>
      <c r="AK245" s="5">
        <v>121</v>
      </c>
      <c r="AM245" s="13">
        <f>+AO245/$AO$3</f>
        <v>1.3564512559924267E-7</v>
      </c>
      <c r="AN245" s="7">
        <f>IF(AK245=1,AM245,AM245+AN243)</f>
        <v>0.99999996775007793</v>
      </c>
      <c r="AO245" s="5">
        <f>SUM(G245:AJ245)</f>
        <v>0.69399999999999995</v>
      </c>
    </row>
    <row r="246" spans="1:41" x14ac:dyDescent="0.2">
      <c r="A246" s="1" t="s">
        <v>85</v>
      </c>
      <c r="B246" s="1" t="s">
        <v>67</v>
      </c>
      <c r="C246" s="1" t="s">
        <v>8</v>
      </c>
      <c r="D246" s="1" t="s">
        <v>220</v>
      </c>
      <c r="E246" s="1" t="s">
        <v>28</v>
      </c>
      <c r="F246" s="1" t="s">
        <v>11</v>
      </c>
      <c r="Y246" s="5">
        <v>-1</v>
      </c>
      <c r="AK246" s="5">
        <v>121</v>
      </c>
    </row>
    <row r="247" spans="1:41" x14ac:dyDescent="0.2">
      <c r="A247" s="1" t="s">
        <v>85</v>
      </c>
      <c r="B247" s="1" t="s">
        <v>67</v>
      </c>
      <c r="C247" s="1" t="s">
        <v>8</v>
      </c>
      <c r="D247" s="1" t="s">
        <v>214</v>
      </c>
      <c r="E247" s="1" t="s">
        <v>14</v>
      </c>
      <c r="F247" s="1" t="s">
        <v>10</v>
      </c>
      <c r="AA247" s="5">
        <v>1E-3</v>
      </c>
      <c r="AC247" s="5">
        <v>2.5000000000000001E-2</v>
      </c>
      <c r="AJ247" s="5">
        <v>5.1999999999999998E-2</v>
      </c>
      <c r="AK247" s="5">
        <v>122</v>
      </c>
      <c r="AM247" s="13">
        <f>+AO247/$AO$3</f>
        <v>1.5245417574554653E-8</v>
      </c>
      <c r="AN247" s="7">
        <f>IF(AK247=1,AM247,AM247+AN245)</f>
        <v>0.99999998299549553</v>
      </c>
      <c r="AO247" s="5">
        <f>SUM(G247:AJ247)</f>
        <v>7.8E-2</v>
      </c>
    </row>
    <row r="248" spans="1:41" x14ac:dyDescent="0.2">
      <c r="A248" s="1" t="s">
        <v>85</v>
      </c>
      <c r="B248" s="1" t="s">
        <v>67</v>
      </c>
      <c r="C248" s="1" t="s">
        <v>8</v>
      </c>
      <c r="D248" s="1" t="s">
        <v>214</v>
      </c>
      <c r="E248" s="1" t="s">
        <v>14</v>
      </c>
      <c r="F248" s="1" t="s">
        <v>11</v>
      </c>
      <c r="AA248" s="5">
        <v>-1</v>
      </c>
      <c r="AC248" s="5">
        <v>-1</v>
      </c>
      <c r="AJ248" s="5" t="s">
        <v>15</v>
      </c>
      <c r="AK248" s="5">
        <v>122</v>
      </c>
    </row>
    <row r="249" spans="1:41" x14ac:dyDescent="0.2">
      <c r="A249" s="1" t="s">
        <v>85</v>
      </c>
      <c r="B249" s="1" t="s">
        <v>67</v>
      </c>
      <c r="C249" s="1" t="s">
        <v>8</v>
      </c>
      <c r="D249" s="1" t="s">
        <v>213</v>
      </c>
      <c r="E249" s="1" t="s">
        <v>33</v>
      </c>
      <c r="F249" s="1" t="s">
        <v>10</v>
      </c>
      <c r="AG249" s="5">
        <v>7.0000000000000001E-3</v>
      </c>
      <c r="AH249" s="5">
        <v>6.0999999999999999E-2</v>
      </c>
      <c r="AK249" s="5">
        <v>123</v>
      </c>
      <c r="AM249" s="13">
        <f>+AO249/$AO$3</f>
        <v>1.329087685986816E-8</v>
      </c>
      <c r="AN249" s="7">
        <f>IF(AK249=1,AM249,AM249+AN247)</f>
        <v>0.99999999628637237</v>
      </c>
      <c r="AO249" s="5">
        <f>SUM(G249:AJ249)</f>
        <v>6.8000000000000005E-2</v>
      </c>
    </row>
    <row r="250" spans="1:41" x14ac:dyDescent="0.2">
      <c r="A250" s="1" t="s">
        <v>85</v>
      </c>
      <c r="B250" s="1" t="s">
        <v>67</v>
      </c>
      <c r="C250" s="1" t="s">
        <v>8</v>
      </c>
      <c r="D250" s="1" t="s">
        <v>213</v>
      </c>
      <c r="E250" s="1" t="s">
        <v>33</v>
      </c>
      <c r="F250" s="1" t="s">
        <v>11</v>
      </c>
      <c r="AG250" s="5">
        <v>-1</v>
      </c>
      <c r="AH250" s="5">
        <v>-1</v>
      </c>
      <c r="AK250" s="5">
        <v>123</v>
      </c>
    </row>
    <row r="251" spans="1:41" x14ac:dyDescent="0.2">
      <c r="A251" s="1" t="s">
        <v>85</v>
      </c>
      <c r="B251" s="1" t="s">
        <v>67</v>
      </c>
      <c r="C251" s="1" t="s">
        <v>8</v>
      </c>
      <c r="D251" s="1" t="s">
        <v>34</v>
      </c>
      <c r="E251" s="1" t="s">
        <v>21</v>
      </c>
      <c r="F251" s="1" t="s">
        <v>10</v>
      </c>
      <c r="AB251" s="5">
        <v>1.9E-2</v>
      </c>
      <c r="AK251" s="5">
        <v>124</v>
      </c>
      <c r="AM251" s="13">
        <f>+AO251/$AO$3</f>
        <v>3.7136273579043387E-9</v>
      </c>
      <c r="AN251" s="7">
        <f>IF(AK251=1,AM251,AM251+AN249)</f>
        <v>0.99999999999999978</v>
      </c>
      <c r="AO251" s="5">
        <f>SUM(G251:AJ251)</f>
        <v>1.9E-2</v>
      </c>
    </row>
    <row r="252" spans="1:41" x14ac:dyDescent="0.2">
      <c r="A252" s="1" t="s">
        <v>85</v>
      </c>
      <c r="B252" s="1" t="s">
        <v>67</v>
      </c>
      <c r="C252" s="1" t="s">
        <v>8</v>
      </c>
      <c r="D252" s="1" t="s">
        <v>34</v>
      </c>
      <c r="E252" s="1" t="s">
        <v>21</v>
      </c>
      <c r="F252" s="1" t="s">
        <v>11</v>
      </c>
      <c r="AB252" s="5">
        <v>-1</v>
      </c>
      <c r="AK252" s="5">
        <v>124</v>
      </c>
    </row>
  </sheetData>
  <mergeCells count="2">
    <mergeCell ref="E2:F2"/>
    <mergeCell ref="A1:D1"/>
  </mergeCells>
  <conditionalFormatting sqref="AM8">
    <cfRule type="colorScale" priority="127">
      <colorScale>
        <cfvo type="min"/>
        <cfvo type="percentile" val="50"/>
        <cfvo type="max"/>
        <color rgb="FFF8696B"/>
        <color rgb="FFFFEB84"/>
        <color rgb="FF63BE7B"/>
      </colorScale>
    </cfRule>
  </conditionalFormatting>
  <conditionalFormatting sqref="AN8">
    <cfRule type="colorScale" priority="126">
      <colorScale>
        <cfvo type="min"/>
        <cfvo type="percentile" val="50"/>
        <cfvo type="num" val="0.97499999999999998"/>
        <color rgb="FF63BE7B"/>
        <color rgb="FFFCFCFF"/>
        <color rgb="FFF8696B"/>
      </colorScale>
    </cfRule>
  </conditionalFormatting>
  <conditionalFormatting sqref="AM12 AM10 AM14 AM16 AM18 AM20 AM22 AM24 AM26 AM28 AM30 AM32 AM34 AM36 AM38 AM40 AM42 AM44 AM46 AM48 AM50 AM52 AM54 AM56 AM58 AM60 AM62 AM64 AM66 AM68 AM70 AM72 AM74 AM76 AM78 AM80 AM82 AM84 AM86 AM88 AM90 AM92 AM94 AM96 AM98 AM100 AM102 AM104 AM106 AM108 AM110 AM112 AM114 AM116 AM118 AM120 AM122 AM124 AM126 AM128 AM130 AM132 AM134 AM136 AM138 AM140 AM142 AM144 AM146 AM148 AM150 AM152 AM154 AM156">
    <cfRule type="colorScale" priority="123">
      <colorScale>
        <cfvo type="min"/>
        <cfvo type="percentile" val="50"/>
        <cfvo type="max"/>
        <color rgb="FFF8696B"/>
        <color rgb="FFFFEB84"/>
        <color rgb="FF63BE7B"/>
      </colorScale>
    </cfRule>
  </conditionalFormatting>
  <conditionalFormatting sqref="AN12 AN10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cfRule type="colorScale" priority="122">
      <colorScale>
        <cfvo type="min"/>
        <cfvo type="percentile" val="50"/>
        <cfvo type="num" val="0.97499999999999998"/>
        <color rgb="FF63BE7B"/>
        <color rgb="FFFCFCFF"/>
        <color rgb="FFF8696B"/>
      </colorScale>
    </cfRule>
  </conditionalFormatting>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cfRule type="colorScale" priority="298">
      <colorScale>
        <cfvo type="min"/>
        <cfvo type="percentile" val="50"/>
        <cfvo type="num" val="0.97499999999999998"/>
        <color rgb="FF63BE7B"/>
        <color rgb="FFFCFCFF"/>
        <color rgb="FFF8696B"/>
      </colorScale>
    </cfRule>
  </conditionalFormatting>
  <conditionalFormatting sqref="AO2">
    <cfRule type="cellIs" dxfId="861" priority="80" operator="equal">
      <formula>"Check functions"</formula>
    </cfRule>
  </conditionalFormatting>
  <conditionalFormatting sqref="G6:AJ198">
    <cfRule type="cellIs" dxfId="860" priority="72" operator="equal">
      <formula>-1</formula>
    </cfRule>
    <cfRule type="cellIs" dxfId="859" priority="73" operator="equal">
      <formula>"a"</formula>
    </cfRule>
    <cfRule type="cellIs" dxfId="858" priority="74" operator="equal">
      <formula>"b"</formula>
    </cfRule>
    <cfRule type="cellIs" dxfId="857" priority="75" operator="equal">
      <formula>"c"</formula>
    </cfRule>
    <cfRule type="cellIs" dxfId="856" priority="76" operator="equal">
      <formula>"bc"</formula>
    </cfRule>
    <cfRule type="cellIs" dxfId="855" priority="77" operator="equal">
      <formula>"ab"</formula>
    </cfRule>
    <cfRule type="cellIs" dxfId="854" priority="78" operator="equal">
      <formula>"ac"</formula>
    </cfRule>
    <cfRule type="cellIs" dxfId="853" priority="79" operator="equal">
      <formula>"abc"</formula>
    </cfRule>
  </conditionalFormatting>
  <conditionalFormatting sqref="G199:AJ202">
    <cfRule type="cellIs" dxfId="852" priority="64" operator="equal">
      <formula>-1</formula>
    </cfRule>
    <cfRule type="cellIs" dxfId="851" priority="65" operator="equal">
      <formula>"a"</formula>
    </cfRule>
    <cfRule type="cellIs" dxfId="850" priority="66" operator="equal">
      <formula>"b"</formula>
    </cfRule>
    <cfRule type="cellIs" dxfId="849" priority="67" operator="equal">
      <formula>"c"</formula>
    </cfRule>
    <cfRule type="cellIs" dxfId="848" priority="68" operator="equal">
      <formula>"bc"</formula>
    </cfRule>
    <cfRule type="cellIs" dxfId="847" priority="69" operator="equal">
      <formula>"ab"</formula>
    </cfRule>
    <cfRule type="cellIs" dxfId="846" priority="70" operator="equal">
      <formula>"ac"</formula>
    </cfRule>
    <cfRule type="cellIs" dxfId="845" priority="71" operator="equal">
      <formula>"abc"</formula>
    </cfRule>
  </conditionalFormatting>
  <conditionalFormatting sqref="G203:AJ238">
    <cfRule type="cellIs" dxfId="844" priority="56" operator="equal">
      <formula>-1</formula>
    </cfRule>
    <cfRule type="cellIs" dxfId="843" priority="57" operator="equal">
      <formula>"a"</formula>
    </cfRule>
    <cfRule type="cellIs" dxfId="842" priority="58" operator="equal">
      <formula>"b"</formula>
    </cfRule>
    <cfRule type="cellIs" dxfId="841" priority="59" operator="equal">
      <formula>"c"</formula>
    </cfRule>
    <cfRule type="cellIs" dxfId="840" priority="60" operator="equal">
      <formula>"bc"</formula>
    </cfRule>
    <cfRule type="cellIs" dxfId="839" priority="61" operator="equal">
      <formula>"ab"</formula>
    </cfRule>
    <cfRule type="cellIs" dxfId="838" priority="62" operator="equal">
      <formula>"ac"</formula>
    </cfRule>
    <cfRule type="cellIs" dxfId="837" priority="63" operator="equal">
      <formula>"abc"</formula>
    </cfRule>
  </conditionalFormatting>
  <conditionalFormatting sqref="G240:AJ246">
    <cfRule type="cellIs" dxfId="836" priority="48" operator="equal">
      <formula>-1</formula>
    </cfRule>
    <cfRule type="cellIs" dxfId="835" priority="49" operator="equal">
      <formula>"a"</formula>
    </cfRule>
    <cfRule type="cellIs" dxfId="834" priority="50" operator="equal">
      <formula>"b"</formula>
    </cfRule>
    <cfRule type="cellIs" dxfId="833" priority="51" operator="equal">
      <formula>"c"</formula>
    </cfRule>
    <cfRule type="cellIs" dxfId="832" priority="52" operator="equal">
      <formula>"bc"</formula>
    </cfRule>
    <cfRule type="cellIs" dxfId="831" priority="53" operator="equal">
      <formula>"ab"</formula>
    </cfRule>
    <cfRule type="cellIs" dxfId="830" priority="54" operator="equal">
      <formula>"ac"</formula>
    </cfRule>
    <cfRule type="cellIs" dxfId="829" priority="55" operator="equal">
      <formula>"abc"</formula>
    </cfRule>
  </conditionalFormatting>
  <conditionalFormatting sqref="G248:AJ250">
    <cfRule type="cellIs" dxfId="828" priority="36" operator="equal">
      <formula>-1</formula>
    </cfRule>
    <cfRule type="cellIs" dxfId="827" priority="37" operator="equal">
      <formula>"a"</formula>
    </cfRule>
    <cfRule type="cellIs" dxfId="826" priority="38" operator="equal">
      <formula>"b"</formula>
    </cfRule>
    <cfRule type="cellIs" dxfId="825" priority="39" operator="equal">
      <formula>"c"</formula>
    </cfRule>
    <cfRule type="cellIs" dxfId="824" priority="40" operator="equal">
      <formula>"bc"</formula>
    </cfRule>
    <cfRule type="cellIs" dxfId="823" priority="41" operator="equal">
      <formula>"ab"</formula>
    </cfRule>
    <cfRule type="cellIs" dxfId="822" priority="42" operator="equal">
      <formula>"ac"</formula>
    </cfRule>
    <cfRule type="cellIs" dxfId="821" priority="43" operator="equal">
      <formula>"abc"</formula>
    </cfRule>
  </conditionalFormatting>
  <conditionalFormatting sqref="G252:AJ252">
    <cfRule type="cellIs" dxfId="820" priority="26" operator="equal">
      <formula>-1</formula>
    </cfRule>
    <cfRule type="cellIs" dxfId="819" priority="27" operator="equal">
      <formula>"a"</formula>
    </cfRule>
    <cfRule type="cellIs" dxfId="818" priority="28" operator="equal">
      <formula>"b"</formula>
    </cfRule>
    <cfRule type="cellIs" dxfId="817" priority="29" operator="equal">
      <formula>"c"</formula>
    </cfRule>
    <cfRule type="cellIs" dxfId="816" priority="30" operator="equal">
      <formula>"bc"</formula>
    </cfRule>
    <cfRule type="cellIs" dxfId="815" priority="31" operator="equal">
      <formula>"ab"</formula>
    </cfRule>
    <cfRule type="cellIs" dxfId="814" priority="32" operator="equal">
      <formula>"ac"</formula>
    </cfRule>
    <cfRule type="cellIs" dxfId="813" priority="33" operator="equal">
      <formula>"abc"</formula>
    </cfRule>
  </conditionalFormatting>
  <conditionalFormatting sqref="AM5:AM252">
    <cfRule type="colorScale" priority="1743">
      <colorScale>
        <cfvo type="min"/>
        <cfvo type="percentile" val="50"/>
        <cfvo type="max"/>
        <color rgb="FFF8696B"/>
        <color rgb="FFFFEB84"/>
        <color rgb="FF63BE7B"/>
      </colorScale>
    </cfRule>
  </conditionalFormatting>
  <conditionalFormatting sqref="AN5:AN252">
    <cfRule type="colorScale" priority="1744">
      <colorScale>
        <cfvo type="min"/>
        <cfvo type="percentile" val="50"/>
        <cfvo type="num" val="0.97499999999999998"/>
        <color rgb="FF63BE7B"/>
        <color rgb="FFFCFCFF"/>
        <color rgb="FFF8696B"/>
      </colorScale>
    </cfRule>
  </conditionalFormatting>
  <conditionalFormatting sqref="E5:E1000">
    <cfRule type="cellIs" dxfId="812" priority="1" operator="equal">
      <formula>"UN"</formula>
    </cfRule>
  </conditionalFormatting>
  <pageMargins left="0.7" right="0.7" top="0.75" bottom="0.75" header="0.3" footer="0.3"/>
  <pageSetup paperSize="9" scale="54"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pageSetUpPr fitToPage="1"/>
  </sheetPr>
  <dimension ref="A1:AR170"/>
  <sheetViews>
    <sheetView view="pageBreakPreview" zoomScale="90" zoomScaleNormal="90" zoomScaleSheetLayoutView="90" workbookViewId="0">
      <selection activeCell="E5" sqref="E5:E170"/>
    </sheetView>
  </sheetViews>
  <sheetFormatPr defaultColWidth="5.710937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5" style="5" bestFit="1" customWidth="1"/>
    <col min="38" max="38" width="1.7109375" style="1" customWidth="1"/>
    <col min="39" max="39" width="6.28515625" style="14" bestFit="1" customWidth="1"/>
    <col min="40" max="40" width="5.7109375" style="1" bestFit="1" customWidth="1"/>
    <col min="41" max="41" width="13" style="1" bestFit="1" customWidth="1"/>
    <col min="42" max="43" width="5.7109375" style="1"/>
    <col min="44" max="44" width="8.85546875" style="1" customWidth="1"/>
    <col min="45" max="16384" width="5.7109375" style="1"/>
  </cols>
  <sheetData>
    <row r="1" spans="1:44" x14ac:dyDescent="0.2">
      <c r="A1" s="53" t="str">
        <f>"Table " &amp; VLOOKUP(AO1,header!$B$6:$C$33,1,FALSE) &amp; ". "&amp; VLOOKUP(AO1,header!$B$6:$C$33,2,FALSE)</f>
        <v>Table 11. SKJ-W stock</v>
      </c>
      <c r="B1" s="53"/>
      <c r="C1" s="53"/>
      <c r="D1" s="53"/>
      <c r="AO1" s="1">
        <v>11</v>
      </c>
    </row>
    <row r="2" spans="1:44" x14ac:dyDescent="0.2">
      <c r="E2" s="52" t="s">
        <v>146</v>
      </c>
      <c r="F2" s="52"/>
      <c r="G2" s="19">
        <f>SUMIF(G5:G170,"&gt;0")</f>
        <v>30154.557999999997</v>
      </c>
      <c r="H2" s="19">
        <f t="shared" ref="H2:AJ2" si="0">SUMIF(H5:H170,"&gt;0")</f>
        <v>33220.798999999992</v>
      </c>
      <c r="I2" s="19">
        <f t="shared" si="0"/>
        <v>29949.089999999997</v>
      </c>
      <c r="J2" s="19">
        <f t="shared" si="0"/>
        <v>21859.610000000004</v>
      </c>
      <c r="K2" s="19">
        <f t="shared" si="0"/>
        <v>27561.598000000002</v>
      </c>
      <c r="L2" s="19">
        <f t="shared" si="0"/>
        <v>31711.761999999999</v>
      </c>
      <c r="M2" s="19">
        <f t="shared" si="0"/>
        <v>29087.037999999997</v>
      </c>
      <c r="N2" s="19">
        <f t="shared" si="0"/>
        <v>27355.528999999995</v>
      </c>
      <c r="O2" s="19">
        <f t="shared" si="0"/>
        <v>29193.405999999999</v>
      </c>
      <c r="P2" s="19">
        <f t="shared" si="0"/>
        <v>31450.763999999996</v>
      </c>
      <c r="Q2" s="19">
        <f t="shared" si="0"/>
        <v>21599.721000000001</v>
      </c>
      <c r="R2" s="19">
        <f t="shared" si="0"/>
        <v>24748.533999999996</v>
      </c>
      <c r="S2" s="19">
        <f t="shared" si="0"/>
        <v>27461.481999999996</v>
      </c>
      <c r="T2" s="19">
        <f t="shared" si="0"/>
        <v>28516.581999999999</v>
      </c>
      <c r="U2" s="19">
        <f t="shared" si="0"/>
        <v>26452.515999999996</v>
      </c>
      <c r="V2" s="19">
        <f t="shared" si="0"/>
        <v>25439.526000000005</v>
      </c>
      <c r="W2" s="19">
        <f t="shared" si="0"/>
        <v>22013.214000000011</v>
      </c>
      <c r="X2" s="19">
        <f t="shared" si="0"/>
        <v>25774.3</v>
      </c>
      <c r="Y2" s="19">
        <f t="shared" si="0"/>
        <v>25906.851999999999</v>
      </c>
      <c r="Z2" s="19">
        <f t="shared" si="0"/>
        <v>32388.175000000003</v>
      </c>
      <c r="AA2" s="19">
        <f t="shared" si="0"/>
        <v>33066.921999999999</v>
      </c>
      <c r="AB2" s="19">
        <f t="shared" si="0"/>
        <v>34595.761000000006</v>
      </c>
      <c r="AC2" s="19">
        <f t="shared" si="0"/>
        <v>27356.284000000003</v>
      </c>
      <c r="AD2" s="19">
        <f t="shared" si="0"/>
        <v>21066.199000000004</v>
      </c>
      <c r="AE2" s="19">
        <f t="shared" si="0"/>
        <v>22366.701999999994</v>
      </c>
      <c r="AF2" s="19">
        <f t="shared" si="0"/>
        <v>24045.239999999998</v>
      </c>
      <c r="AG2" s="19">
        <f t="shared" si="0"/>
        <v>23273.351000000002</v>
      </c>
      <c r="AH2" s="19">
        <f t="shared" si="0"/>
        <v>20121.357000000011</v>
      </c>
      <c r="AI2" s="19">
        <f t="shared" si="0"/>
        <v>18858.782000000003</v>
      </c>
      <c r="AJ2" s="19">
        <f t="shared" si="0"/>
        <v>19951.448999999993</v>
      </c>
      <c r="AM2" s="28"/>
      <c r="AO2" s="1" t="str">
        <f>IF((ROUND(SUM(G2:AJ2),5)=ROUND(AO3,5)),"Ok","Check functions")</f>
        <v>Ok</v>
      </c>
    </row>
    <row r="3" spans="1:44" x14ac:dyDescent="0.2">
      <c r="AO3" s="5">
        <f>SUM(AO5:AO170)</f>
        <v>796547.10300000035</v>
      </c>
      <c r="AR3" s="5"/>
    </row>
    <row r="4" spans="1:44" x14ac:dyDescent="0.2">
      <c r="A4" s="25" t="s">
        <v>0</v>
      </c>
      <c r="B4" s="25" t="s">
        <v>1</v>
      </c>
      <c r="C4" s="25" t="s">
        <v>2</v>
      </c>
      <c r="D4" s="25" t="s">
        <v>3</v>
      </c>
      <c r="E4" s="32" t="s">
        <v>4</v>
      </c>
      <c r="F4" s="21" t="s">
        <v>147</v>
      </c>
      <c r="G4" s="22">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4" x14ac:dyDescent="0.2">
      <c r="A5" s="1" t="s">
        <v>85</v>
      </c>
      <c r="B5" s="1" t="s">
        <v>81</v>
      </c>
      <c r="C5" s="1" t="s">
        <v>8</v>
      </c>
      <c r="D5" s="1" t="s">
        <v>153</v>
      </c>
      <c r="E5" s="1" t="s">
        <v>9</v>
      </c>
      <c r="F5" s="1" t="s">
        <v>10</v>
      </c>
      <c r="G5" s="5">
        <v>18533</v>
      </c>
      <c r="H5" s="5">
        <v>17762</v>
      </c>
      <c r="I5" s="5">
        <v>20582</v>
      </c>
      <c r="J5" s="5">
        <v>16530</v>
      </c>
      <c r="K5" s="5">
        <v>22517</v>
      </c>
      <c r="L5" s="5">
        <v>25821</v>
      </c>
      <c r="M5" s="5">
        <v>23570</v>
      </c>
      <c r="N5" s="5">
        <v>22948</v>
      </c>
      <c r="O5" s="5">
        <v>24690.6</v>
      </c>
      <c r="P5" s="5">
        <v>24038</v>
      </c>
      <c r="Q5" s="5">
        <v>18184.88</v>
      </c>
      <c r="R5" s="5">
        <v>20416.099999999999</v>
      </c>
      <c r="S5" s="5">
        <v>23035.98</v>
      </c>
      <c r="T5" s="5">
        <v>25268.661</v>
      </c>
      <c r="U5" s="5">
        <v>23029.003000000001</v>
      </c>
      <c r="V5" s="5">
        <v>23783.421999999999</v>
      </c>
      <c r="W5" s="5">
        <v>20632.458999999999</v>
      </c>
      <c r="X5" s="5">
        <v>23077.046999999999</v>
      </c>
      <c r="Y5" s="5">
        <v>22626.894</v>
      </c>
      <c r="Z5" s="5">
        <v>29322.073</v>
      </c>
      <c r="AA5" s="5">
        <v>30568.852999999999</v>
      </c>
      <c r="AB5" s="5">
        <v>32127.17</v>
      </c>
      <c r="AC5" s="5">
        <v>24787.146000000001</v>
      </c>
      <c r="AD5" s="5">
        <v>17499.005000000001</v>
      </c>
      <c r="AE5" s="5">
        <v>16417.633999999998</v>
      </c>
      <c r="AF5" s="5">
        <v>14576.603999999999</v>
      </c>
      <c r="AG5" s="5">
        <v>14885.914000000001</v>
      </c>
      <c r="AH5" s="5">
        <v>15354.86</v>
      </c>
      <c r="AI5" s="5">
        <v>14589.81</v>
      </c>
      <c r="AJ5" s="5">
        <v>15568.407999999999</v>
      </c>
      <c r="AK5" s="5">
        <v>1</v>
      </c>
      <c r="AM5" s="13">
        <f>+AO5/$AO$3</f>
        <v>0.80691213435999387</v>
      </c>
      <c r="AN5" s="7">
        <f>IF(AK5=1,AM5,AM5+AN3)</f>
        <v>0.80691213435999387</v>
      </c>
      <c r="AO5" s="5">
        <f>SUM(G5:AJ5)</f>
        <v>642743.52300000016</v>
      </c>
    </row>
    <row r="6" spans="1:44" x14ac:dyDescent="0.2">
      <c r="A6" s="1" t="s">
        <v>85</v>
      </c>
      <c r="B6" s="1" t="s">
        <v>81</v>
      </c>
      <c r="C6" s="1" t="s">
        <v>8</v>
      </c>
      <c r="D6" s="1" t="s">
        <v>153</v>
      </c>
      <c r="E6" s="1" t="s">
        <v>9</v>
      </c>
      <c r="F6" s="1" t="s">
        <v>11</v>
      </c>
      <c r="G6" s="5" t="s">
        <v>13</v>
      </c>
      <c r="H6" s="5" t="s">
        <v>13</v>
      </c>
      <c r="I6" s="5" t="s">
        <v>13</v>
      </c>
      <c r="J6" s="5" t="s">
        <v>13</v>
      </c>
      <c r="K6" s="5" t="s">
        <v>15</v>
      </c>
      <c r="L6" s="5" t="s">
        <v>13</v>
      </c>
      <c r="M6" s="5" t="s">
        <v>15</v>
      </c>
      <c r="N6" s="5" t="s">
        <v>15</v>
      </c>
      <c r="O6" s="5">
        <v>-1</v>
      </c>
      <c r="P6" s="5" t="s">
        <v>15</v>
      </c>
      <c r="Q6" s="5" t="s">
        <v>15</v>
      </c>
      <c r="R6" s="5" t="s">
        <v>13</v>
      </c>
      <c r="S6" s="5" t="s">
        <v>13</v>
      </c>
      <c r="T6" s="5" t="s">
        <v>13</v>
      </c>
      <c r="U6" s="5" t="s">
        <v>13</v>
      </c>
      <c r="V6" s="5" t="s">
        <v>13</v>
      </c>
      <c r="W6" s="5" t="s">
        <v>13</v>
      </c>
      <c r="X6" s="5" t="s">
        <v>13</v>
      </c>
      <c r="Y6" s="5" t="s">
        <v>15</v>
      </c>
      <c r="Z6" s="5" t="s">
        <v>15</v>
      </c>
      <c r="AA6" s="5" t="s">
        <v>15</v>
      </c>
      <c r="AB6" s="5" t="s">
        <v>15</v>
      </c>
      <c r="AC6" s="5" t="s">
        <v>15</v>
      </c>
      <c r="AD6" s="5" t="s">
        <v>15</v>
      </c>
      <c r="AE6" s="5" t="s">
        <v>15</v>
      </c>
      <c r="AF6" s="5" t="s">
        <v>13</v>
      </c>
      <c r="AG6" s="5" t="s">
        <v>15</v>
      </c>
      <c r="AH6" s="5" t="s">
        <v>15</v>
      </c>
      <c r="AI6" s="5" t="s">
        <v>15</v>
      </c>
      <c r="AJ6" s="5" t="s">
        <v>15</v>
      </c>
      <c r="AK6" s="5">
        <v>1</v>
      </c>
    </row>
    <row r="7" spans="1:44" x14ac:dyDescent="0.2">
      <c r="A7" s="1" t="s">
        <v>85</v>
      </c>
      <c r="B7" s="1" t="s">
        <v>81</v>
      </c>
      <c r="C7" s="1" t="s">
        <v>8</v>
      </c>
      <c r="D7" s="1" t="s">
        <v>27</v>
      </c>
      <c r="E7" s="1" t="s">
        <v>28</v>
      </c>
      <c r="F7" s="1" t="s">
        <v>10</v>
      </c>
      <c r="G7" s="5">
        <v>6893</v>
      </c>
      <c r="H7" s="5">
        <v>10049</v>
      </c>
      <c r="I7" s="5">
        <v>5692</v>
      </c>
      <c r="J7" s="5">
        <v>2059</v>
      </c>
      <c r="K7" s="5">
        <v>3348</v>
      </c>
      <c r="L7" s="5">
        <v>3604</v>
      </c>
      <c r="M7" s="5">
        <v>3607</v>
      </c>
      <c r="N7" s="5">
        <v>2696</v>
      </c>
      <c r="O7" s="5">
        <v>2590.3449999999998</v>
      </c>
      <c r="P7" s="5">
        <v>5188.8999999999996</v>
      </c>
      <c r="Q7" s="5">
        <v>2000.4</v>
      </c>
      <c r="R7" s="5">
        <v>2296.3000000000002</v>
      </c>
      <c r="S7" s="5">
        <v>2769.12</v>
      </c>
      <c r="T7" s="5">
        <v>847.60199999999998</v>
      </c>
      <c r="U7" s="5">
        <v>1806.1089999999999</v>
      </c>
      <c r="V7" s="5">
        <v>806.31600000000003</v>
      </c>
      <c r="W7" s="5">
        <v>687.86400000000003</v>
      </c>
      <c r="X7" s="5">
        <v>1808.239</v>
      </c>
      <c r="Y7" s="5">
        <v>1931.22</v>
      </c>
      <c r="Z7" s="5">
        <v>1307.9369999999999</v>
      </c>
      <c r="AA7" s="5">
        <v>1572.8820000000001</v>
      </c>
      <c r="AB7" s="5">
        <v>907.74300000000005</v>
      </c>
      <c r="AC7" s="5">
        <v>1081.2529999999999</v>
      </c>
      <c r="AD7" s="5">
        <v>1974.009</v>
      </c>
      <c r="AE7" s="5">
        <v>1912.289</v>
      </c>
      <c r="AF7" s="5">
        <v>2150.2660000000001</v>
      </c>
      <c r="AG7" s="5">
        <v>1226.296</v>
      </c>
      <c r="AH7" s="5">
        <v>868.45899999999995</v>
      </c>
      <c r="AI7" s="5">
        <v>602.94399999999996</v>
      </c>
      <c r="AJ7" s="5">
        <v>687.34199999999998</v>
      </c>
      <c r="AK7" s="5">
        <v>2</v>
      </c>
      <c r="AM7" s="13">
        <f>+AO7/$AO$3</f>
        <v>9.4121031534277019E-2</v>
      </c>
      <c r="AN7" s="7">
        <f>IF(AK7=1,AM7,AM7+AN5)</f>
        <v>0.90103316589427085</v>
      </c>
      <c r="AO7" s="5">
        <f>SUM(G7:AJ7)</f>
        <v>74971.835000000036</v>
      </c>
    </row>
    <row r="8" spans="1:44" x14ac:dyDescent="0.2">
      <c r="A8" s="1" t="s">
        <v>85</v>
      </c>
      <c r="B8" s="1" t="s">
        <v>81</v>
      </c>
      <c r="C8" s="1" t="s">
        <v>8</v>
      </c>
      <c r="D8" s="1" t="s">
        <v>27</v>
      </c>
      <c r="E8" s="1" t="s">
        <v>28</v>
      </c>
      <c r="F8" s="1" t="s">
        <v>11</v>
      </c>
      <c r="G8" s="5" t="s">
        <v>13</v>
      </c>
      <c r="H8" s="5" t="s">
        <v>13</v>
      </c>
      <c r="I8" s="5" t="s">
        <v>13</v>
      </c>
      <c r="J8" s="5" t="s">
        <v>13</v>
      </c>
      <c r="K8" s="5" t="s">
        <v>13</v>
      </c>
      <c r="L8" s="5" t="s">
        <v>13</v>
      </c>
      <c r="M8" s="5" t="s">
        <v>13</v>
      </c>
      <c r="N8" s="5" t="s">
        <v>13</v>
      </c>
      <c r="O8" s="5" t="s">
        <v>13</v>
      </c>
      <c r="P8" s="5" t="s">
        <v>13</v>
      </c>
      <c r="Q8" s="5" t="s">
        <v>13</v>
      </c>
      <c r="R8" s="5" t="s">
        <v>13</v>
      </c>
      <c r="S8" s="5" t="s">
        <v>13</v>
      </c>
      <c r="T8" s="5" t="s">
        <v>13</v>
      </c>
      <c r="U8" s="5" t="s">
        <v>13</v>
      </c>
      <c r="V8" s="5" t="s">
        <v>13</v>
      </c>
      <c r="W8" s="5" t="s">
        <v>13</v>
      </c>
      <c r="X8" s="5" t="s">
        <v>13</v>
      </c>
      <c r="Y8" s="5" t="s">
        <v>13</v>
      </c>
      <c r="Z8" s="5" t="s">
        <v>13</v>
      </c>
      <c r="AA8" s="5" t="s">
        <v>13</v>
      </c>
      <c r="AB8" s="5" t="s">
        <v>13</v>
      </c>
      <c r="AC8" s="5" t="s">
        <v>13</v>
      </c>
      <c r="AD8" s="5" t="s">
        <v>13</v>
      </c>
      <c r="AE8" s="5" t="s">
        <v>13</v>
      </c>
      <c r="AF8" s="5" t="s">
        <v>13</v>
      </c>
      <c r="AG8" s="5" t="s">
        <v>13</v>
      </c>
      <c r="AH8" s="5" t="s">
        <v>13</v>
      </c>
      <c r="AI8" s="5" t="s">
        <v>13</v>
      </c>
      <c r="AJ8" s="5" t="s">
        <v>13</v>
      </c>
      <c r="AK8" s="5">
        <v>2</v>
      </c>
    </row>
    <row r="9" spans="1:44" x14ac:dyDescent="0.2">
      <c r="A9" s="1" t="s">
        <v>85</v>
      </c>
      <c r="B9" s="1" t="s">
        <v>81</v>
      </c>
      <c r="C9" s="1" t="s">
        <v>8</v>
      </c>
      <c r="D9" s="1" t="s">
        <v>153</v>
      </c>
      <c r="E9" s="1" t="s">
        <v>33</v>
      </c>
      <c r="F9" s="1" t="s">
        <v>10</v>
      </c>
      <c r="K9" s="5">
        <v>0.2</v>
      </c>
      <c r="V9" s="5">
        <v>4.8780000000000001</v>
      </c>
      <c r="X9" s="5">
        <v>4.2530000000000001</v>
      </c>
      <c r="Y9" s="5">
        <v>3.85</v>
      </c>
      <c r="Z9" s="5">
        <v>159.31299999999999</v>
      </c>
      <c r="AA9" s="5">
        <v>243.613</v>
      </c>
      <c r="AB9" s="5">
        <v>222.32900000000001</v>
      </c>
      <c r="AC9" s="5">
        <v>368.51799999999997</v>
      </c>
      <c r="AD9" s="5">
        <v>464.76</v>
      </c>
      <c r="AE9" s="5">
        <v>1169.095</v>
      </c>
      <c r="AF9" s="5">
        <v>5292.7939999999999</v>
      </c>
      <c r="AG9" s="5">
        <v>4461.17</v>
      </c>
      <c r="AH9" s="5">
        <v>2195.4899999999998</v>
      </c>
      <c r="AI9" s="5">
        <v>2276.8870000000002</v>
      </c>
      <c r="AJ9" s="5">
        <v>2351.127</v>
      </c>
      <c r="AK9" s="5">
        <v>3</v>
      </c>
      <c r="AM9" s="13">
        <f>+AO9/$AO$3</f>
        <v>2.4126981226369477E-2</v>
      </c>
      <c r="AN9" s="7">
        <f>IF(AK9=1,AM9,AM9+AN7)</f>
        <v>0.92516014712064032</v>
      </c>
      <c r="AO9" s="5">
        <f>SUM(G9:AJ9)</f>
        <v>19218.277000000002</v>
      </c>
    </row>
    <row r="10" spans="1:44" x14ac:dyDescent="0.2">
      <c r="A10" s="1" t="s">
        <v>85</v>
      </c>
      <c r="B10" s="1" t="s">
        <v>81</v>
      </c>
      <c r="C10" s="1" t="s">
        <v>8</v>
      </c>
      <c r="D10" s="1" t="s">
        <v>153</v>
      </c>
      <c r="E10" s="1" t="s">
        <v>33</v>
      </c>
      <c r="F10" s="1" t="s">
        <v>11</v>
      </c>
      <c r="K10" s="5">
        <v>-1</v>
      </c>
      <c r="V10" s="5">
        <v>-1</v>
      </c>
      <c r="X10" s="5">
        <v>-1</v>
      </c>
      <c r="Y10" s="5" t="s">
        <v>15</v>
      </c>
      <c r="Z10" s="5">
        <v>-1</v>
      </c>
      <c r="AA10" s="5">
        <v>-1</v>
      </c>
      <c r="AB10" s="5">
        <v>-1</v>
      </c>
      <c r="AC10" s="5" t="s">
        <v>15</v>
      </c>
      <c r="AD10" s="5">
        <v>-1</v>
      </c>
      <c r="AE10" s="5">
        <v>-1</v>
      </c>
      <c r="AF10" s="5" t="s">
        <v>13</v>
      </c>
      <c r="AG10" s="5" t="s">
        <v>13</v>
      </c>
      <c r="AH10" s="5" t="s">
        <v>15</v>
      </c>
      <c r="AI10" s="5" t="s">
        <v>13</v>
      </c>
      <c r="AJ10" s="5" t="s">
        <v>15</v>
      </c>
      <c r="AK10" s="5">
        <v>3</v>
      </c>
    </row>
    <row r="11" spans="1:44" x14ac:dyDescent="0.2">
      <c r="A11" s="1" t="s">
        <v>85</v>
      </c>
      <c r="B11" s="1" t="s">
        <v>81</v>
      </c>
      <c r="C11" s="1" t="s">
        <v>30</v>
      </c>
      <c r="D11" s="1" t="s">
        <v>31</v>
      </c>
      <c r="E11" s="1" t="s">
        <v>9</v>
      </c>
      <c r="F11" s="1" t="s">
        <v>10</v>
      </c>
      <c r="G11" s="5">
        <v>1638</v>
      </c>
      <c r="H11" s="5">
        <v>1017</v>
      </c>
      <c r="I11" s="5">
        <v>1268</v>
      </c>
      <c r="J11" s="5">
        <v>886</v>
      </c>
      <c r="K11" s="5">
        <v>1000</v>
      </c>
      <c r="L11" s="5">
        <v>1000</v>
      </c>
      <c r="M11" s="5">
        <v>651</v>
      </c>
      <c r="N11" s="5">
        <v>651</v>
      </c>
      <c r="O11" s="5">
        <v>651</v>
      </c>
      <c r="R11" s="5">
        <v>623.9</v>
      </c>
      <c r="S11" s="5">
        <v>544.5</v>
      </c>
      <c r="T11" s="5">
        <v>513.70000000000005</v>
      </c>
      <c r="U11" s="5">
        <v>535.70000000000005</v>
      </c>
      <c r="AK11" s="5">
        <v>4</v>
      </c>
      <c r="AM11" s="13">
        <f>+AO11/$AO$3</f>
        <v>1.3784244470474204E-2</v>
      </c>
      <c r="AN11" s="7">
        <f>IF(AK11=1,AM11,AM11+AN9)</f>
        <v>0.93894439159111454</v>
      </c>
      <c r="AO11" s="5">
        <f>SUM(G11:AJ11)</f>
        <v>10979.800000000001</v>
      </c>
    </row>
    <row r="12" spans="1:44" x14ac:dyDescent="0.2">
      <c r="A12" s="1" t="s">
        <v>85</v>
      </c>
      <c r="B12" s="1" t="s">
        <v>81</v>
      </c>
      <c r="C12" s="1" t="s">
        <v>30</v>
      </c>
      <c r="D12" s="1" t="s">
        <v>31</v>
      </c>
      <c r="E12" s="1" t="s">
        <v>9</v>
      </c>
      <c r="F12" s="1" t="s">
        <v>11</v>
      </c>
      <c r="G12" s="5">
        <v>-1</v>
      </c>
      <c r="H12" s="5">
        <v>-1</v>
      </c>
      <c r="I12" s="5">
        <v>-1</v>
      </c>
      <c r="J12" s="5">
        <v>-1</v>
      </c>
      <c r="K12" s="5">
        <v>-1</v>
      </c>
      <c r="L12" s="5">
        <v>-1</v>
      </c>
      <c r="M12" s="5">
        <v>-1</v>
      </c>
      <c r="N12" s="5">
        <v>-1</v>
      </c>
      <c r="O12" s="5">
        <v>-1</v>
      </c>
      <c r="Q12" s="5" t="s">
        <v>24</v>
      </c>
      <c r="R12" s="5">
        <v>-1</v>
      </c>
      <c r="S12" s="5">
        <v>-1</v>
      </c>
      <c r="T12" s="5">
        <v>-1</v>
      </c>
      <c r="U12" s="5">
        <v>-1</v>
      </c>
      <c r="AK12" s="5">
        <v>4</v>
      </c>
    </row>
    <row r="13" spans="1:44" x14ac:dyDescent="0.2">
      <c r="A13" s="1" t="s">
        <v>85</v>
      </c>
      <c r="B13" s="1" t="s">
        <v>81</v>
      </c>
      <c r="C13" s="1" t="s">
        <v>8</v>
      </c>
      <c r="D13" s="1" t="s">
        <v>27</v>
      </c>
      <c r="E13" s="1" t="s">
        <v>9</v>
      </c>
      <c r="F13" s="1" t="s">
        <v>10</v>
      </c>
      <c r="G13" s="5">
        <v>941</v>
      </c>
      <c r="H13" s="5">
        <v>1123</v>
      </c>
      <c r="I13" s="5">
        <v>1005</v>
      </c>
      <c r="J13" s="5">
        <v>328</v>
      </c>
      <c r="K13" s="5">
        <v>224</v>
      </c>
      <c r="L13" s="5">
        <v>224</v>
      </c>
      <c r="M13" s="5">
        <v>506</v>
      </c>
      <c r="N13" s="5">
        <v>282</v>
      </c>
      <c r="O13" s="5">
        <v>299.39999999999998</v>
      </c>
      <c r="P13" s="5">
        <v>1104.3</v>
      </c>
      <c r="Q13" s="5">
        <v>552</v>
      </c>
      <c r="R13" s="5">
        <v>950.3</v>
      </c>
      <c r="S13" s="5">
        <v>501.11500000000001</v>
      </c>
      <c r="T13" s="5">
        <v>245.23599999999999</v>
      </c>
      <c r="U13" s="5">
        <v>201.41399999999999</v>
      </c>
      <c r="V13" s="5">
        <v>114.517</v>
      </c>
      <c r="W13" s="5">
        <v>69.484999999999999</v>
      </c>
      <c r="X13" s="5">
        <v>441.05700000000002</v>
      </c>
      <c r="Y13" s="5">
        <v>176.57499999999999</v>
      </c>
      <c r="Z13" s="5">
        <v>146.042</v>
      </c>
      <c r="AA13" s="5">
        <v>123.943</v>
      </c>
      <c r="AB13" s="5">
        <v>59.945999999999998</v>
      </c>
      <c r="AC13" s="5">
        <v>26.803999999999998</v>
      </c>
      <c r="AD13" s="5">
        <v>38.756999999999998</v>
      </c>
      <c r="AE13" s="5">
        <v>392.78199999999998</v>
      </c>
      <c r="AF13" s="5">
        <v>69.921000000000006</v>
      </c>
      <c r="AG13" s="5">
        <v>40.548999999999999</v>
      </c>
      <c r="AH13" s="5">
        <v>54.685000000000002</v>
      </c>
      <c r="AI13" s="5">
        <v>3.6629999999999998</v>
      </c>
      <c r="AJ13" s="5">
        <v>4.4580000000000002</v>
      </c>
      <c r="AK13" s="5">
        <v>5</v>
      </c>
      <c r="AM13" s="13">
        <f>+AO13/$AO$3</f>
        <v>1.286797599463493E-2</v>
      </c>
      <c r="AN13" s="7">
        <f>IF(AK13=1,AM13,AM13+AN11)</f>
        <v>0.9518123675857495</v>
      </c>
      <c r="AO13" s="5">
        <f>SUM(G13:AJ13)</f>
        <v>10249.949000000002</v>
      </c>
    </row>
    <row r="14" spans="1:44" ht="12.75" thickBot="1" x14ac:dyDescent="0.25">
      <c r="A14" s="1" t="s">
        <v>85</v>
      </c>
      <c r="B14" s="1" t="s">
        <v>81</v>
      </c>
      <c r="C14" s="1" t="s">
        <v>8</v>
      </c>
      <c r="D14" s="1" t="s">
        <v>27</v>
      </c>
      <c r="E14" s="1" t="s">
        <v>9</v>
      </c>
      <c r="F14" s="1" t="s">
        <v>11</v>
      </c>
      <c r="G14" s="5" t="s">
        <v>15</v>
      </c>
      <c r="H14" s="5" t="s">
        <v>13</v>
      </c>
      <c r="I14" s="5" t="s">
        <v>13</v>
      </c>
      <c r="J14" s="5" t="s">
        <v>13</v>
      </c>
      <c r="K14" s="5" t="s">
        <v>13</v>
      </c>
      <c r="L14" s="5" t="s">
        <v>13</v>
      </c>
      <c r="M14" s="5" t="s">
        <v>13</v>
      </c>
      <c r="N14" s="5" t="s">
        <v>13</v>
      </c>
      <c r="O14" s="5" t="s">
        <v>13</v>
      </c>
      <c r="P14" s="5" t="s">
        <v>13</v>
      </c>
      <c r="Q14" s="5" t="s">
        <v>13</v>
      </c>
      <c r="R14" s="5" t="s">
        <v>13</v>
      </c>
      <c r="S14" s="5" t="s">
        <v>13</v>
      </c>
      <c r="T14" s="5" t="s">
        <v>13</v>
      </c>
      <c r="U14" s="5" t="s">
        <v>13</v>
      </c>
      <c r="V14" s="5" t="s">
        <v>13</v>
      </c>
      <c r="W14" s="5" t="s">
        <v>13</v>
      </c>
      <c r="X14" s="5" t="s">
        <v>13</v>
      </c>
      <c r="Y14" s="5" t="s">
        <v>13</v>
      </c>
      <c r="Z14" s="5" t="s">
        <v>13</v>
      </c>
      <c r="AA14" s="5" t="s">
        <v>13</v>
      </c>
      <c r="AB14" s="5" t="s">
        <v>13</v>
      </c>
      <c r="AC14" s="5" t="s">
        <v>13</v>
      </c>
      <c r="AD14" s="5" t="s">
        <v>13</v>
      </c>
      <c r="AE14" s="5" t="s">
        <v>13</v>
      </c>
      <c r="AF14" s="5" t="s">
        <v>13</v>
      </c>
      <c r="AG14" s="5" t="s">
        <v>13</v>
      </c>
      <c r="AH14" s="5" t="s">
        <v>13</v>
      </c>
      <c r="AI14" s="5" t="s">
        <v>13</v>
      </c>
      <c r="AJ14" s="5" t="s">
        <v>13</v>
      </c>
      <c r="AK14" s="29">
        <v>5</v>
      </c>
    </row>
    <row r="15" spans="1:44" x14ac:dyDescent="0.2">
      <c r="A15" s="1" t="s">
        <v>85</v>
      </c>
      <c r="B15" s="1" t="s">
        <v>81</v>
      </c>
      <c r="C15" s="1" t="s">
        <v>8</v>
      </c>
      <c r="D15" s="1" t="s">
        <v>153</v>
      </c>
      <c r="E15" s="1" t="s">
        <v>28</v>
      </c>
      <c r="F15" s="1" t="s">
        <v>10</v>
      </c>
      <c r="L15" s="5">
        <v>743</v>
      </c>
      <c r="M15" s="5">
        <v>219</v>
      </c>
      <c r="N15" s="5">
        <v>240</v>
      </c>
      <c r="O15" s="5">
        <v>473</v>
      </c>
      <c r="P15" s="5">
        <v>108.2</v>
      </c>
      <c r="Q15" s="5">
        <v>115.65</v>
      </c>
      <c r="T15" s="5">
        <v>1118.9649999999999</v>
      </c>
      <c r="U15" s="5">
        <v>238.9</v>
      </c>
      <c r="V15" s="5">
        <v>402.93400000000003</v>
      </c>
      <c r="W15" s="5">
        <v>213.41300000000001</v>
      </c>
      <c r="X15" s="5">
        <v>223.33500000000001</v>
      </c>
      <c r="Z15" s="5">
        <v>551.55499999999995</v>
      </c>
      <c r="AA15" s="5">
        <v>9.1489999999999991</v>
      </c>
      <c r="AI15" s="5">
        <v>406</v>
      </c>
      <c r="AJ15" s="5">
        <v>473.67</v>
      </c>
      <c r="AK15" s="5">
        <v>6</v>
      </c>
      <c r="AM15" s="13">
        <f>+AO15/$AO$3</f>
        <v>6.9509649575613336E-3</v>
      </c>
      <c r="AN15" s="7">
        <f>IF(AK15=1,AM15,AM15+AN13)</f>
        <v>0.95876333254331081</v>
      </c>
      <c r="AO15" s="5">
        <f>SUM(G15:AJ15)</f>
        <v>5536.7710000000006</v>
      </c>
    </row>
    <row r="16" spans="1:44" x14ac:dyDescent="0.2">
      <c r="A16" s="1" t="s">
        <v>85</v>
      </c>
      <c r="B16" s="1" t="s">
        <v>81</v>
      </c>
      <c r="C16" s="1" t="s">
        <v>8</v>
      </c>
      <c r="D16" s="1" t="s">
        <v>153</v>
      </c>
      <c r="E16" s="1" t="s">
        <v>28</v>
      </c>
      <c r="F16" s="1" t="s">
        <v>11</v>
      </c>
      <c r="L16" s="5">
        <v>-1</v>
      </c>
      <c r="M16" s="5">
        <v>-1</v>
      </c>
      <c r="N16" s="5" t="s">
        <v>15</v>
      </c>
      <c r="O16" s="5">
        <v>-1</v>
      </c>
      <c r="P16" s="5">
        <v>-1</v>
      </c>
      <c r="Q16" s="5">
        <v>-1</v>
      </c>
      <c r="T16" s="5" t="s">
        <v>15</v>
      </c>
      <c r="U16" s="5" t="s">
        <v>15</v>
      </c>
      <c r="V16" s="5" t="s">
        <v>15</v>
      </c>
      <c r="W16" s="5" t="s">
        <v>15</v>
      </c>
      <c r="X16" s="5" t="s">
        <v>15</v>
      </c>
      <c r="Y16" s="5" t="s">
        <v>15</v>
      </c>
      <c r="Z16" s="5">
        <v>-1</v>
      </c>
      <c r="AA16" s="5">
        <v>-1</v>
      </c>
      <c r="AI16" s="5" t="s">
        <v>15</v>
      </c>
      <c r="AJ16" s="5" t="s">
        <v>15</v>
      </c>
      <c r="AK16" s="5">
        <v>6</v>
      </c>
    </row>
    <row r="17" spans="1:41" x14ac:dyDescent="0.2">
      <c r="A17" s="1" t="s">
        <v>85</v>
      </c>
      <c r="B17" s="1" t="s">
        <v>81</v>
      </c>
      <c r="C17" s="1" t="s">
        <v>8</v>
      </c>
      <c r="D17" s="1" t="s">
        <v>153</v>
      </c>
      <c r="E17" s="1" t="s">
        <v>21</v>
      </c>
      <c r="F17" s="1" t="s">
        <v>10</v>
      </c>
      <c r="G17" s="5">
        <v>2.2000000000000002</v>
      </c>
      <c r="H17" s="5">
        <v>9</v>
      </c>
      <c r="I17" s="5">
        <v>6</v>
      </c>
      <c r="J17" s="5">
        <v>30</v>
      </c>
      <c r="K17" s="5">
        <v>9</v>
      </c>
      <c r="Q17" s="5">
        <v>37.799999999999997</v>
      </c>
      <c r="S17" s="5">
        <v>0.86699999999999999</v>
      </c>
      <c r="U17" s="5">
        <v>2.391</v>
      </c>
      <c r="X17" s="5">
        <v>2.5870000000000002</v>
      </c>
      <c r="Y17" s="5">
        <v>824.85500000000002</v>
      </c>
      <c r="Z17" s="5">
        <v>322.56900000000002</v>
      </c>
      <c r="AA17" s="5">
        <v>41.405999999999999</v>
      </c>
      <c r="AB17" s="5">
        <v>88.34</v>
      </c>
      <c r="AC17" s="5">
        <v>39.017000000000003</v>
      </c>
      <c r="AD17" s="5">
        <v>169.52600000000001</v>
      </c>
      <c r="AE17" s="5">
        <v>644.63</v>
      </c>
      <c r="AF17" s="5">
        <v>198.56800000000001</v>
      </c>
      <c r="AG17" s="5">
        <v>260.06400000000002</v>
      </c>
      <c r="AH17" s="5">
        <v>374.31</v>
      </c>
      <c r="AI17" s="5">
        <v>159.596</v>
      </c>
      <c r="AJ17" s="5">
        <v>394.404</v>
      </c>
      <c r="AK17" s="5">
        <v>7</v>
      </c>
      <c r="AM17" s="13">
        <f>+AO17/$AO$3</f>
        <v>4.5410120586428125E-3</v>
      </c>
      <c r="AN17" s="7">
        <f>IF(AK17=1,AM17,AM17+AN15)</f>
        <v>0.96330434460195358</v>
      </c>
      <c r="AO17" s="5">
        <f>SUM(G17:AJ17)</f>
        <v>3617.13</v>
      </c>
    </row>
    <row r="18" spans="1:41" x14ac:dyDescent="0.2">
      <c r="A18" s="1" t="s">
        <v>85</v>
      </c>
      <c r="B18" s="1" t="s">
        <v>81</v>
      </c>
      <c r="C18" s="1" t="s">
        <v>8</v>
      </c>
      <c r="D18" s="1" t="s">
        <v>153</v>
      </c>
      <c r="E18" s="1" t="s">
        <v>21</v>
      </c>
      <c r="F18" s="1" t="s">
        <v>11</v>
      </c>
      <c r="G18" s="5" t="s">
        <v>24</v>
      </c>
      <c r="H18" s="5" t="s">
        <v>15</v>
      </c>
      <c r="I18" s="5">
        <v>-1</v>
      </c>
      <c r="J18" s="5">
        <v>-1</v>
      </c>
      <c r="K18" s="5">
        <v>-1</v>
      </c>
      <c r="Q18" s="5">
        <v>-1</v>
      </c>
      <c r="R18" s="5" t="s">
        <v>15</v>
      </c>
      <c r="S18" s="5" t="s">
        <v>15</v>
      </c>
      <c r="U18" s="5" t="s">
        <v>15</v>
      </c>
      <c r="X18" s="5">
        <v>-1</v>
      </c>
      <c r="Y18" s="5" t="s">
        <v>15</v>
      </c>
      <c r="Z18" s="5" t="s">
        <v>24</v>
      </c>
      <c r="AA18" s="5" t="s">
        <v>15</v>
      </c>
      <c r="AB18" s="5">
        <v>-1</v>
      </c>
      <c r="AC18" s="5">
        <v>-1</v>
      </c>
      <c r="AD18" s="5">
        <v>-1</v>
      </c>
      <c r="AE18" s="5">
        <v>-1</v>
      </c>
      <c r="AF18" s="5" t="s">
        <v>15</v>
      </c>
      <c r="AG18" s="5">
        <v>-1</v>
      </c>
      <c r="AH18" s="5">
        <v>-1</v>
      </c>
      <c r="AI18" s="5">
        <v>-1</v>
      </c>
      <c r="AJ18" s="5" t="s">
        <v>15</v>
      </c>
      <c r="AK18" s="5">
        <v>7</v>
      </c>
    </row>
    <row r="19" spans="1:41" x14ac:dyDescent="0.2">
      <c r="A19" s="1" t="s">
        <v>85</v>
      </c>
      <c r="B19" s="1" t="s">
        <v>81</v>
      </c>
      <c r="C19" s="1" t="s">
        <v>8</v>
      </c>
      <c r="D19" s="1" t="s">
        <v>68</v>
      </c>
      <c r="E19" s="1" t="s">
        <v>28</v>
      </c>
      <c r="F19" s="1" t="s">
        <v>10</v>
      </c>
      <c r="AA19" s="5">
        <v>232</v>
      </c>
      <c r="AB19" s="5">
        <v>67</v>
      </c>
      <c r="AC19" s="5">
        <v>157</v>
      </c>
      <c r="AD19" s="5">
        <v>265</v>
      </c>
      <c r="AE19" s="5">
        <v>160</v>
      </c>
      <c r="AF19" s="5">
        <v>410</v>
      </c>
      <c r="AG19" s="5">
        <v>1234</v>
      </c>
      <c r="AH19" s="5">
        <v>700</v>
      </c>
      <c r="AI19" s="5">
        <v>283</v>
      </c>
      <c r="AK19" s="5">
        <v>8</v>
      </c>
      <c r="AM19" s="13">
        <f>+AO19/$AO$3</f>
        <v>4.4040082335218764E-3</v>
      </c>
      <c r="AN19" s="7">
        <f>IF(AK19=1,AM19,AM19+AN17)</f>
        <v>0.9677083528354754</v>
      </c>
      <c r="AO19" s="5">
        <f>SUM(G19:AJ19)</f>
        <v>3508</v>
      </c>
    </row>
    <row r="20" spans="1:41" x14ac:dyDescent="0.2">
      <c r="A20" s="1" t="s">
        <v>85</v>
      </c>
      <c r="B20" s="1" t="s">
        <v>81</v>
      </c>
      <c r="C20" s="1" t="s">
        <v>8</v>
      </c>
      <c r="D20" s="1" t="s">
        <v>68</v>
      </c>
      <c r="E20" s="1" t="s">
        <v>28</v>
      </c>
      <c r="F20" s="1" t="s">
        <v>11</v>
      </c>
      <c r="K20" s="5" t="s">
        <v>18</v>
      </c>
      <c r="L20" s="5" t="s">
        <v>18</v>
      </c>
      <c r="M20" s="5" t="s">
        <v>18</v>
      </c>
      <c r="N20" s="5" t="s">
        <v>18</v>
      </c>
      <c r="O20" s="5" t="s">
        <v>18</v>
      </c>
      <c r="P20" s="5" t="s">
        <v>18</v>
      </c>
      <c r="Q20" s="5" t="s">
        <v>18</v>
      </c>
      <c r="R20" s="5" t="s">
        <v>18</v>
      </c>
      <c r="S20" s="5" t="s">
        <v>18</v>
      </c>
      <c r="T20" s="5" t="s">
        <v>18</v>
      </c>
      <c r="U20" s="5" t="s">
        <v>17</v>
      </c>
      <c r="V20" s="5" t="s">
        <v>17</v>
      </c>
      <c r="W20" s="5" t="s">
        <v>17</v>
      </c>
      <c r="X20" s="5" t="s">
        <v>18</v>
      </c>
      <c r="Y20" s="5" t="s">
        <v>17</v>
      </c>
      <c r="Z20" s="5" t="s">
        <v>23</v>
      </c>
      <c r="AA20" s="5" t="s">
        <v>23</v>
      </c>
      <c r="AB20" s="5" t="s">
        <v>13</v>
      </c>
      <c r="AC20" s="5" t="s">
        <v>15</v>
      </c>
      <c r="AD20" s="5" t="s">
        <v>13</v>
      </c>
      <c r="AE20" s="5" t="s">
        <v>13</v>
      </c>
      <c r="AF20" s="5" t="s">
        <v>15</v>
      </c>
      <c r="AG20" s="5" t="s">
        <v>13</v>
      </c>
      <c r="AH20" s="5" t="s">
        <v>13</v>
      </c>
      <c r="AI20" s="5" t="s">
        <v>24</v>
      </c>
      <c r="AK20" s="5">
        <v>8</v>
      </c>
    </row>
    <row r="21" spans="1:41" x14ac:dyDescent="0.2">
      <c r="A21" s="1" t="s">
        <v>85</v>
      </c>
      <c r="B21" s="1" t="s">
        <v>81</v>
      </c>
      <c r="C21" s="1" t="s">
        <v>8</v>
      </c>
      <c r="D21" s="1" t="s">
        <v>213</v>
      </c>
      <c r="E21" s="1" t="s">
        <v>28</v>
      </c>
      <c r="F21" s="1" t="s">
        <v>10</v>
      </c>
      <c r="G21" s="5">
        <v>1120</v>
      </c>
      <c r="H21" s="5">
        <v>397</v>
      </c>
      <c r="AD21" s="5">
        <v>7.7990000000000004</v>
      </c>
      <c r="AE21" s="5">
        <v>708.53</v>
      </c>
      <c r="AF21" s="5">
        <v>257.30599999999998</v>
      </c>
      <c r="AG21" s="5">
        <v>116.113</v>
      </c>
      <c r="AH21" s="5">
        <v>205.21299999999999</v>
      </c>
      <c r="AI21" s="5">
        <v>133.16800000000001</v>
      </c>
      <c r="AJ21" s="5">
        <v>77.793999999999997</v>
      </c>
      <c r="AK21" s="5">
        <v>9</v>
      </c>
      <c r="AM21" s="13">
        <f>+AO21/$AO$3</f>
        <v>3.7950335750577685E-3</v>
      </c>
      <c r="AN21" s="7">
        <f>IF(AK21=1,AM21,AM21+AN19)</f>
        <v>0.97150338641053313</v>
      </c>
      <c r="AO21" s="5">
        <f>SUM(G21:AJ21)</f>
        <v>3022.9229999999998</v>
      </c>
    </row>
    <row r="22" spans="1:41" x14ac:dyDescent="0.2">
      <c r="A22" s="1" t="s">
        <v>85</v>
      </c>
      <c r="B22" s="1" t="s">
        <v>81</v>
      </c>
      <c r="C22" s="1" t="s">
        <v>8</v>
      </c>
      <c r="D22" s="1" t="s">
        <v>213</v>
      </c>
      <c r="E22" s="1" t="s">
        <v>28</v>
      </c>
      <c r="F22" s="1" t="s">
        <v>11</v>
      </c>
      <c r="G22" s="5" t="s">
        <v>18</v>
      </c>
      <c r="H22" s="5">
        <v>-1</v>
      </c>
      <c r="I22" s="5" t="s">
        <v>17</v>
      </c>
      <c r="K22" s="5" t="s">
        <v>18</v>
      </c>
      <c r="L22" s="5" t="s">
        <v>18</v>
      </c>
      <c r="M22" s="5" t="s">
        <v>15</v>
      </c>
      <c r="N22" s="5" t="s">
        <v>15</v>
      </c>
      <c r="O22" s="5" t="s">
        <v>17</v>
      </c>
      <c r="P22" s="5" t="s">
        <v>12</v>
      </c>
      <c r="Q22" s="5" t="s">
        <v>12</v>
      </c>
      <c r="S22" s="5" t="s">
        <v>23</v>
      </c>
      <c r="T22" s="5" t="s">
        <v>15</v>
      </c>
      <c r="W22" s="5" t="s">
        <v>15</v>
      </c>
      <c r="X22" s="5" t="s">
        <v>12</v>
      </c>
      <c r="Y22" s="5" t="s">
        <v>12</v>
      </c>
      <c r="Z22" s="5" t="s">
        <v>12</v>
      </c>
      <c r="AA22" s="5" t="s">
        <v>12</v>
      </c>
      <c r="AB22" s="5" t="s">
        <v>12</v>
      </c>
      <c r="AC22" s="5" t="s">
        <v>12</v>
      </c>
      <c r="AD22" s="5" t="s">
        <v>18</v>
      </c>
      <c r="AE22" s="5" t="s">
        <v>23</v>
      </c>
      <c r="AF22" s="5" t="s">
        <v>12</v>
      </c>
      <c r="AG22" s="5" t="s">
        <v>12</v>
      </c>
      <c r="AH22" s="5" t="s">
        <v>12</v>
      </c>
      <c r="AI22" s="5" t="s">
        <v>15</v>
      </c>
      <c r="AJ22" s="5" t="s">
        <v>18</v>
      </c>
      <c r="AK22" s="5">
        <v>9</v>
      </c>
    </row>
    <row r="23" spans="1:41" x14ac:dyDescent="0.2">
      <c r="A23" s="1" t="s">
        <v>85</v>
      </c>
      <c r="B23" s="1" t="s">
        <v>81</v>
      </c>
      <c r="C23" s="1" t="s">
        <v>8</v>
      </c>
      <c r="D23" s="1" t="s">
        <v>218</v>
      </c>
      <c r="E23" s="1" t="s">
        <v>26</v>
      </c>
      <c r="F23" s="1" t="s">
        <v>10</v>
      </c>
      <c r="G23" s="5">
        <v>49</v>
      </c>
      <c r="H23" s="5">
        <v>81</v>
      </c>
      <c r="I23" s="5">
        <v>66</v>
      </c>
      <c r="J23" s="5">
        <v>21</v>
      </c>
      <c r="K23" s="5">
        <v>82</v>
      </c>
      <c r="L23" s="5">
        <v>64</v>
      </c>
      <c r="M23" s="5">
        <v>86</v>
      </c>
      <c r="N23" s="5">
        <v>99</v>
      </c>
      <c r="O23" s="5">
        <v>29.79</v>
      </c>
      <c r="P23" s="5">
        <v>49</v>
      </c>
      <c r="Q23" s="5">
        <v>69.78</v>
      </c>
      <c r="R23" s="5">
        <v>60.78</v>
      </c>
      <c r="S23" s="5">
        <v>74.031000000000006</v>
      </c>
      <c r="T23" s="5">
        <v>15.109</v>
      </c>
      <c r="U23" s="5">
        <v>48.728000000000002</v>
      </c>
      <c r="V23" s="5">
        <v>51.527000000000001</v>
      </c>
      <c r="W23" s="5">
        <v>48.651000000000003</v>
      </c>
      <c r="X23" s="5">
        <v>102.005</v>
      </c>
      <c r="Y23" s="5">
        <v>86.125</v>
      </c>
      <c r="Z23" s="5">
        <v>97.662000000000006</v>
      </c>
      <c r="AA23" s="5">
        <v>90.659000000000006</v>
      </c>
      <c r="AB23" s="5">
        <v>323.05599999999998</v>
      </c>
      <c r="AC23" s="5">
        <v>172.11600000000001</v>
      </c>
      <c r="AD23" s="5">
        <v>91.805000000000007</v>
      </c>
      <c r="AE23" s="5">
        <v>175.53100000000001</v>
      </c>
      <c r="AF23" s="5">
        <v>195.10599999999999</v>
      </c>
      <c r="AG23" s="5">
        <v>75.697999999999993</v>
      </c>
      <c r="AH23" s="5">
        <v>43.631</v>
      </c>
      <c r="AI23" s="5">
        <v>66.997</v>
      </c>
      <c r="AJ23" s="5">
        <v>63.942</v>
      </c>
      <c r="AK23" s="5">
        <v>10</v>
      </c>
      <c r="AM23" s="13">
        <f>+AO23/$AO$3</f>
        <v>3.2386396112471941E-3</v>
      </c>
      <c r="AN23" s="7">
        <f>IF(AK23=1,AM23,AM23+AN21)</f>
        <v>0.97474202602178028</v>
      </c>
      <c r="AO23" s="5">
        <f>SUM(G23:AJ23)</f>
        <v>2579.7289999999998</v>
      </c>
    </row>
    <row r="24" spans="1:41" x14ac:dyDescent="0.2">
      <c r="A24" s="1" t="s">
        <v>85</v>
      </c>
      <c r="B24" s="1" t="s">
        <v>81</v>
      </c>
      <c r="C24" s="1" t="s">
        <v>8</v>
      </c>
      <c r="D24" s="1" t="s">
        <v>218</v>
      </c>
      <c r="E24" s="1" t="s">
        <v>26</v>
      </c>
      <c r="F24" s="1" t="s">
        <v>11</v>
      </c>
      <c r="G24" s="5" t="s">
        <v>13</v>
      </c>
      <c r="H24" s="5" t="s">
        <v>13</v>
      </c>
      <c r="I24" s="5" t="s">
        <v>13</v>
      </c>
      <c r="J24" s="5" t="s">
        <v>13</v>
      </c>
      <c r="K24" s="5" t="s">
        <v>24</v>
      </c>
      <c r="L24" s="5" t="s">
        <v>13</v>
      </c>
      <c r="M24" s="5" t="s">
        <v>13</v>
      </c>
      <c r="N24" s="5" t="s">
        <v>13</v>
      </c>
      <c r="O24" s="5" t="s">
        <v>13</v>
      </c>
      <c r="P24" s="5" t="s">
        <v>13</v>
      </c>
      <c r="Q24" s="5" t="s">
        <v>12</v>
      </c>
      <c r="R24" s="5" t="s">
        <v>12</v>
      </c>
      <c r="S24" s="5" t="s">
        <v>12</v>
      </c>
      <c r="T24" s="5" t="s">
        <v>12</v>
      </c>
      <c r="U24" s="5" t="s">
        <v>12</v>
      </c>
      <c r="V24" s="5" t="s">
        <v>12</v>
      </c>
      <c r="W24" s="5" t="s">
        <v>13</v>
      </c>
      <c r="X24" s="5" t="s">
        <v>12</v>
      </c>
      <c r="Y24" s="5" t="s">
        <v>13</v>
      </c>
      <c r="Z24" s="5" t="s">
        <v>13</v>
      </c>
      <c r="AA24" s="5" t="s">
        <v>13</v>
      </c>
      <c r="AB24" s="5" t="s">
        <v>13</v>
      </c>
      <c r="AC24" s="5" t="s">
        <v>13</v>
      </c>
      <c r="AD24" s="5" t="s">
        <v>13</v>
      </c>
      <c r="AE24" s="5" t="s">
        <v>13</v>
      </c>
      <c r="AF24" s="5" t="s">
        <v>13</v>
      </c>
      <c r="AG24" s="5" t="s">
        <v>13</v>
      </c>
      <c r="AH24" s="5" t="s">
        <v>13</v>
      </c>
      <c r="AI24" s="5" t="s">
        <v>13</v>
      </c>
      <c r="AJ24" s="5" t="s">
        <v>13</v>
      </c>
      <c r="AK24" s="5">
        <v>10</v>
      </c>
    </row>
    <row r="25" spans="1:41" x14ac:dyDescent="0.2">
      <c r="A25" s="1" t="s">
        <v>85</v>
      </c>
      <c r="B25" s="1" t="s">
        <v>81</v>
      </c>
      <c r="C25" s="1" t="s">
        <v>30</v>
      </c>
      <c r="D25" s="1" t="s">
        <v>82</v>
      </c>
      <c r="E25" s="1" t="s">
        <v>32</v>
      </c>
      <c r="F25" s="1" t="s">
        <v>10</v>
      </c>
      <c r="I25" s="5">
        <v>789</v>
      </c>
      <c r="J25" s="5">
        <v>1583</v>
      </c>
      <c r="AK25" s="5">
        <v>11</v>
      </c>
      <c r="AM25" s="13">
        <f>+AO25/$AO$3</f>
        <v>2.977852773635659E-3</v>
      </c>
      <c r="AN25" s="7">
        <f>IF(AK25=1,AM25,AM25+AN23)</f>
        <v>0.977719878795416</v>
      </c>
      <c r="AO25" s="5">
        <f>SUM(G25:AJ25)</f>
        <v>2372</v>
      </c>
    </row>
    <row r="26" spans="1:41" x14ac:dyDescent="0.2">
      <c r="A26" s="1" t="s">
        <v>85</v>
      </c>
      <c r="B26" s="1" t="s">
        <v>81</v>
      </c>
      <c r="C26" s="1" t="s">
        <v>30</v>
      </c>
      <c r="D26" s="1" t="s">
        <v>82</v>
      </c>
      <c r="E26" s="1" t="s">
        <v>32</v>
      </c>
      <c r="F26" s="1" t="s">
        <v>11</v>
      </c>
      <c r="I26" s="5">
        <v>-1</v>
      </c>
      <c r="J26" s="5">
        <v>-1</v>
      </c>
      <c r="AK26" s="5">
        <v>11</v>
      </c>
    </row>
    <row r="27" spans="1:41" x14ac:dyDescent="0.2">
      <c r="A27" s="1" t="s">
        <v>85</v>
      </c>
      <c r="B27" s="1" t="s">
        <v>81</v>
      </c>
      <c r="C27" s="1" t="s">
        <v>30</v>
      </c>
      <c r="D27" s="1" t="s">
        <v>221</v>
      </c>
      <c r="E27" s="1" t="s">
        <v>14</v>
      </c>
      <c r="F27" s="1" t="s">
        <v>10</v>
      </c>
      <c r="Q27" s="5">
        <v>106.2</v>
      </c>
      <c r="R27" s="5">
        <v>132.4</v>
      </c>
      <c r="S27" s="5">
        <v>136.71799999999999</v>
      </c>
      <c r="T27" s="5">
        <v>159.10400000000001</v>
      </c>
      <c r="U27" s="5">
        <v>119.53100000000001</v>
      </c>
      <c r="V27" s="5">
        <v>88.825000000000003</v>
      </c>
      <c r="W27" s="5">
        <v>167.79300000000001</v>
      </c>
      <c r="Y27" s="5">
        <v>153.006</v>
      </c>
      <c r="Z27" s="5">
        <v>142.93</v>
      </c>
      <c r="AA27" s="5">
        <v>108.64</v>
      </c>
      <c r="AB27" s="5">
        <v>171.387</v>
      </c>
      <c r="AC27" s="5">
        <v>139.298</v>
      </c>
      <c r="AD27" s="5">
        <v>87.174999999999997</v>
      </c>
      <c r="AE27" s="5">
        <v>137.959</v>
      </c>
      <c r="AF27" s="5">
        <v>141.745</v>
      </c>
      <c r="AG27" s="5">
        <v>122.29300000000001</v>
      </c>
      <c r="AH27" s="5">
        <v>77.659000000000006</v>
      </c>
      <c r="AK27" s="5">
        <v>12</v>
      </c>
      <c r="AM27" s="13">
        <f>+AO27/$AO$3</f>
        <v>2.7527097791729708E-3</v>
      </c>
      <c r="AN27" s="7">
        <f>IF(AK27=1,AM27,AM27+AN25)</f>
        <v>0.98047258857458897</v>
      </c>
      <c r="AO27" s="5">
        <f>SUM(G27:AJ27)</f>
        <v>2192.6630000000005</v>
      </c>
    </row>
    <row r="28" spans="1:41" x14ac:dyDescent="0.2">
      <c r="A28" s="1" t="s">
        <v>85</v>
      </c>
      <c r="B28" s="1" t="s">
        <v>81</v>
      </c>
      <c r="C28" s="1" t="s">
        <v>30</v>
      </c>
      <c r="D28" s="1" t="s">
        <v>221</v>
      </c>
      <c r="E28" s="1" t="s">
        <v>14</v>
      </c>
      <c r="F28" s="1" t="s">
        <v>11</v>
      </c>
      <c r="Q28" s="5">
        <v>-1</v>
      </c>
      <c r="R28" s="5">
        <v>-1</v>
      </c>
      <c r="S28" s="5">
        <v>-1</v>
      </c>
      <c r="T28" s="5">
        <v>-1</v>
      </c>
      <c r="U28" s="5">
        <v>-1</v>
      </c>
      <c r="V28" s="5">
        <v>-1</v>
      </c>
      <c r="W28" s="5">
        <v>-1</v>
      </c>
      <c r="Y28" s="5">
        <v>-1</v>
      </c>
      <c r="Z28" s="5">
        <v>-1</v>
      </c>
      <c r="AA28" s="5">
        <v>-1</v>
      </c>
      <c r="AB28" s="5">
        <v>-1</v>
      </c>
      <c r="AC28" s="5">
        <v>-1</v>
      </c>
      <c r="AD28" s="5">
        <v>-1</v>
      </c>
      <c r="AE28" s="5">
        <v>-1</v>
      </c>
      <c r="AF28" s="5">
        <v>-1</v>
      </c>
      <c r="AG28" s="5">
        <v>-1</v>
      </c>
      <c r="AH28" s="5">
        <v>-1</v>
      </c>
      <c r="AK28" s="5">
        <v>12</v>
      </c>
    </row>
    <row r="29" spans="1:41" x14ac:dyDescent="0.2">
      <c r="A29" s="1" t="s">
        <v>85</v>
      </c>
      <c r="B29" s="1" t="s">
        <v>81</v>
      </c>
      <c r="C29" s="1" t="s">
        <v>30</v>
      </c>
      <c r="D29" s="1" t="s">
        <v>82</v>
      </c>
      <c r="E29" s="1" t="s">
        <v>28</v>
      </c>
      <c r="F29" s="1" t="s">
        <v>10</v>
      </c>
      <c r="H29" s="5">
        <v>2074</v>
      </c>
      <c r="AK29" s="5">
        <v>13</v>
      </c>
      <c r="AM29" s="13">
        <f>+AO29/$AO$3</f>
        <v>2.6037380491232532E-3</v>
      </c>
      <c r="AN29" s="7">
        <f>IF(AK29=1,AM29,AM29+AN27)</f>
        <v>0.98307632662371225</v>
      </c>
      <c r="AO29" s="5">
        <f>SUM(G29:AJ29)</f>
        <v>2074</v>
      </c>
    </row>
    <row r="30" spans="1:41" x14ac:dyDescent="0.2">
      <c r="A30" s="1" t="s">
        <v>85</v>
      </c>
      <c r="B30" s="1" t="s">
        <v>81</v>
      </c>
      <c r="C30" s="1" t="s">
        <v>30</v>
      </c>
      <c r="D30" s="1" t="s">
        <v>82</v>
      </c>
      <c r="E30" s="1" t="s">
        <v>28</v>
      </c>
      <c r="F30" s="1" t="s">
        <v>11</v>
      </c>
      <c r="H30" s="5">
        <v>-1</v>
      </c>
      <c r="AK30" s="5">
        <v>13</v>
      </c>
    </row>
    <row r="31" spans="1:41" x14ac:dyDescent="0.2">
      <c r="A31" s="1" t="s">
        <v>85</v>
      </c>
      <c r="B31" s="1" t="s">
        <v>81</v>
      </c>
      <c r="C31" s="1" t="s">
        <v>8</v>
      </c>
      <c r="D31" s="1" t="s">
        <v>217</v>
      </c>
      <c r="E31" s="1" t="s">
        <v>14</v>
      </c>
      <c r="F31" s="1" t="s">
        <v>10</v>
      </c>
      <c r="G31" s="5">
        <v>20</v>
      </c>
      <c r="H31" s="5">
        <v>66</v>
      </c>
      <c r="I31" s="5">
        <v>56</v>
      </c>
      <c r="J31" s="5">
        <v>53</v>
      </c>
      <c r="K31" s="5">
        <v>37</v>
      </c>
      <c r="L31" s="5">
        <v>42</v>
      </c>
      <c r="M31" s="5">
        <v>57.4</v>
      </c>
      <c r="N31" s="5">
        <v>37</v>
      </c>
      <c r="O31" s="5">
        <v>68.099999999999994</v>
      </c>
      <c r="P31" s="5">
        <v>96.8</v>
      </c>
      <c r="Q31" s="5">
        <v>151</v>
      </c>
      <c r="R31" s="5">
        <v>90</v>
      </c>
      <c r="S31" s="5">
        <v>85</v>
      </c>
      <c r="T31" s="5">
        <v>85</v>
      </c>
      <c r="U31" s="5">
        <v>147.458</v>
      </c>
      <c r="V31" s="5">
        <v>87.7</v>
      </c>
      <c r="W31" s="5">
        <v>82.683999999999997</v>
      </c>
      <c r="X31" s="5">
        <v>52.03</v>
      </c>
      <c r="Y31" s="5">
        <v>44.432000000000002</v>
      </c>
      <c r="Z31" s="5">
        <v>50.383000000000003</v>
      </c>
      <c r="AB31" s="5">
        <v>35.5</v>
      </c>
      <c r="AC31" s="5">
        <v>39.430999999999997</v>
      </c>
      <c r="AD31" s="5">
        <v>46.396999999999998</v>
      </c>
      <c r="AF31" s="5">
        <v>32.057000000000002</v>
      </c>
      <c r="AG31" s="5">
        <v>24.363</v>
      </c>
      <c r="AH31" s="5">
        <v>34.017000000000003</v>
      </c>
      <c r="AI31" s="5">
        <v>29.204999999999998</v>
      </c>
      <c r="AK31" s="5">
        <v>14</v>
      </c>
      <c r="AM31" s="13">
        <f>+AO31/$AO$3</f>
        <v>2.0713866057460251E-3</v>
      </c>
      <c r="AN31" s="7">
        <f>IF(AK31=1,AM31,AM31+AN29)</f>
        <v>0.98514771322945827</v>
      </c>
      <c r="AO31" s="5">
        <f>SUM(G31:AJ31)</f>
        <v>1649.9570000000001</v>
      </c>
    </row>
    <row r="32" spans="1:41" x14ac:dyDescent="0.2">
      <c r="A32" s="1" t="s">
        <v>85</v>
      </c>
      <c r="B32" s="1" t="s">
        <v>81</v>
      </c>
      <c r="C32" s="1" t="s">
        <v>8</v>
      </c>
      <c r="D32" s="1" t="s">
        <v>217</v>
      </c>
      <c r="E32" s="1" t="s">
        <v>14</v>
      </c>
      <c r="F32" s="1" t="s">
        <v>11</v>
      </c>
      <c r="G32" s="5">
        <v>-1</v>
      </c>
      <c r="H32" s="5">
        <v>-1</v>
      </c>
      <c r="I32" s="5">
        <v>-1</v>
      </c>
      <c r="J32" s="5">
        <v>-1</v>
      </c>
      <c r="K32" s="5">
        <v>-1</v>
      </c>
      <c r="L32" s="5">
        <v>-1</v>
      </c>
      <c r="M32" s="5">
        <v>-1</v>
      </c>
      <c r="N32" s="5">
        <v>-1</v>
      </c>
      <c r="O32" s="5">
        <v>-1</v>
      </c>
      <c r="P32" s="5">
        <v>-1</v>
      </c>
      <c r="Q32" s="5">
        <v>-1</v>
      </c>
      <c r="R32" s="5">
        <v>-1</v>
      </c>
      <c r="S32" s="5">
        <v>-1</v>
      </c>
      <c r="T32" s="5">
        <v>-1</v>
      </c>
      <c r="U32" s="5">
        <v>-1</v>
      </c>
      <c r="V32" s="5">
        <v>-1</v>
      </c>
      <c r="W32" s="5">
        <v>-1</v>
      </c>
      <c r="X32" s="5">
        <v>-1</v>
      </c>
      <c r="Y32" s="5">
        <v>-1</v>
      </c>
      <c r="Z32" s="5">
        <v>-1</v>
      </c>
      <c r="AB32" s="5">
        <v>-1</v>
      </c>
      <c r="AC32" s="5">
        <v>-1</v>
      </c>
      <c r="AD32" s="5">
        <v>-1</v>
      </c>
      <c r="AF32" s="5">
        <v>-1</v>
      </c>
      <c r="AG32" s="5">
        <v>-1</v>
      </c>
      <c r="AH32" s="5">
        <v>-1</v>
      </c>
      <c r="AI32" s="5">
        <v>-1</v>
      </c>
      <c r="AK32" s="5">
        <v>14</v>
      </c>
    </row>
    <row r="33" spans="1:41" x14ac:dyDescent="0.2">
      <c r="A33" s="1" t="s">
        <v>85</v>
      </c>
      <c r="B33" s="1" t="s">
        <v>81</v>
      </c>
      <c r="C33" s="1" t="s">
        <v>8</v>
      </c>
      <c r="D33" s="1" t="s">
        <v>35</v>
      </c>
      <c r="E33" s="1" t="s">
        <v>21</v>
      </c>
      <c r="F33" s="1" t="s">
        <v>10</v>
      </c>
      <c r="AB33" s="5">
        <v>542.74199999999996</v>
      </c>
      <c r="AC33" s="5">
        <v>410.31900000000002</v>
      </c>
      <c r="AE33" s="5">
        <v>118.631</v>
      </c>
      <c r="AK33" s="5">
        <v>15</v>
      </c>
      <c r="AM33" s="13">
        <f>+AO33/$AO$3</f>
        <v>1.345422004503856E-3</v>
      </c>
      <c r="AN33" s="7">
        <f>IF(AK33=1,AM33,AM33+AN31)</f>
        <v>0.98649313523396209</v>
      </c>
      <c r="AO33" s="5">
        <f>SUM(G33:AJ33)</f>
        <v>1071.692</v>
      </c>
    </row>
    <row r="34" spans="1:41" x14ac:dyDescent="0.2">
      <c r="A34" s="1" t="s">
        <v>85</v>
      </c>
      <c r="B34" s="1" t="s">
        <v>81</v>
      </c>
      <c r="C34" s="1" t="s">
        <v>8</v>
      </c>
      <c r="D34" s="1" t="s">
        <v>35</v>
      </c>
      <c r="E34" s="1" t="s">
        <v>21</v>
      </c>
      <c r="F34" s="1" t="s">
        <v>11</v>
      </c>
      <c r="AB34" s="5" t="s">
        <v>15</v>
      </c>
      <c r="AC34" s="5" t="s">
        <v>15</v>
      </c>
      <c r="AE34" s="5">
        <v>-1</v>
      </c>
      <c r="AK34" s="5">
        <v>15</v>
      </c>
    </row>
    <row r="35" spans="1:41" x14ac:dyDescent="0.2">
      <c r="A35" s="1" t="s">
        <v>85</v>
      </c>
      <c r="B35" s="1" t="s">
        <v>81</v>
      </c>
      <c r="C35" s="1" t="s">
        <v>30</v>
      </c>
      <c r="D35" s="1" t="s">
        <v>36</v>
      </c>
      <c r="E35" s="1" t="s">
        <v>32</v>
      </c>
      <c r="F35" s="1" t="s">
        <v>10</v>
      </c>
      <c r="G35" s="5">
        <v>135</v>
      </c>
      <c r="H35" s="5">
        <v>143</v>
      </c>
      <c r="I35" s="5">
        <v>257</v>
      </c>
      <c r="J35" s="5">
        <v>146</v>
      </c>
      <c r="K35" s="5">
        <v>146</v>
      </c>
      <c r="AK35" s="5">
        <v>16</v>
      </c>
      <c r="AM35" s="13">
        <f>+AO35/$AO$3</f>
        <v>1.0382311314488576E-3</v>
      </c>
      <c r="AN35" s="7">
        <f>IF(AK35=1,AM35,AM35+AN33)</f>
        <v>0.98753136636541095</v>
      </c>
      <c r="AO35" s="5">
        <f>SUM(G35:AJ35)</f>
        <v>827</v>
      </c>
    </row>
    <row r="36" spans="1:41" x14ac:dyDescent="0.2">
      <c r="A36" s="1" t="s">
        <v>85</v>
      </c>
      <c r="B36" s="1" t="s">
        <v>81</v>
      </c>
      <c r="C36" s="1" t="s">
        <v>30</v>
      </c>
      <c r="D36" s="1" t="s">
        <v>36</v>
      </c>
      <c r="E36" s="1" t="s">
        <v>32</v>
      </c>
      <c r="F36" s="1" t="s">
        <v>11</v>
      </c>
      <c r="G36" s="5">
        <v>-1</v>
      </c>
      <c r="H36" s="5">
        <v>-1</v>
      </c>
      <c r="I36" s="5">
        <v>-1</v>
      </c>
      <c r="J36" s="5">
        <v>-1</v>
      </c>
      <c r="K36" s="5">
        <v>-1</v>
      </c>
      <c r="AK36" s="5">
        <v>16</v>
      </c>
    </row>
    <row r="37" spans="1:41" x14ac:dyDescent="0.2">
      <c r="A37" s="1" t="s">
        <v>85</v>
      </c>
      <c r="B37" s="1" t="s">
        <v>81</v>
      </c>
      <c r="C37" s="1" t="s">
        <v>8</v>
      </c>
      <c r="D37" s="1" t="s">
        <v>217</v>
      </c>
      <c r="E37" s="1" t="s">
        <v>21</v>
      </c>
      <c r="F37" s="1" t="s">
        <v>10</v>
      </c>
      <c r="Q37" s="5">
        <v>206</v>
      </c>
      <c r="R37" s="5">
        <v>1.67</v>
      </c>
      <c r="S37" s="5">
        <v>165.8</v>
      </c>
      <c r="T37" s="5">
        <v>166</v>
      </c>
      <c r="U37" s="5">
        <v>207.58</v>
      </c>
      <c r="V37" s="5">
        <v>2.4750000000000001</v>
      </c>
      <c r="X37" s="5">
        <v>1.5820000000000001</v>
      </c>
      <c r="Y37" s="5">
        <v>1.7629999999999999</v>
      </c>
      <c r="AA37" s="5">
        <v>7.9000000000000001E-2</v>
      </c>
      <c r="AB37" s="5">
        <v>6.9000000000000006E-2</v>
      </c>
      <c r="AC37" s="5">
        <v>6.5000000000000002E-2</v>
      </c>
      <c r="AD37" s="5">
        <v>0.66100000000000003</v>
      </c>
      <c r="AF37" s="5">
        <v>45.936</v>
      </c>
      <c r="AG37" s="5">
        <v>11.565</v>
      </c>
      <c r="AH37" s="5">
        <v>1.425</v>
      </c>
      <c r="AI37" s="5">
        <v>5.7000000000000002E-2</v>
      </c>
      <c r="AK37" s="5">
        <v>17</v>
      </c>
      <c r="AM37" s="13">
        <f>+AO37/$AO$3</f>
        <v>1.0203125426469597E-3</v>
      </c>
      <c r="AN37" s="7">
        <f>IF(AK37=1,AM37,AM37+AN35)</f>
        <v>0.98855167890805795</v>
      </c>
      <c r="AO37" s="5">
        <f>SUM(G37:AJ37)</f>
        <v>812.72700000000009</v>
      </c>
    </row>
    <row r="38" spans="1:41" x14ac:dyDescent="0.2">
      <c r="A38" s="1" t="s">
        <v>85</v>
      </c>
      <c r="B38" s="1" t="s">
        <v>81</v>
      </c>
      <c r="C38" s="1" t="s">
        <v>8</v>
      </c>
      <c r="D38" s="1" t="s">
        <v>217</v>
      </c>
      <c r="E38" s="1" t="s">
        <v>21</v>
      </c>
      <c r="F38" s="1" t="s">
        <v>11</v>
      </c>
      <c r="Q38" s="5" t="s">
        <v>15</v>
      </c>
      <c r="R38" s="5" t="s">
        <v>15</v>
      </c>
      <c r="S38" s="5" t="s">
        <v>15</v>
      </c>
      <c r="T38" s="5">
        <v>-1</v>
      </c>
      <c r="U38" s="5" t="s">
        <v>15</v>
      </c>
      <c r="V38" s="5" t="s">
        <v>15</v>
      </c>
      <c r="X38" s="5" t="s">
        <v>15</v>
      </c>
      <c r="Y38" s="5" t="s">
        <v>15</v>
      </c>
      <c r="AA38" s="5">
        <v>-1</v>
      </c>
      <c r="AB38" s="5" t="s">
        <v>15</v>
      </c>
      <c r="AC38" s="5" t="s">
        <v>15</v>
      </c>
      <c r="AD38" s="5" t="s">
        <v>15</v>
      </c>
      <c r="AF38" s="5" t="s">
        <v>15</v>
      </c>
      <c r="AG38" s="5" t="s">
        <v>15</v>
      </c>
      <c r="AH38" s="5" t="s">
        <v>15</v>
      </c>
      <c r="AI38" s="5" t="s">
        <v>15</v>
      </c>
      <c r="AK38" s="5">
        <v>17</v>
      </c>
    </row>
    <row r="39" spans="1:41" x14ac:dyDescent="0.2">
      <c r="A39" s="1" t="s">
        <v>85</v>
      </c>
      <c r="B39" s="1" t="s">
        <v>81</v>
      </c>
      <c r="C39" s="1" t="s">
        <v>8</v>
      </c>
      <c r="D39" s="1" t="s">
        <v>218</v>
      </c>
      <c r="E39" s="1" t="s">
        <v>28</v>
      </c>
      <c r="F39" s="1" t="s">
        <v>10</v>
      </c>
      <c r="G39" s="5">
        <v>496</v>
      </c>
      <c r="H39" s="5">
        <v>274</v>
      </c>
      <c r="I39" s="5">
        <v>20</v>
      </c>
      <c r="K39" s="5">
        <v>1</v>
      </c>
      <c r="AK39" s="5">
        <v>18</v>
      </c>
      <c r="AM39" s="13">
        <f>+AO39/$AO$3</f>
        <v>9.9303606405809703E-4</v>
      </c>
      <c r="AN39" s="7">
        <f>IF(AK39=1,AM39,AM39+AN37)</f>
        <v>0.98954471497211605</v>
      </c>
      <c r="AO39" s="5">
        <f>SUM(G39:AJ39)</f>
        <v>791</v>
      </c>
    </row>
    <row r="40" spans="1:41" x14ac:dyDescent="0.2">
      <c r="A40" s="1" t="s">
        <v>85</v>
      </c>
      <c r="B40" s="1" t="s">
        <v>81</v>
      </c>
      <c r="C40" s="1" t="s">
        <v>8</v>
      </c>
      <c r="D40" s="1" t="s">
        <v>218</v>
      </c>
      <c r="E40" s="1" t="s">
        <v>28</v>
      </c>
      <c r="F40" s="1" t="s">
        <v>11</v>
      </c>
      <c r="G40" s="5" t="s">
        <v>15</v>
      </c>
      <c r="H40" s="5">
        <v>-1</v>
      </c>
      <c r="I40" s="5">
        <v>-1</v>
      </c>
      <c r="K40" s="5">
        <v>-1</v>
      </c>
      <c r="AK40" s="5">
        <v>18</v>
      </c>
    </row>
    <row r="41" spans="1:41" x14ac:dyDescent="0.2">
      <c r="A41" s="1" t="s">
        <v>85</v>
      </c>
      <c r="B41" s="1" t="s">
        <v>81</v>
      </c>
      <c r="C41" s="1" t="s">
        <v>8</v>
      </c>
      <c r="D41" s="1" t="s">
        <v>214</v>
      </c>
      <c r="E41" s="1" t="s">
        <v>28</v>
      </c>
      <c r="F41" s="1" t="s">
        <v>10</v>
      </c>
      <c r="AE41" s="5">
        <v>19.5</v>
      </c>
      <c r="AF41" s="5">
        <v>220.15199999999999</v>
      </c>
      <c r="AG41" s="5">
        <v>281</v>
      </c>
      <c r="AH41" s="5">
        <v>19</v>
      </c>
      <c r="AJ41" s="5">
        <v>210.94300000000001</v>
      </c>
      <c r="AK41" s="5">
        <v>19</v>
      </c>
      <c r="AM41" s="13">
        <f>+AO41/$AO$3</f>
        <v>9.4231087800466173E-4</v>
      </c>
      <c r="AN41" s="7">
        <f>IF(AK41=1,AM41,AM41+AN39)</f>
        <v>0.99048702585012072</v>
      </c>
      <c r="AO41" s="5">
        <f>SUM(G41:AJ41)</f>
        <v>750.59500000000003</v>
      </c>
    </row>
    <row r="42" spans="1:41" x14ac:dyDescent="0.2">
      <c r="A42" s="1" t="s">
        <v>85</v>
      </c>
      <c r="B42" s="1" t="s">
        <v>81</v>
      </c>
      <c r="C42" s="1" t="s">
        <v>8</v>
      </c>
      <c r="D42" s="1" t="s">
        <v>214</v>
      </c>
      <c r="E42" s="1" t="s">
        <v>28</v>
      </c>
      <c r="F42" s="1" t="s">
        <v>11</v>
      </c>
      <c r="G42" s="5" t="s">
        <v>15</v>
      </c>
      <c r="L42" s="5" t="s">
        <v>15</v>
      </c>
      <c r="S42" s="5" t="s">
        <v>15</v>
      </c>
      <c r="AE42" s="5">
        <v>-1</v>
      </c>
      <c r="AF42" s="5" t="s">
        <v>23</v>
      </c>
      <c r="AG42" s="5" t="s">
        <v>15</v>
      </c>
      <c r="AH42" s="5" t="s">
        <v>15</v>
      </c>
      <c r="AJ42" s="5" t="s">
        <v>12</v>
      </c>
      <c r="AK42" s="5">
        <v>19</v>
      </c>
    </row>
    <row r="43" spans="1:41" x14ac:dyDescent="0.2">
      <c r="A43" s="1" t="s">
        <v>85</v>
      </c>
      <c r="B43" s="1" t="s">
        <v>81</v>
      </c>
      <c r="C43" s="1" t="s">
        <v>30</v>
      </c>
      <c r="D43" s="1" t="s">
        <v>221</v>
      </c>
      <c r="E43" s="1" t="s">
        <v>32</v>
      </c>
      <c r="F43" s="1" t="s">
        <v>10</v>
      </c>
      <c r="G43" s="5">
        <v>39</v>
      </c>
      <c r="H43" s="5">
        <v>53</v>
      </c>
      <c r="I43" s="5">
        <v>86</v>
      </c>
      <c r="J43" s="5">
        <v>72</v>
      </c>
      <c r="K43" s="5">
        <v>38</v>
      </c>
      <c r="L43" s="5">
        <v>100</v>
      </c>
      <c r="M43" s="5">
        <v>100</v>
      </c>
      <c r="N43" s="5">
        <v>153</v>
      </c>
      <c r="AK43" s="5">
        <v>20</v>
      </c>
      <c r="AM43" s="13">
        <f>+AO43/$AO$3</f>
        <v>8.0472328326326194E-4</v>
      </c>
      <c r="AN43" s="7">
        <f>IF(AK43=1,AM43,AM43+AN41)</f>
        <v>0.99129174913338403</v>
      </c>
      <c r="AO43" s="5">
        <f>SUM(G43:AJ43)</f>
        <v>641</v>
      </c>
    </row>
    <row r="44" spans="1:41" x14ac:dyDescent="0.2">
      <c r="A44" s="1" t="s">
        <v>85</v>
      </c>
      <c r="B44" s="1" t="s">
        <v>81</v>
      </c>
      <c r="C44" s="1" t="s">
        <v>30</v>
      </c>
      <c r="D44" s="1" t="s">
        <v>221</v>
      </c>
      <c r="E44" s="1" t="s">
        <v>32</v>
      </c>
      <c r="F44" s="1" t="s">
        <v>11</v>
      </c>
      <c r="G44" s="5">
        <v>-1</v>
      </c>
      <c r="H44" s="5">
        <v>-1</v>
      </c>
      <c r="I44" s="5">
        <v>-1</v>
      </c>
      <c r="J44" s="5">
        <v>-1</v>
      </c>
      <c r="K44" s="5">
        <v>-1</v>
      </c>
      <c r="L44" s="5">
        <v>-1</v>
      </c>
      <c r="M44" s="5">
        <v>-1</v>
      </c>
      <c r="N44" s="5">
        <v>-1</v>
      </c>
      <c r="AK44" s="5">
        <v>20</v>
      </c>
    </row>
    <row r="45" spans="1:41" x14ac:dyDescent="0.2">
      <c r="A45" s="1" t="s">
        <v>85</v>
      </c>
      <c r="B45" s="1" t="s">
        <v>81</v>
      </c>
      <c r="C45" s="1" t="s">
        <v>8</v>
      </c>
      <c r="D45" s="1" t="s">
        <v>27</v>
      </c>
      <c r="E45" s="1" t="s">
        <v>32</v>
      </c>
      <c r="F45" s="1" t="s">
        <v>10</v>
      </c>
      <c r="P45" s="5">
        <v>577</v>
      </c>
      <c r="AK45" s="5">
        <v>21</v>
      </c>
      <c r="AM45" s="13">
        <f>+AO45/$AO$3</f>
        <v>7.2437649679079903E-4</v>
      </c>
      <c r="AN45" s="7">
        <f>IF(AK45=1,AM45,AM45+AN43)</f>
        <v>0.99201612563017483</v>
      </c>
      <c r="AO45" s="5">
        <f>SUM(G45:AJ45)</f>
        <v>577</v>
      </c>
    </row>
    <row r="46" spans="1:41" x14ac:dyDescent="0.2">
      <c r="A46" s="1" t="s">
        <v>85</v>
      </c>
      <c r="B46" s="1" t="s">
        <v>81</v>
      </c>
      <c r="C46" s="1" t="s">
        <v>8</v>
      </c>
      <c r="D46" s="1" t="s">
        <v>27</v>
      </c>
      <c r="E46" s="1" t="s">
        <v>32</v>
      </c>
      <c r="F46" s="1" t="s">
        <v>11</v>
      </c>
      <c r="P46" s="5">
        <v>-1</v>
      </c>
      <c r="AK46" s="5">
        <v>21</v>
      </c>
    </row>
    <row r="47" spans="1:41" x14ac:dyDescent="0.2">
      <c r="A47" s="1" t="s">
        <v>85</v>
      </c>
      <c r="B47" s="1" t="s">
        <v>81</v>
      </c>
      <c r="C47" s="1" t="s">
        <v>30</v>
      </c>
      <c r="D47" s="1" t="s">
        <v>83</v>
      </c>
      <c r="E47" s="1" t="s">
        <v>32</v>
      </c>
      <c r="F47" s="1" t="s">
        <v>10</v>
      </c>
      <c r="G47" s="5">
        <v>41</v>
      </c>
      <c r="H47" s="5">
        <v>24</v>
      </c>
      <c r="I47" s="5">
        <v>43</v>
      </c>
      <c r="J47" s="5">
        <v>33</v>
      </c>
      <c r="K47" s="5">
        <v>33</v>
      </c>
      <c r="L47" s="5">
        <v>33</v>
      </c>
      <c r="M47" s="5">
        <v>33</v>
      </c>
      <c r="N47" s="5">
        <v>85</v>
      </c>
      <c r="O47" s="5">
        <v>85.5</v>
      </c>
      <c r="P47" s="5">
        <v>45</v>
      </c>
      <c r="Q47" s="5">
        <v>55</v>
      </c>
      <c r="R47" s="5">
        <v>51</v>
      </c>
      <c r="U47" s="5">
        <v>0.21199999999999999</v>
      </c>
      <c r="V47" s="5">
        <v>6.9000000000000006E-2</v>
      </c>
      <c r="W47" s="5">
        <v>0.245</v>
      </c>
      <c r="X47" s="5">
        <v>0.46899999999999997</v>
      </c>
      <c r="Z47" s="5">
        <v>1.7999999999999999E-2</v>
      </c>
      <c r="AC47" s="5">
        <v>2.7130000000000001</v>
      </c>
      <c r="AD47" s="5">
        <v>1.282</v>
      </c>
      <c r="AE47" s="5">
        <v>2.5270000000000001</v>
      </c>
      <c r="AF47" s="5">
        <v>0.106</v>
      </c>
      <c r="AG47" s="5">
        <v>0.63700000000000001</v>
      </c>
      <c r="AH47" s="5">
        <v>1.9330000000000001</v>
      </c>
      <c r="AI47" s="5">
        <v>0.34899999999999998</v>
      </c>
      <c r="AK47" s="5">
        <v>22</v>
      </c>
      <c r="AM47" s="13">
        <f>+AO47/$AO$3</f>
        <v>7.1817472920995579E-4</v>
      </c>
      <c r="AN47" s="7">
        <f>IF(AK47=1,AM47,AM47+AN45)</f>
        <v>0.99273430035938481</v>
      </c>
      <c r="AO47" s="5">
        <f>SUM(G47:AJ47)</f>
        <v>572.06000000000006</v>
      </c>
    </row>
    <row r="48" spans="1:41" x14ac:dyDescent="0.2">
      <c r="A48" s="1" t="s">
        <v>85</v>
      </c>
      <c r="B48" s="1" t="s">
        <v>81</v>
      </c>
      <c r="C48" s="1" t="s">
        <v>30</v>
      </c>
      <c r="D48" s="1" t="s">
        <v>83</v>
      </c>
      <c r="E48" s="1" t="s">
        <v>32</v>
      </c>
      <c r="F48" s="1" t="s">
        <v>11</v>
      </c>
      <c r="G48" s="5">
        <v>-1</v>
      </c>
      <c r="H48" s="5">
        <v>-1</v>
      </c>
      <c r="I48" s="5">
        <v>-1</v>
      </c>
      <c r="J48" s="5">
        <v>-1</v>
      </c>
      <c r="K48" s="5">
        <v>-1</v>
      </c>
      <c r="L48" s="5">
        <v>-1</v>
      </c>
      <c r="M48" s="5">
        <v>-1</v>
      </c>
      <c r="N48" s="5">
        <v>-1</v>
      </c>
      <c r="O48" s="5">
        <v>-1</v>
      </c>
      <c r="P48" s="5">
        <v>-1</v>
      </c>
      <c r="Q48" s="5">
        <v>-1</v>
      </c>
      <c r="R48" s="5">
        <v>-1</v>
      </c>
      <c r="U48" s="5" t="s">
        <v>15</v>
      </c>
      <c r="V48" s="5" t="s">
        <v>15</v>
      </c>
      <c r="W48" s="5" t="s">
        <v>15</v>
      </c>
      <c r="X48" s="5" t="s">
        <v>15</v>
      </c>
      <c r="Z48" s="5" t="s">
        <v>15</v>
      </c>
      <c r="AC48" s="5" t="s">
        <v>15</v>
      </c>
      <c r="AD48" s="5" t="s">
        <v>15</v>
      </c>
      <c r="AE48" s="5" t="s">
        <v>15</v>
      </c>
      <c r="AF48" s="5" t="s">
        <v>15</v>
      </c>
      <c r="AG48" s="5" t="s">
        <v>15</v>
      </c>
      <c r="AH48" s="5" t="s">
        <v>15</v>
      </c>
      <c r="AI48" s="5" t="s">
        <v>15</v>
      </c>
      <c r="AK48" s="5">
        <v>22</v>
      </c>
    </row>
    <row r="49" spans="1:41" x14ac:dyDescent="0.2">
      <c r="A49" s="1" t="s">
        <v>85</v>
      </c>
      <c r="B49" s="1" t="s">
        <v>81</v>
      </c>
      <c r="C49" s="1" t="s">
        <v>30</v>
      </c>
      <c r="D49" s="1" t="s">
        <v>221</v>
      </c>
      <c r="E49" s="1" t="s">
        <v>33</v>
      </c>
      <c r="F49" s="1" t="s">
        <v>10</v>
      </c>
      <c r="M49" s="5">
        <v>163.1</v>
      </c>
      <c r="O49" s="5">
        <v>216.1</v>
      </c>
      <c r="P49" s="5">
        <v>151.43</v>
      </c>
      <c r="AK49" s="5">
        <v>23</v>
      </c>
      <c r="AM49" s="13">
        <f>+AO49/$AO$3</f>
        <v>6.6616273915442233E-4</v>
      </c>
      <c r="AN49" s="7">
        <f>IF(AK49=1,AM49,AM49+AN47)</f>
        <v>0.99340046309853924</v>
      </c>
      <c r="AO49" s="5">
        <f>SUM(G49:AJ49)</f>
        <v>530.63</v>
      </c>
    </row>
    <row r="50" spans="1:41" x14ac:dyDescent="0.2">
      <c r="A50" s="1" t="s">
        <v>85</v>
      </c>
      <c r="B50" s="1" t="s">
        <v>81</v>
      </c>
      <c r="C50" s="1" t="s">
        <v>30</v>
      </c>
      <c r="D50" s="1" t="s">
        <v>221</v>
      </c>
      <c r="E50" s="1" t="s">
        <v>33</v>
      </c>
      <c r="F50" s="1" t="s">
        <v>11</v>
      </c>
      <c r="M50" s="5">
        <v>-1</v>
      </c>
      <c r="O50" s="5">
        <v>-1</v>
      </c>
      <c r="P50" s="5">
        <v>-1</v>
      </c>
      <c r="AK50" s="5">
        <v>23</v>
      </c>
    </row>
    <row r="51" spans="1:41" x14ac:dyDescent="0.2">
      <c r="A51" s="1" t="s">
        <v>85</v>
      </c>
      <c r="B51" s="1" t="s">
        <v>81</v>
      </c>
      <c r="C51" s="1" t="s">
        <v>8</v>
      </c>
      <c r="D51" s="1" t="s">
        <v>58</v>
      </c>
      <c r="E51" s="1" t="s">
        <v>28</v>
      </c>
      <c r="F51" s="1" t="s">
        <v>10</v>
      </c>
      <c r="AD51" s="5">
        <v>39.81</v>
      </c>
      <c r="AE51" s="5">
        <v>100.122</v>
      </c>
      <c r="AF51" s="5">
        <v>123.227</v>
      </c>
      <c r="AG51" s="5">
        <v>157.161</v>
      </c>
      <c r="AH51" s="5">
        <v>34.792000000000002</v>
      </c>
      <c r="AI51" s="5">
        <v>29.71</v>
      </c>
      <c r="AK51" s="5">
        <v>24</v>
      </c>
      <c r="AM51" s="13">
        <f>+AO51/$AO$3</f>
        <v>6.0865452673675689E-4</v>
      </c>
      <c r="AN51" s="7">
        <f>IF(AK51=1,AM51,AM51+AN49)</f>
        <v>0.994009117625276</v>
      </c>
      <c r="AO51" s="5">
        <f>SUM(G51:AJ51)</f>
        <v>484.82199999999995</v>
      </c>
    </row>
    <row r="52" spans="1:41" x14ac:dyDescent="0.2">
      <c r="A52" s="1" t="s">
        <v>85</v>
      </c>
      <c r="B52" s="1" t="s">
        <v>81</v>
      </c>
      <c r="C52" s="1" t="s">
        <v>8</v>
      </c>
      <c r="D52" s="1" t="s">
        <v>58</v>
      </c>
      <c r="E52" s="1" t="s">
        <v>28</v>
      </c>
      <c r="F52" s="1" t="s">
        <v>11</v>
      </c>
      <c r="M52" s="5" t="s">
        <v>15</v>
      </c>
      <c r="N52" s="5" t="s">
        <v>15</v>
      </c>
      <c r="P52" s="5" t="s">
        <v>15</v>
      </c>
      <c r="R52" s="5" t="s">
        <v>15</v>
      </c>
      <c r="S52" s="5" t="s">
        <v>15</v>
      </c>
      <c r="X52" s="5" t="s">
        <v>18</v>
      </c>
      <c r="Y52" s="5" t="s">
        <v>18</v>
      </c>
      <c r="Z52" s="5" t="s">
        <v>12</v>
      </c>
      <c r="AA52" s="5" t="s">
        <v>12</v>
      </c>
      <c r="AC52" s="5" t="s">
        <v>17</v>
      </c>
      <c r="AD52" s="5" t="s">
        <v>18</v>
      </c>
      <c r="AE52" s="5" t="s">
        <v>23</v>
      </c>
      <c r="AF52" s="5" t="s">
        <v>12</v>
      </c>
      <c r="AG52" s="5" t="s">
        <v>18</v>
      </c>
      <c r="AH52" s="5" t="s">
        <v>18</v>
      </c>
      <c r="AI52" s="5" t="s">
        <v>12</v>
      </c>
      <c r="AJ52" s="5" t="s">
        <v>15</v>
      </c>
      <c r="AK52" s="5">
        <v>24</v>
      </c>
    </row>
    <row r="53" spans="1:41" x14ac:dyDescent="0.2">
      <c r="A53" s="1" t="s">
        <v>85</v>
      </c>
      <c r="B53" s="1" t="s">
        <v>81</v>
      </c>
      <c r="C53" s="1" t="s">
        <v>8</v>
      </c>
      <c r="D53" s="1" t="s">
        <v>52</v>
      </c>
      <c r="E53" s="1" t="s">
        <v>21</v>
      </c>
      <c r="F53" s="1" t="s">
        <v>10</v>
      </c>
      <c r="G53" s="5">
        <v>8</v>
      </c>
      <c r="H53" s="5">
        <v>1.359</v>
      </c>
      <c r="I53" s="5">
        <v>1</v>
      </c>
      <c r="K53" s="5">
        <v>2</v>
      </c>
      <c r="L53" s="5">
        <v>3</v>
      </c>
      <c r="M53" s="5">
        <v>6.4020000000000001</v>
      </c>
      <c r="N53" s="5">
        <v>51.069000000000003</v>
      </c>
      <c r="O53" s="5">
        <v>13.156000000000001</v>
      </c>
      <c r="P53" s="5">
        <v>54.494</v>
      </c>
      <c r="Q53" s="5">
        <v>71.182000000000002</v>
      </c>
      <c r="R53" s="5">
        <v>75.283000000000001</v>
      </c>
      <c r="S53" s="5">
        <v>9.0350000000000001</v>
      </c>
      <c r="T53" s="5">
        <v>7.2089999999999996</v>
      </c>
      <c r="U53" s="5">
        <v>10.260999999999999</v>
      </c>
      <c r="V53" s="5">
        <v>6.79</v>
      </c>
      <c r="W53" s="5">
        <v>7.68</v>
      </c>
      <c r="X53" s="5">
        <v>8.7100000000000009</v>
      </c>
      <c r="Y53" s="5">
        <v>6.6319999999999997</v>
      </c>
      <c r="Z53" s="5">
        <v>9.3539999999999992</v>
      </c>
      <c r="AA53" s="5">
        <v>7.952</v>
      </c>
      <c r="AB53" s="5">
        <v>4.7320000000000002</v>
      </c>
      <c r="AC53" s="5">
        <v>4.782</v>
      </c>
      <c r="AD53" s="5">
        <v>7.0549999999999997</v>
      </c>
      <c r="AE53" s="5">
        <v>9.6769999999999996</v>
      </c>
      <c r="AF53" s="5">
        <v>5.915</v>
      </c>
      <c r="AG53" s="5">
        <v>6.4260000000000002</v>
      </c>
      <c r="AH53" s="5">
        <v>3.7989999999999999</v>
      </c>
      <c r="AI53" s="5">
        <v>3.754</v>
      </c>
      <c r="AJ53" s="5">
        <v>3.4049999999999998</v>
      </c>
      <c r="AK53" s="5">
        <v>25</v>
      </c>
      <c r="AM53" s="13">
        <f>+AO53/$AO$3</f>
        <v>5.1486346313408149E-4</v>
      </c>
      <c r="AN53" s="7">
        <f>IF(AK53=1,AM53,AM53+AN51)</f>
        <v>0.99452398108841011</v>
      </c>
      <c r="AO53" s="5">
        <f>SUM(G53:AJ53)</f>
        <v>410.11300000000011</v>
      </c>
    </row>
    <row r="54" spans="1:41" x14ac:dyDescent="0.2">
      <c r="A54" s="1" t="s">
        <v>85</v>
      </c>
      <c r="B54" s="1" t="s">
        <v>81</v>
      </c>
      <c r="C54" s="1" t="s">
        <v>8</v>
      </c>
      <c r="D54" s="1" t="s">
        <v>52</v>
      </c>
      <c r="E54" s="1" t="s">
        <v>21</v>
      </c>
      <c r="F54" s="1" t="s">
        <v>11</v>
      </c>
      <c r="G54" s="5">
        <v>-1</v>
      </c>
      <c r="H54" s="5" t="s">
        <v>15</v>
      </c>
      <c r="I54" s="5" t="s">
        <v>15</v>
      </c>
      <c r="J54" s="5" t="s">
        <v>15</v>
      </c>
      <c r="K54" s="5" t="s">
        <v>15</v>
      </c>
      <c r="L54" s="5" t="s">
        <v>15</v>
      </c>
      <c r="M54" s="5" t="s">
        <v>15</v>
      </c>
      <c r="N54" s="5" t="s">
        <v>15</v>
      </c>
      <c r="O54" s="5" t="s">
        <v>15</v>
      </c>
      <c r="P54" s="5" t="s">
        <v>18</v>
      </c>
      <c r="Q54" s="5" t="s">
        <v>15</v>
      </c>
      <c r="R54" s="5" t="s">
        <v>15</v>
      </c>
      <c r="S54" s="5" t="s">
        <v>15</v>
      </c>
      <c r="T54" s="5" t="s">
        <v>15</v>
      </c>
      <c r="U54" s="5" t="s">
        <v>15</v>
      </c>
      <c r="V54" s="5" t="s">
        <v>18</v>
      </c>
      <c r="W54" s="5" t="s">
        <v>15</v>
      </c>
      <c r="X54" s="5" t="s">
        <v>15</v>
      </c>
      <c r="Y54" s="5" t="s">
        <v>15</v>
      </c>
      <c r="Z54" s="5" t="s">
        <v>15</v>
      </c>
      <c r="AA54" s="5" t="s">
        <v>15</v>
      </c>
      <c r="AB54" s="5" t="s">
        <v>15</v>
      </c>
      <c r="AC54" s="5" t="s">
        <v>15</v>
      </c>
      <c r="AD54" s="5" t="s">
        <v>15</v>
      </c>
      <c r="AE54" s="5" t="s">
        <v>15</v>
      </c>
      <c r="AF54" s="5" t="s">
        <v>12</v>
      </c>
      <c r="AG54" s="5" t="s">
        <v>12</v>
      </c>
      <c r="AH54" s="5" t="s">
        <v>12</v>
      </c>
      <c r="AI54" s="5" t="s">
        <v>12</v>
      </c>
      <c r="AJ54" s="5" t="s">
        <v>12</v>
      </c>
      <c r="AK54" s="5">
        <v>25</v>
      </c>
    </row>
    <row r="55" spans="1:41" x14ac:dyDescent="0.2">
      <c r="A55" s="1" t="s">
        <v>85</v>
      </c>
      <c r="B55" s="1" t="s">
        <v>81</v>
      </c>
      <c r="C55" s="1" t="s">
        <v>19</v>
      </c>
      <c r="D55" s="1" t="s">
        <v>20</v>
      </c>
      <c r="E55" s="1" t="s">
        <v>21</v>
      </c>
      <c r="F55" s="1" t="s">
        <v>10</v>
      </c>
      <c r="G55" s="5">
        <v>26</v>
      </c>
      <c r="H55" s="5">
        <v>9</v>
      </c>
      <c r="I55" s="5">
        <v>7</v>
      </c>
      <c r="J55" s="5">
        <v>2</v>
      </c>
      <c r="K55" s="5">
        <v>10</v>
      </c>
      <c r="L55" s="5">
        <v>1</v>
      </c>
      <c r="M55" s="5">
        <v>2</v>
      </c>
      <c r="N55" s="5">
        <v>1</v>
      </c>
      <c r="P55" s="5">
        <v>1</v>
      </c>
      <c r="Q55" s="5">
        <v>16</v>
      </c>
      <c r="R55" s="5">
        <v>14</v>
      </c>
      <c r="S55" s="5">
        <v>27</v>
      </c>
      <c r="T55" s="5">
        <v>28</v>
      </c>
      <c r="U55" s="5">
        <v>29</v>
      </c>
      <c r="V55" s="5">
        <v>2</v>
      </c>
      <c r="W55" s="5">
        <v>8.3889999999999993</v>
      </c>
      <c r="X55" s="5">
        <v>8.8999999999999996E-2</v>
      </c>
      <c r="Y55" s="5">
        <v>2.1019999999999999</v>
      </c>
      <c r="Z55" s="5">
        <v>0.56699999999999995</v>
      </c>
      <c r="AA55" s="5">
        <v>11.257</v>
      </c>
      <c r="AB55" s="5">
        <v>1.365</v>
      </c>
      <c r="AC55" s="5">
        <v>1.5149999999999999</v>
      </c>
      <c r="AD55" s="5">
        <v>20.866</v>
      </c>
      <c r="AE55" s="5">
        <v>16.888000000000002</v>
      </c>
      <c r="AF55" s="5">
        <v>33.619999999999997</v>
      </c>
      <c r="AG55" s="5">
        <v>31.795999999999999</v>
      </c>
      <c r="AH55" s="5">
        <v>27.361999999999998</v>
      </c>
      <c r="AI55" s="5">
        <v>18.821999999999999</v>
      </c>
      <c r="AJ55" s="5">
        <v>19.245000000000001</v>
      </c>
      <c r="AK55" s="5">
        <v>26</v>
      </c>
      <c r="AM55" s="13">
        <f>+AO55/$AO$3</f>
        <v>4.6310255678627443E-4</v>
      </c>
      <c r="AN55" s="7">
        <f>IF(AK55=1,AM55,AM55+AN53)</f>
        <v>0.99498708364519639</v>
      </c>
      <c r="AO55" s="5">
        <f>SUM(G55:AJ55)</f>
        <v>368.88300000000004</v>
      </c>
    </row>
    <row r="56" spans="1:41" x14ac:dyDescent="0.2">
      <c r="A56" s="1" t="s">
        <v>85</v>
      </c>
      <c r="B56" s="1" t="s">
        <v>81</v>
      </c>
      <c r="C56" s="1" t="s">
        <v>19</v>
      </c>
      <c r="D56" s="1" t="s">
        <v>20</v>
      </c>
      <c r="E56" s="1" t="s">
        <v>21</v>
      </c>
      <c r="F56" s="1" t="s">
        <v>11</v>
      </c>
      <c r="G56" s="5" t="s">
        <v>24</v>
      </c>
      <c r="H56" s="5" t="s">
        <v>13</v>
      </c>
      <c r="I56" s="5" t="s">
        <v>13</v>
      </c>
      <c r="J56" s="5" t="s">
        <v>13</v>
      </c>
      <c r="K56" s="5" t="s">
        <v>13</v>
      </c>
      <c r="L56" s="5" t="s">
        <v>13</v>
      </c>
      <c r="M56" s="5" t="s">
        <v>15</v>
      </c>
      <c r="N56" s="5" t="s">
        <v>13</v>
      </c>
      <c r="O56" s="5" t="s">
        <v>15</v>
      </c>
      <c r="P56" s="5" t="s">
        <v>13</v>
      </c>
      <c r="Q56" s="5" t="s">
        <v>13</v>
      </c>
      <c r="R56" s="5" t="s">
        <v>13</v>
      </c>
      <c r="S56" s="5" t="s">
        <v>13</v>
      </c>
      <c r="T56" s="5" t="s">
        <v>13</v>
      </c>
      <c r="U56" s="5" t="s">
        <v>13</v>
      </c>
      <c r="V56" s="5" t="s">
        <v>13</v>
      </c>
      <c r="W56" s="5" t="s">
        <v>13</v>
      </c>
      <c r="X56" s="5" t="s">
        <v>13</v>
      </c>
      <c r="Y56" s="5" t="s">
        <v>13</v>
      </c>
      <c r="Z56" s="5" t="s">
        <v>13</v>
      </c>
      <c r="AA56" s="5" t="s">
        <v>13</v>
      </c>
      <c r="AB56" s="5" t="s">
        <v>13</v>
      </c>
      <c r="AC56" s="5" t="s">
        <v>13</v>
      </c>
      <c r="AD56" s="5" t="s">
        <v>12</v>
      </c>
      <c r="AE56" s="5" t="s">
        <v>12</v>
      </c>
      <c r="AF56" s="5" t="s">
        <v>12</v>
      </c>
      <c r="AG56" s="5" t="s">
        <v>12</v>
      </c>
      <c r="AH56" s="5" t="s">
        <v>12</v>
      </c>
      <c r="AI56" s="5" t="s">
        <v>12</v>
      </c>
      <c r="AJ56" s="5" t="s">
        <v>12</v>
      </c>
      <c r="AK56" s="5">
        <v>26</v>
      </c>
    </row>
    <row r="57" spans="1:41" x14ac:dyDescent="0.2">
      <c r="A57" s="1" t="s">
        <v>85</v>
      </c>
      <c r="B57" s="1" t="s">
        <v>81</v>
      </c>
      <c r="C57" s="1" t="s">
        <v>8</v>
      </c>
      <c r="D57" s="1" t="s">
        <v>40</v>
      </c>
      <c r="E57" s="1" t="s">
        <v>14</v>
      </c>
      <c r="F57" s="1" t="s">
        <v>10</v>
      </c>
      <c r="G57" s="5">
        <v>30</v>
      </c>
      <c r="H57" s="5">
        <v>25</v>
      </c>
      <c r="I57" s="5">
        <v>11</v>
      </c>
      <c r="J57" s="5">
        <v>9</v>
      </c>
      <c r="K57" s="5">
        <v>11</v>
      </c>
      <c r="L57" s="5">
        <v>15</v>
      </c>
      <c r="M57" s="5">
        <v>23.4</v>
      </c>
      <c r="N57" s="5">
        <v>23</v>
      </c>
      <c r="O57" s="5">
        <v>23.3</v>
      </c>
      <c r="P57" s="5">
        <v>15.3</v>
      </c>
      <c r="Q57" s="5">
        <v>14.43</v>
      </c>
      <c r="R57" s="5">
        <v>15.504</v>
      </c>
      <c r="S57" s="5">
        <v>20.852</v>
      </c>
      <c r="T57" s="5">
        <v>21.707000000000001</v>
      </c>
      <c r="AD57" s="5">
        <v>19.064</v>
      </c>
      <c r="AE57" s="5">
        <v>14.36</v>
      </c>
      <c r="AF57" s="5">
        <v>15.023999999999999</v>
      </c>
      <c r="AG57" s="5">
        <v>17.350000000000001</v>
      </c>
      <c r="AH57" s="5">
        <v>28.619</v>
      </c>
      <c r="AI57" s="5">
        <v>9.07</v>
      </c>
      <c r="AK57" s="5">
        <v>27</v>
      </c>
      <c r="AM57" s="13">
        <f>+AO57/$AO$3</f>
        <v>4.5443640261409615E-4</v>
      </c>
      <c r="AN57" s="7">
        <f>IF(AK57=1,AM57,AM57+AN55)</f>
        <v>0.9954415200478105</v>
      </c>
      <c r="AO57" s="5">
        <f>SUM(G57:AJ57)</f>
        <v>361.98000000000008</v>
      </c>
    </row>
    <row r="58" spans="1:41" x14ac:dyDescent="0.2">
      <c r="A58" s="1" t="s">
        <v>85</v>
      </c>
      <c r="B58" s="1" t="s">
        <v>81</v>
      </c>
      <c r="C58" s="1" t="s">
        <v>8</v>
      </c>
      <c r="D58" s="1" t="s">
        <v>40</v>
      </c>
      <c r="E58" s="1" t="s">
        <v>14</v>
      </c>
      <c r="F58" s="1" t="s">
        <v>11</v>
      </c>
      <c r="G58" s="5">
        <v>-1</v>
      </c>
      <c r="H58" s="5">
        <v>-1</v>
      </c>
      <c r="I58" s="5">
        <v>-1</v>
      </c>
      <c r="J58" s="5">
        <v>-1</v>
      </c>
      <c r="K58" s="5">
        <v>-1</v>
      </c>
      <c r="L58" s="5">
        <v>-1</v>
      </c>
      <c r="M58" s="5">
        <v>-1</v>
      </c>
      <c r="N58" s="5">
        <v>-1</v>
      </c>
      <c r="O58" s="5">
        <v>-1</v>
      </c>
      <c r="P58" s="5">
        <v>-1</v>
      </c>
      <c r="Q58" s="5">
        <v>-1</v>
      </c>
      <c r="R58" s="5" t="s">
        <v>15</v>
      </c>
      <c r="S58" s="5">
        <v>-1</v>
      </c>
      <c r="T58" s="5">
        <v>-1</v>
      </c>
      <c r="AD58" s="5">
        <v>-1</v>
      </c>
      <c r="AE58" s="5">
        <v>-1</v>
      </c>
      <c r="AF58" s="5">
        <v>-1</v>
      </c>
      <c r="AG58" s="5">
        <v>-1</v>
      </c>
      <c r="AH58" s="5">
        <v>-1</v>
      </c>
      <c r="AI58" s="5">
        <v>-1</v>
      </c>
      <c r="AK58" s="5">
        <v>27</v>
      </c>
    </row>
    <row r="59" spans="1:41" x14ac:dyDescent="0.2">
      <c r="A59" s="1" t="s">
        <v>85</v>
      </c>
      <c r="B59" s="1" t="s">
        <v>81</v>
      </c>
      <c r="C59" s="1" t="s">
        <v>8</v>
      </c>
      <c r="D59" s="1" t="s">
        <v>161</v>
      </c>
      <c r="E59" s="1" t="s">
        <v>28</v>
      </c>
      <c r="F59" s="1" t="s">
        <v>10</v>
      </c>
      <c r="AD59" s="5">
        <v>85</v>
      </c>
      <c r="AE59" s="5">
        <v>35</v>
      </c>
      <c r="AF59" s="5">
        <v>135.23699999999999</v>
      </c>
      <c r="AG59" s="5">
        <v>27.498000000000001</v>
      </c>
      <c r="AI59" s="5">
        <v>69.510000000000005</v>
      </c>
      <c r="AK59" s="5">
        <v>28</v>
      </c>
      <c r="AM59" s="13">
        <f>+AO59/$AO$3</f>
        <v>4.4221490314051129E-4</v>
      </c>
      <c r="AN59" s="7">
        <f>IF(AK59=1,AM59,AM59+AN57)</f>
        <v>0.99588373495095106</v>
      </c>
      <c r="AO59" s="5">
        <f>SUM(G59:AJ59)</f>
        <v>352.245</v>
      </c>
    </row>
    <row r="60" spans="1:41" x14ac:dyDescent="0.2">
      <c r="A60" s="1" t="s">
        <v>85</v>
      </c>
      <c r="B60" s="1" t="s">
        <v>81</v>
      </c>
      <c r="C60" s="1" t="s">
        <v>8</v>
      </c>
      <c r="D60" s="1" t="s">
        <v>161</v>
      </c>
      <c r="E60" s="1" t="s">
        <v>28</v>
      </c>
      <c r="F60" s="1" t="s">
        <v>11</v>
      </c>
      <c r="AD60" s="5" t="s">
        <v>12</v>
      </c>
      <c r="AE60" s="5" t="s">
        <v>12</v>
      </c>
      <c r="AF60" s="5" t="s">
        <v>18</v>
      </c>
      <c r="AG60" s="5" t="s">
        <v>18</v>
      </c>
      <c r="AH60" s="5" t="s">
        <v>15</v>
      </c>
      <c r="AI60" s="5" t="s">
        <v>18</v>
      </c>
      <c r="AK60" s="5">
        <v>28</v>
      </c>
    </row>
    <row r="61" spans="1:41" x14ac:dyDescent="0.2">
      <c r="A61" s="1" t="s">
        <v>85</v>
      </c>
      <c r="B61" s="1" t="s">
        <v>81</v>
      </c>
      <c r="C61" s="1" t="s">
        <v>8</v>
      </c>
      <c r="D61" s="1" t="s">
        <v>58</v>
      </c>
      <c r="E61" s="1" t="s">
        <v>32</v>
      </c>
      <c r="F61" s="1" t="s">
        <v>10</v>
      </c>
      <c r="G61" s="5">
        <v>40</v>
      </c>
      <c r="H61" s="5">
        <v>45</v>
      </c>
      <c r="I61" s="5">
        <v>40</v>
      </c>
      <c r="J61" s="5">
        <v>35</v>
      </c>
      <c r="K61" s="5">
        <v>30</v>
      </c>
      <c r="L61" s="5">
        <v>30</v>
      </c>
      <c r="M61" s="5">
        <v>30</v>
      </c>
      <c r="N61" s="5">
        <v>30</v>
      </c>
      <c r="O61" s="5">
        <v>30</v>
      </c>
      <c r="AK61" s="5">
        <v>29</v>
      </c>
      <c r="AM61" s="13">
        <f>+AO61/$AO$3</f>
        <v>3.8917974697599253E-4</v>
      </c>
      <c r="AN61" s="7">
        <f>IF(AK61=1,AM61,AM61+AN59)</f>
        <v>0.996272914697927</v>
      </c>
      <c r="AO61" s="5">
        <f>SUM(G61:AJ61)</f>
        <v>310</v>
      </c>
    </row>
    <row r="62" spans="1:41" x14ac:dyDescent="0.2">
      <c r="A62" s="1" t="s">
        <v>85</v>
      </c>
      <c r="B62" s="1" t="s">
        <v>81</v>
      </c>
      <c r="C62" s="1" t="s">
        <v>8</v>
      </c>
      <c r="D62" s="1" t="s">
        <v>58</v>
      </c>
      <c r="E62" s="1" t="s">
        <v>32</v>
      </c>
      <c r="F62" s="1" t="s">
        <v>11</v>
      </c>
      <c r="G62" s="5">
        <v>-1</v>
      </c>
      <c r="H62" s="5">
        <v>-1</v>
      </c>
      <c r="I62" s="5">
        <v>-1</v>
      </c>
      <c r="J62" s="5">
        <v>-1</v>
      </c>
      <c r="K62" s="5">
        <v>-1</v>
      </c>
      <c r="L62" s="5">
        <v>-1</v>
      </c>
      <c r="M62" s="5">
        <v>-1</v>
      </c>
      <c r="N62" s="5">
        <v>-1</v>
      </c>
      <c r="O62" s="5">
        <v>-1</v>
      </c>
      <c r="AK62" s="5">
        <v>29</v>
      </c>
    </row>
    <row r="63" spans="1:41" x14ac:dyDescent="0.2">
      <c r="A63" s="1" t="s">
        <v>85</v>
      </c>
      <c r="B63" s="1" t="s">
        <v>81</v>
      </c>
      <c r="C63" s="1" t="s">
        <v>8</v>
      </c>
      <c r="D63" s="1" t="s">
        <v>50</v>
      </c>
      <c r="E63" s="1" t="s">
        <v>28</v>
      </c>
      <c r="F63" s="1" t="s">
        <v>10</v>
      </c>
      <c r="AE63" s="5">
        <v>10.925000000000001</v>
      </c>
      <c r="AF63" s="5">
        <v>85.912999999999997</v>
      </c>
      <c r="AG63" s="5">
        <v>53.500999999999998</v>
      </c>
      <c r="AH63" s="5">
        <v>44.395000000000003</v>
      </c>
      <c r="AI63" s="5">
        <v>6.67</v>
      </c>
      <c r="AJ63" s="5">
        <v>90.65</v>
      </c>
      <c r="AK63" s="5">
        <v>30</v>
      </c>
      <c r="AM63" s="13">
        <f>+AO63/$AO$3</f>
        <v>3.6665000588169844E-4</v>
      </c>
      <c r="AN63" s="7">
        <f>IF(AK63=1,AM63,AM63+AN61)</f>
        <v>0.99663956470380866</v>
      </c>
      <c r="AO63" s="5">
        <f>SUM(G63:AJ63)</f>
        <v>292.05399999999997</v>
      </c>
    </row>
    <row r="64" spans="1:41" x14ac:dyDescent="0.2">
      <c r="A64" s="1" t="s">
        <v>85</v>
      </c>
      <c r="B64" s="1" t="s">
        <v>81</v>
      </c>
      <c r="C64" s="1" t="s">
        <v>8</v>
      </c>
      <c r="D64" s="1" t="s">
        <v>50</v>
      </c>
      <c r="E64" s="1" t="s">
        <v>28</v>
      </c>
      <c r="F64" s="1" t="s">
        <v>11</v>
      </c>
      <c r="X64" s="5" t="s">
        <v>12</v>
      </c>
      <c r="AD64" s="5" t="s">
        <v>15</v>
      </c>
      <c r="AE64" s="5" t="s">
        <v>12</v>
      </c>
      <c r="AF64" s="5" t="s">
        <v>23</v>
      </c>
      <c r="AG64" s="5" t="s">
        <v>17</v>
      </c>
      <c r="AH64" s="5" t="s">
        <v>23</v>
      </c>
      <c r="AI64" s="5" t="s">
        <v>18</v>
      </c>
      <c r="AJ64" s="5" t="s">
        <v>12</v>
      </c>
      <c r="AK64" s="5">
        <v>30</v>
      </c>
    </row>
    <row r="65" spans="1:41" x14ac:dyDescent="0.2">
      <c r="A65" s="1" t="s">
        <v>85</v>
      </c>
      <c r="B65" s="1" t="s">
        <v>81</v>
      </c>
      <c r="C65" s="1" t="s">
        <v>8</v>
      </c>
      <c r="D65" s="1" t="s">
        <v>35</v>
      </c>
      <c r="E65" s="1" t="s">
        <v>28</v>
      </c>
      <c r="F65" s="1" t="s">
        <v>10</v>
      </c>
      <c r="AD65" s="5">
        <v>160.57400000000001</v>
      </c>
      <c r="AE65" s="5">
        <v>66.546000000000006</v>
      </c>
      <c r="AH65" s="5">
        <v>22.07</v>
      </c>
      <c r="AI65" s="5">
        <v>40.04</v>
      </c>
      <c r="AK65" s="5">
        <v>31</v>
      </c>
      <c r="AM65" s="13">
        <f>+AO65/$AO$3</f>
        <v>3.6310470392860106E-4</v>
      </c>
      <c r="AN65" s="7">
        <f>IF(AK65=1,AM65,AM65+AN63)</f>
        <v>0.9970026694077373</v>
      </c>
      <c r="AO65" s="5">
        <f>SUM(G65:AJ65)</f>
        <v>289.23</v>
      </c>
    </row>
    <row r="66" spans="1:41" x14ac:dyDescent="0.2">
      <c r="A66" s="1" t="s">
        <v>85</v>
      </c>
      <c r="B66" s="1" t="s">
        <v>81</v>
      </c>
      <c r="C66" s="1" t="s">
        <v>8</v>
      </c>
      <c r="D66" s="1" t="s">
        <v>35</v>
      </c>
      <c r="E66" s="1" t="s">
        <v>28</v>
      </c>
      <c r="F66" s="1" t="s">
        <v>11</v>
      </c>
      <c r="J66" s="5" t="s">
        <v>15</v>
      </c>
      <c r="S66" s="5" t="s">
        <v>15</v>
      </c>
      <c r="W66" s="5" t="s">
        <v>18</v>
      </c>
      <c r="X66" s="5" t="s">
        <v>12</v>
      </c>
      <c r="Y66" s="5" t="s">
        <v>18</v>
      </c>
      <c r="Z66" s="5" t="s">
        <v>12</v>
      </c>
      <c r="AC66" s="5" t="s">
        <v>12</v>
      </c>
      <c r="AD66" s="5" t="s">
        <v>12</v>
      </c>
      <c r="AE66" s="5" t="s">
        <v>12</v>
      </c>
      <c r="AH66" s="5" t="s">
        <v>13</v>
      </c>
      <c r="AI66" s="5" t="s">
        <v>23</v>
      </c>
      <c r="AK66" s="5">
        <v>31</v>
      </c>
    </row>
    <row r="67" spans="1:41" x14ac:dyDescent="0.2">
      <c r="A67" s="1" t="s">
        <v>85</v>
      </c>
      <c r="B67" s="1" t="s">
        <v>81</v>
      </c>
      <c r="C67" s="1" t="s">
        <v>30</v>
      </c>
      <c r="D67" s="1" t="s">
        <v>83</v>
      </c>
      <c r="E67" s="1" t="s">
        <v>14</v>
      </c>
      <c r="F67" s="1" t="s">
        <v>10</v>
      </c>
      <c r="S67" s="5">
        <v>29.632000000000001</v>
      </c>
      <c r="T67" s="5">
        <v>19.809999999999999</v>
      </c>
      <c r="U67" s="5">
        <v>22.117999999999999</v>
      </c>
      <c r="V67" s="5">
        <v>30.437000000000001</v>
      </c>
      <c r="W67" s="5">
        <v>15.202</v>
      </c>
      <c r="X67" s="5">
        <v>17.321999999999999</v>
      </c>
      <c r="Z67" s="5">
        <v>4.24</v>
      </c>
      <c r="AB67" s="5">
        <v>1.413</v>
      </c>
      <c r="AC67" s="5">
        <v>30.626999999999999</v>
      </c>
      <c r="AD67" s="5">
        <v>8.7319999999999993</v>
      </c>
      <c r="AE67" s="5">
        <v>19.469000000000001</v>
      </c>
      <c r="AF67" s="5">
        <v>14.084</v>
      </c>
      <c r="AG67" s="5">
        <v>7.0880000000000001</v>
      </c>
      <c r="AH67" s="5">
        <v>6.024</v>
      </c>
      <c r="AI67" s="5">
        <v>2.488</v>
      </c>
      <c r="AK67" s="5">
        <v>32</v>
      </c>
      <c r="AM67" s="13">
        <f>+AO67/$AO$3</f>
        <v>2.8709664392565106E-4</v>
      </c>
      <c r="AN67" s="7">
        <f>IF(AK67=1,AM67,AM67+AN65)</f>
        <v>0.99728976605166297</v>
      </c>
      <c r="AO67" s="5">
        <f>SUM(G67:AJ67)</f>
        <v>228.68600000000001</v>
      </c>
    </row>
    <row r="68" spans="1:41" x14ac:dyDescent="0.2">
      <c r="A68" s="1" t="s">
        <v>85</v>
      </c>
      <c r="B68" s="1" t="s">
        <v>81</v>
      </c>
      <c r="C68" s="1" t="s">
        <v>30</v>
      </c>
      <c r="D68" s="1" t="s">
        <v>83</v>
      </c>
      <c r="E68" s="1" t="s">
        <v>14</v>
      </c>
      <c r="F68" s="1" t="s">
        <v>11</v>
      </c>
      <c r="S68" s="5">
        <v>-1</v>
      </c>
      <c r="T68" s="5">
        <v>-1</v>
      </c>
      <c r="U68" s="5" t="s">
        <v>15</v>
      </c>
      <c r="V68" s="5" t="s">
        <v>15</v>
      </c>
      <c r="W68" s="5" t="s">
        <v>15</v>
      </c>
      <c r="X68" s="5" t="s">
        <v>15</v>
      </c>
      <c r="Z68" s="5" t="s">
        <v>15</v>
      </c>
      <c r="AB68" s="5">
        <v>-1</v>
      </c>
      <c r="AC68" s="5" t="s">
        <v>15</v>
      </c>
      <c r="AD68" s="5" t="s">
        <v>15</v>
      </c>
      <c r="AE68" s="5" t="s">
        <v>15</v>
      </c>
      <c r="AF68" s="5" t="s">
        <v>15</v>
      </c>
      <c r="AG68" s="5" t="s">
        <v>15</v>
      </c>
      <c r="AH68" s="5" t="s">
        <v>15</v>
      </c>
      <c r="AI68" s="5" t="s">
        <v>15</v>
      </c>
      <c r="AK68" s="5">
        <v>32</v>
      </c>
    </row>
    <row r="69" spans="1:41" x14ac:dyDescent="0.2">
      <c r="A69" s="1" t="s">
        <v>85</v>
      </c>
      <c r="B69" s="1" t="s">
        <v>81</v>
      </c>
      <c r="C69" s="1" t="s">
        <v>8</v>
      </c>
      <c r="D69" s="1" t="s">
        <v>153</v>
      </c>
      <c r="E69" s="1" t="s">
        <v>22</v>
      </c>
      <c r="F69" s="1" t="s">
        <v>10</v>
      </c>
      <c r="K69" s="5">
        <v>2</v>
      </c>
      <c r="Z69" s="5">
        <v>215.15799999999999</v>
      </c>
      <c r="AK69" s="5">
        <v>33</v>
      </c>
      <c r="AM69" s="13">
        <f>+AO69/$AO$3</f>
        <v>2.7262417901229865E-4</v>
      </c>
      <c r="AN69" s="7">
        <f>IF(AK69=1,AM69,AM69+AN67)</f>
        <v>0.99756239023067528</v>
      </c>
      <c r="AO69" s="5">
        <f>SUM(G69:AJ69)</f>
        <v>217.15799999999999</v>
      </c>
    </row>
    <row r="70" spans="1:41" x14ac:dyDescent="0.2">
      <c r="A70" s="1" t="s">
        <v>85</v>
      </c>
      <c r="B70" s="1" t="s">
        <v>81</v>
      </c>
      <c r="C70" s="1" t="s">
        <v>8</v>
      </c>
      <c r="D70" s="1" t="s">
        <v>153</v>
      </c>
      <c r="E70" s="1" t="s">
        <v>22</v>
      </c>
      <c r="F70" s="1" t="s">
        <v>11</v>
      </c>
      <c r="K70" s="5">
        <v>-1</v>
      </c>
      <c r="Z70" s="5">
        <v>-1</v>
      </c>
      <c r="AK70" s="5">
        <v>33</v>
      </c>
    </row>
    <row r="71" spans="1:41" x14ac:dyDescent="0.2">
      <c r="A71" s="1" t="s">
        <v>85</v>
      </c>
      <c r="B71" s="1" t="s">
        <v>81</v>
      </c>
      <c r="C71" s="1" t="s">
        <v>8</v>
      </c>
      <c r="D71" s="1" t="s">
        <v>48</v>
      </c>
      <c r="E71" s="1" t="s">
        <v>28</v>
      </c>
      <c r="F71" s="1" t="s">
        <v>10</v>
      </c>
      <c r="AD71" s="5">
        <v>1.641</v>
      </c>
      <c r="AE71" s="5">
        <v>2.3679999999999999</v>
      </c>
      <c r="AG71" s="5">
        <v>102.544</v>
      </c>
      <c r="AI71" s="5">
        <v>96.447000000000003</v>
      </c>
      <c r="AK71" s="5">
        <v>34</v>
      </c>
      <c r="AM71" s="13">
        <f>+AO71/$AO$3</f>
        <v>2.5484996334234348E-4</v>
      </c>
      <c r="AN71" s="7">
        <f>IF(AK71=1,AM71,AM71+AN69)</f>
        <v>0.99781724019401763</v>
      </c>
      <c r="AO71" s="5">
        <f>SUM(G71:AJ71)</f>
        <v>203</v>
      </c>
    </row>
    <row r="72" spans="1:41" x14ac:dyDescent="0.2">
      <c r="A72" s="1" t="s">
        <v>85</v>
      </c>
      <c r="B72" s="1" t="s">
        <v>81</v>
      </c>
      <c r="C72" s="1" t="s">
        <v>8</v>
      </c>
      <c r="D72" s="1" t="s">
        <v>48</v>
      </c>
      <c r="E72" s="1" t="s">
        <v>28</v>
      </c>
      <c r="F72" s="1" t="s">
        <v>11</v>
      </c>
      <c r="X72" s="5" t="s">
        <v>23</v>
      </c>
      <c r="Z72" s="5" t="s">
        <v>15</v>
      </c>
      <c r="AA72" s="5" t="s">
        <v>18</v>
      </c>
      <c r="AB72" s="5" t="s">
        <v>17</v>
      </c>
      <c r="AC72" s="5" t="s">
        <v>23</v>
      </c>
      <c r="AD72" s="5" t="s">
        <v>18</v>
      </c>
      <c r="AE72" s="5">
        <v>-1</v>
      </c>
      <c r="AG72" s="5" t="s">
        <v>17</v>
      </c>
      <c r="AI72" s="5">
        <v>-1</v>
      </c>
      <c r="AK72" s="5">
        <v>34</v>
      </c>
    </row>
    <row r="73" spans="1:41" x14ac:dyDescent="0.2">
      <c r="A73" s="1" t="s">
        <v>85</v>
      </c>
      <c r="B73" s="1" t="s">
        <v>81</v>
      </c>
      <c r="C73" s="1" t="s">
        <v>8</v>
      </c>
      <c r="D73" s="1" t="s">
        <v>27</v>
      </c>
      <c r="E73" s="1" t="s">
        <v>22</v>
      </c>
      <c r="F73" s="1" t="s">
        <v>10</v>
      </c>
      <c r="G73" s="5">
        <v>0.29799999999999999</v>
      </c>
      <c r="K73" s="5">
        <v>2.238</v>
      </c>
      <c r="L73" s="5">
        <v>6.4850000000000003</v>
      </c>
      <c r="M73" s="5">
        <v>1.206</v>
      </c>
      <c r="N73" s="5">
        <v>2.875</v>
      </c>
      <c r="Q73" s="5">
        <v>1.2</v>
      </c>
      <c r="X73" s="5">
        <v>1</v>
      </c>
      <c r="Y73" s="5">
        <v>10.725</v>
      </c>
      <c r="Z73" s="5">
        <v>18.608000000000001</v>
      </c>
      <c r="AA73" s="5">
        <v>44.686999999999998</v>
      </c>
      <c r="AB73" s="5">
        <v>32.908999999999999</v>
      </c>
      <c r="AC73" s="5">
        <v>66.494</v>
      </c>
      <c r="AK73" s="5">
        <v>35</v>
      </c>
      <c r="AM73" s="13">
        <f>+AO73/$AO$3</f>
        <v>2.3692886370336834E-4</v>
      </c>
      <c r="AN73" s="7">
        <f>IF(AK73=1,AM73,AM73+AN71)</f>
        <v>0.99805416905772104</v>
      </c>
      <c r="AO73" s="5">
        <f>SUM(G73:AJ73)</f>
        <v>188.72499999999999</v>
      </c>
    </row>
    <row r="74" spans="1:41" x14ac:dyDescent="0.2">
      <c r="A74" s="1" t="s">
        <v>85</v>
      </c>
      <c r="B74" s="1" t="s">
        <v>81</v>
      </c>
      <c r="C74" s="1" t="s">
        <v>8</v>
      </c>
      <c r="D74" s="1" t="s">
        <v>27</v>
      </c>
      <c r="E74" s="1" t="s">
        <v>22</v>
      </c>
      <c r="F74" s="1" t="s">
        <v>11</v>
      </c>
      <c r="G74" s="5" t="s">
        <v>15</v>
      </c>
      <c r="K74" s="5" t="s">
        <v>15</v>
      </c>
      <c r="L74" s="5" t="s">
        <v>15</v>
      </c>
      <c r="M74" s="5" t="s">
        <v>15</v>
      </c>
      <c r="N74" s="5" t="s">
        <v>15</v>
      </c>
      <c r="Q74" s="5">
        <v>-1</v>
      </c>
      <c r="X74" s="5">
        <v>-1</v>
      </c>
      <c r="Y74" s="5" t="s">
        <v>15</v>
      </c>
      <c r="Z74" s="5" t="s">
        <v>15</v>
      </c>
      <c r="AA74" s="5" t="s">
        <v>15</v>
      </c>
      <c r="AB74" s="5" t="s">
        <v>15</v>
      </c>
      <c r="AC74" s="5" t="s">
        <v>15</v>
      </c>
      <c r="AK74" s="5">
        <v>35</v>
      </c>
    </row>
    <row r="75" spans="1:41" x14ac:dyDescent="0.2">
      <c r="A75" s="1" t="s">
        <v>85</v>
      </c>
      <c r="B75" s="1" t="s">
        <v>81</v>
      </c>
      <c r="C75" s="1" t="s">
        <v>30</v>
      </c>
      <c r="D75" s="1" t="s">
        <v>60</v>
      </c>
      <c r="E75" s="1" t="s">
        <v>32</v>
      </c>
      <c r="F75" s="1" t="s">
        <v>10</v>
      </c>
      <c r="G75" s="5">
        <v>123</v>
      </c>
      <c r="H75" s="5">
        <v>50</v>
      </c>
      <c r="I75" s="5">
        <v>1</v>
      </c>
      <c r="K75" s="5">
        <v>0.55000000000000004</v>
      </c>
      <c r="AK75" s="5">
        <v>36</v>
      </c>
      <c r="AM75" s="13">
        <f>+AO75/$AO$3</f>
        <v>2.1913330591825646E-4</v>
      </c>
      <c r="AN75" s="7">
        <f>IF(AK75=1,AM75,AM75+AN73)</f>
        <v>0.99827330236363931</v>
      </c>
      <c r="AO75" s="5">
        <f>SUM(G75:AJ75)</f>
        <v>174.55</v>
      </c>
    </row>
    <row r="76" spans="1:41" x14ac:dyDescent="0.2">
      <c r="A76" s="1" t="s">
        <v>85</v>
      </c>
      <c r="B76" s="1" t="s">
        <v>81</v>
      </c>
      <c r="C76" s="1" t="s">
        <v>30</v>
      </c>
      <c r="D76" s="1" t="s">
        <v>60</v>
      </c>
      <c r="E76" s="1" t="s">
        <v>32</v>
      </c>
      <c r="F76" s="1" t="s">
        <v>11</v>
      </c>
      <c r="G76" s="5">
        <v>-1</v>
      </c>
      <c r="H76" s="5">
        <v>-1</v>
      </c>
      <c r="I76" s="5">
        <v>-1</v>
      </c>
      <c r="K76" s="5">
        <v>-1</v>
      </c>
      <c r="AK76" s="5">
        <v>36</v>
      </c>
    </row>
    <row r="77" spans="1:41" x14ac:dyDescent="0.2">
      <c r="A77" s="1" t="s">
        <v>85</v>
      </c>
      <c r="B77" s="1" t="s">
        <v>81</v>
      </c>
      <c r="C77" s="1" t="s">
        <v>30</v>
      </c>
      <c r="D77" s="1" t="s">
        <v>159</v>
      </c>
      <c r="E77" s="1" t="s">
        <v>28</v>
      </c>
      <c r="F77" s="1" t="s">
        <v>10</v>
      </c>
      <c r="AD77" s="5">
        <v>58.024000000000001</v>
      </c>
      <c r="AE77" s="5">
        <v>37.036999999999999</v>
      </c>
      <c r="AF77" s="5">
        <v>20.759</v>
      </c>
      <c r="AG77" s="5">
        <v>29.303999999999998</v>
      </c>
      <c r="AH77" s="5">
        <v>6.3789999999999996</v>
      </c>
      <c r="AI77" s="5">
        <v>17.178000000000001</v>
      </c>
      <c r="AK77" s="5">
        <v>37</v>
      </c>
      <c r="AM77" s="13">
        <f>+AO77/$AO$3</f>
        <v>2.1176525451502385E-4</v>
      </c>
      <c r="AN77" s="7">
        <f>IF(AK77=1,AM77,AM77+AN75)</f>
        <v>0.99848506761815436</v>
      </c>
      <c r="AO77" s="5">
        <f>SUM(G77:AJ77)</f>
        <v>168.68099999999998</v>
      </c>
    </row>
    <row r="78" spans="1:41" x14ac:dyDescent="0.2">
      <c r="A78" s="1" t="s">
        <v>85</v>
      </c>
      <c r="B78" s="1" t="s">
        <v>81</v>
      </c>
      <c r="C78" s="1" t="s">
        <v>30</v>
      </c>
      <c r="D78" s="1" t="s">
        <v>159</v>
      </c>
      <c r="E78" s="1" t="s">
        <v>28</v>
      </c>
      <c r="F78" s="1" t="s">
        <v>11</v>
      </c>
      <c r="AD78" s="5">
        <v>-1</v>
      </c>
      <c r="AE78" s="5">
        <v>-1</v>
      </c>
      <c r="AF78" s="5">
        <v>-1</v>
      </c>
      <c r="AG78" s="5">
        <v>-1</v>
      </c>
      <c r="AH78" s="5">
        <v>-1</v>
      </c>
      <c r="AI78" s="5">
        <v>-1</v>
      </c>
      <c r="AK78" s="5">
        <v>37</v>
      </c>
    </row>
    <row r="79" spans="1:41" x14ac:dyDescent="0.2">
      <c r="A79" s="1" t="s">
        <v>85</v>
      </c>
      <c r="B79" s="1" t="s">
        <v>81</v>
      </c>
      <c r="C79" s="1" t="s">
        <v>8</v>
      </c>
      <c r="D79" s="1" t="s">
        <v>34</v>
      </c>
      <c r="E79" s="1" t="s">
        <v>28</v>
      </c>
      <c r="F79" s="1" t="s">
        <v>10</v>
      </c>
      <c r="AE79" s="5">
        <v>164</v>
      </c>
      <c r="AK79" s="5">
        <v>38</v>
      </c>
      <c r="AM79" s="13">
        <f>+AO79/$AO$3</f>
        <v>2.0588864033568638E-4</v>
      </c>
      <c r="AN79" s="7">
        <f>IF(AK79=1,AM79,AM79+AN77)</f>
        <v>0.99869095625849003</v>
      </c>
      <c r="AO79" s="5">
        <f>SUM(G79:AJ79)</f>
        <v>164</v>
      </c>
    </row>
    <row r="80" spans="1:41" x14ac:dyDescent="0.2">
      <c r="A80" s="1" t="s">
        <v>85</v>
      </c>
      <c r="B80" s="1" t="s">
        <v>81</v>
      </c>
      <c r="C80" s="1" t="s">
        <v>8</v>
      </c>
      <c r="D80" s="1" t="s">
        <v>34</v>
      </c>
      <c r="E80" s="1" t="s">
        <v>28</v>
      </c>
      <c r="F80" s="1" t="s">
        <v>11</v>
      </c>
      <c r="X80" s="5" t="s">
        <v>15</v>
      </c>
      <c r="AD80" s="5" t="s">
        <v>13</v>
      </c>
      <c r="AE80" s="5" t="s">
        <v>15</v>
      </c>
      <c r="AG80" s="5" t="s">
        <v>15</v>
      </c>
      <c r="AH80" s="5" t="s">
        <v>15</v>
      </c>
      <c r="AI80" s="5" t="s">
        <v>15</v>
      </c>
      <c r="AK80" s="5">
        <v>38</v>
      </c>
    </row>
    <row r="81" spans="1:41" x14ac:dyDescent="0.2">
      <c r="A81" s="1" t="s">
        <v>85</v>
      </c>
      <c r="B81" s="1" t="s">
        <v>81</v>
      </c>
      <c r="C81" s="1" t="s">
        <v>8</v>
      </c>
      <c r="D81" s="1" t="s">
        <v>218</v>
      </c>
      <c r="E81" s="1" t="s">
        <v>33</v>
      </c>
      <c r="F81" s="1" t="s">
        <v>10</v>
      </c>
      <c r="G81" s="5">
        <v>1.04</v>
      </c>
      <c r="H81" s="5">
        <v>1.02</v>
      </c>
      <c r="I81" s="5">
        <v>4.21</v>
      </c>
      <c r="K81" s="5">
        <v>0.3</v>
      </c>
      <c r="L81" s="5">
        <v>0.14000000000000001</v>
      </c>
      <c r="N81" s="5">
        <v>6.55</v>
      </c>
      <c r="O81" s="5">
        <v>9.68</v>
      </c>
      <c r="P81" s="5">
        <v>10.51</v>
      </c>
      <c r="Q81" s="5">
        <v>13.2</v>
      </c>
      <c r="R81" s="5">
        <v>13.17</v>
      </c>
      <c r="S81" s="5">
        <v>10.356999999999999</v>
      </c>
      <c r="T81" s="5">
        <v>11.76</v>
      </c>
      <c r="U81" s="5">
        <v>10.208</v>
      </c>
      <c r="V81" s="5">
        <v>14.233000000000001</v>
      </c>
      <c r="W81" s="5">
        <v>16.388999999999999</v>
      </c>
      <c r="X81" s="5">
        <v>11.821</v>
      </c>
      <c r="Y81" s="5">
        <v>7.4749999999999996</v>
      </c>
      <c r="Z81" s="5">
        <v>8.3290000000000006</v>
      </c>
      <c r="AA81" s="5">
        <v>6.1070000000000002</v>
      </c>
      <c r="AB81" s="5">
        <v>0.61799999999999999</v>
      </c>
      <c r="AC81" s="5">
        <v>0.72</v>
      </c>
      <c r="AD81" s="5">
        <v>0.75</v>
      </c>
      <c r="AE81" s="5">
        <v>1.1910000000000001</v>
      </c>
      <c r="AF81" s="5">
        <v>0.77</v>
      </c>
      <c r="AG81" s="5">
        <v>0.82799999999999996</v>
      </c>
      <c r="AH81" s="5">
        <v>1.3049999999999999</v>
      </c>
      <c r="AI81" s="5">
        <v>0.36799999999999999</v>
      </c>
      <c r="AJ81" s="5">
        <v>0.188</v>
      </c>
      <c r="AK81" s="5">
        <v>39</v>
      </c>
      <c r="AM81" s="13">
        <f>+AO81/$AO$3</f>
        <v>2.0493075599070998E-4</v>
      </c>
      <c r="AN81" s="7">
        <f>IF(AK81=1,AM81,AM81+AN79)</f>
        <v>0.99889588701448073</v>
      </c>
      <c r="AO81" s="5">
        <f>SUM(G81:AJ81)</f>
        <v>163.23699999999999</v>
      </c>
    </row>
    <row r="82" spans="1:41" x14ac:dyDescent="0.2">
      <c r="A82" s="1" t="s">
        <v>85</v>
      </c>
      <c r="B82" s="1" t="s">
        <v>81</v>
      </c>
      <c r="C82" s="1" t="s">
        <v>8</v>
      </c>
      <c r="D82" s="1" t="s">
        <v>218</v>
      </c>
      <c r="E82" s="1" t="s">
        <v>33</v>
      </c>
      <c r="F82" s="1" t="s">
        <v>11</v>
      </c>
      <c r="G82" s="5">
        <v>-1</v>
      </c>
      <c r="H82" s="5">
        <v>-1</v>
      </c>
      <c r="I82" s="5">
        <v>-1</v>
      </c>
      <c r="K82" s="5">
        <v>-1</v>
      </c>
      <c r="L82" s="5">
        <v>-1</v>
      </c>
      <c r="N82" s="5">
        <v>-1</v>
      </c>
      <c r="O82" s="5" t="s">
        <v>24</v>
      </c>
      <c r="P82" s="5">
        <v>-1</v>
      </c>
      <c r="Q82" s="5">
        <v>-1</v>
      </c>
      <c r="R82" s="5" t="s">
        <v>24</v>
      </c>
      <c r="S82" s="5" t="s">
        <v>24</v>
      </c>
      <c r="T82" s="5">
        <v>-1</v>
      </c>
      <c r="U82" s="5">
        <v>-1</v>
      </c>
      <c r="V82" s="5">
        <v>-1</v>
      </c>
      <c r="W82" s="5" t="s">
        <v>24</v>
      </c>
      <c r="X82" s="5">
        <v>-1</v>
      </c>
      <c r="Y82" s="5" t="s">
        <v>24</v>
      </c>
      <c r="Z82" s="5">
        <v>-1</v>
      </c>
      <c r="AA82" s="5">
        <v>-1</v>
      </c>
      <c r="AB82" s="5">
        <v>-1</v>
      </c>
      <c r="AC82" s="5" t="s">
        <v>24</v>
      </c>
      <c r="AD82" s="5">
        <v>-1</v>
      </c>
      <c r="AE82" s="5">
        <v>-1</v>
      </c>
      <c r="AF82" s="5">
        <v>-1</v>
      </c>
      <c r="AG82" s="5">
        <v>-1</v>
      </c>
      <c r="AH82" s="5">
        <v>-1</v>
      </c>
      <c r="AI82" s="5">
        <v>-1</v>
      </c>
      <c r="AJ82" s="5">
        <v>-1</v>
      </c>
      <c r="AK82" s="5">
        <v>39</v>
      </c>
    </row>
    <row r="83" spans="1:41" x14ac:dyDescent="0.2">
      <c r="A83" s="1" t="s">
        <v>85</v>
      </c>
      <c r="B83" s="1" t="s">
        <v>81</v>
      </c>
      <c r="C83" s="1" t="s">
        <v>8</v>
      </c>
      <c r="D83" s="1" t="s">
        <v>218</v>
      </c>
      <c r="E83" s="1" t="s">
        <v>22</v>
      </c>
      <c r="F83" s="1" t="s">
        <v>10</v>
      </c>
      <c r="G83" s="5">
        <v>9.23</v>
      </c>
      <c r="H83" s="5">
        <v>1</v>
      </c>
      <c r="I83" s="5">
        <v>5</v>
      </c>
      <c r="L83" s="5">
        <v>9.16</v>
      </c>
      <c r="M83" s="5">
        <v>17</v>
      </c>
      <c r="N83" s="5">
        <v>26.42</v>
      </c>
      <c r="O83" s="5">
        <v>2.4500000000000002</v>
      </c>
      <c r="P83" s="5">
        <v>5.13</v>
      </c>
      <c r="Q83" s="5">
        <v>0.66</v>
      </c>
      <c r="R83" s="5">
        <v>1.32</v>
      </c>
      <c r="S83" s="5">
        <v>16.949000000000002</v>
      </c>
      <c r="T83" s="5">
        <v>2.2869999999999999</v>
      </c>
      <c r="U83" s="5">
        <v>0.26500000000000001</v>
      </c>
      <c r="V83" s="5">
        <v>6.8000000000000005E-2</v>
      </c>
      <c r="W83" s="5">
        <v>5.3999999999999999E-2</v>
      </c>
      <c r="X83" s="5">
        <v>3.8740000000000001</v>
      </c>
      <c r="Y83" s="5">
        <v>0.188</v>
      </c>
      <c r="Z83" s="5">
        <v>4.2999999999999997E-2</v>
      </c>
      <c r="AA83" s="5">
        <v>1.6140000000000001</v>
      </c>
      <c r="AB83" s="5">
        <v>0.27300000000000002</v>
      </c>
      <c r="AC83" s="5">
        <v>6.6890000000000001</v>
      </c>
      <c r="AD83" s="5">
        <v>0.17599999999999999</v>
      </c>
      <c r="AE83" s="5">
        <v>0.69099999999999995</v>
      </c>
      <c r="AF83" s="5">
        <v>9.4E-2</v>
      </c>
      <c r="AG83" s="5">
        <v>0.113</v>
      </c>
      <c r="AH83" s="5">
        <v>0.24399999999999999</v>
      </c>
      <c r="AK83" s="5">
        <v>40</v>
      </c>
      <c r="AM83" s="13">
        <f>+AO83/$AO$3</f>
        <v>1.3934141443986892E-4</v>
      </c>
      <c r="AN83" s="7">
        <f>IF(AK83=1,AM83,AM83+AN81)</f>
        <v>0.99903522842892056</v>
      </c>
      <c r="AO83" s="5">
        <f>SUM(G83:AJ83)</f>
        <v>110.992</v>
      </c>
    </row>
    <row r="84" spans="1:41" x14ac:dyDescent="0.2">
      <c r="A84" s="1" t="s">
        <v>85</v>
      </c>
      <c r="B84" s="1" t="s">
        <v>81</v>
      </c>
      <c r="C84" s="1" t="s">
        <v>8</v>
      </c>
      <c r="D84" s="1" t="s">
        <v>218</v>
      </c>
      <c r="E84" s="1" t="s">
        <v>22</v>
      </c>
      <c r="F84" s="1" t="s">
        <v>11</v>
      </c>
      <c r="G84" s="5" t="s">
        <v>15</v>
      </c>
      <c r="H84" s="5" t="s">
        <v>13</v>
      </c>
      <c r="I84" s="5" t="s">
        <v>15</v>
      </c>
      <c r="J84" s="5" t="s">
        <v>15</v>
      </c>
      <c r="L84" s="5">
        <v>-1</v>
      </c>
      <c r="M84" s="5" t="s">
        <v>15</v>
      </c>
      <c r="N84" s="5">
        <v>-1</v>
      </c>
      <c r="O84" s="5">
        <v>-1</v>
      </c>
      <c r="P84" s="5">
        <v>-1</v>
      </c>
      <c r="Q84" s="5">
        <v>-1</v>
      </c>
      <c r="R84" s="5" t="s">
        <v>13</v>
      </c>
      <c r="S84" s="5" t="s">
        <v>15</v>
      </c>
      <c r="T84" s="5">
        <v>-1</v>
      </c>
      <c r="U84" s="5">
        <v>-1</v>
      </c>
      <c r="V84" s="5">
        <v>-1</v>
      </c>
      <c r="W84" s="5">
        <v>-1</v>
      </c>
      <c r="X84" s="5">
        <v>-1</v>
      </c>
      <c r="Y84" s="5">
        <v>-1</v>
      </c>
      <c r="Z84" s="5">
        <v>-1</v>
      </c>
      <c r="AA84" s="5">
        <v>-1</v>
      </c>
      <c r="AB84" s="5">
        <v>-1</v>
      </c>
      <c r="AC84" s="5">
        <v>-1</v>
      </c>
      <c r="AD84" s="5">
        <v>-1</v>
      </c>
      <c r="AE84" s="5">
        <v>-1</v>
      </c>
      <c r="AF84" s="5">
        <v>-1</v>
      </c>
      <c r="AG84" s="5">
        <v>-1</v>
      </c>
      <c r="AH84" s="5">
        <v>-1</v>
      </c>
      <c r="AK84" s="5">
        <v>40</v>
      </c>
    </row>
    <row r="85" spans="1:41" x14ac:dyDescent="0.2">
      <c r="A85" s="1" t="s">
        <v>85</v>
      </c>
      <c r="B85" s="1" t="s">
        <v>81</v>
      </c>
      <c r="C85" s="1" t="s">
        <v>30</v>
      </c>
      <c r="D85" s="1" t="s">
        <v>83</v>
      </c>
      <c r="E85" s="1" t="s">
        <v>33</v>
      </c>
      <c r="F85" s="1" t="s">
        <v>10</v>
      </c>
      <c r="U85" s="5">
        <v>4.9370000000000003</v>
      </c>
      <c r="V85" s="5">
        <v>1.2849999999999999</v>
      </c>
      <c r="W85" s="5">
        <v>29.097999999999999</v>
      </c>
      <c r="X85" s="5">
        <v>7.14</v>
      </c>
      <c r="Z85" s="5">
        <v>8.8019999999999996</v>
      </c>
      <c r="AB85" s="5">
        <v>2.9340000000000002</v>
      </c>
      <c r="AC85" s="5">
        <v>5.6630000000000003</v>
      </c>
      <c r="AD85" s="5">
        <v>5.4</v>
      </c>
      <c r="AE85" s="5">
        <v>4.3239999999999998</v>
      </c>
      <c r="AF85" s="5">
        <v>6.6070000000000002</v>
      </c>
      <c r="AG85" s="5">
        <v>2.81</v>
      </c>
      <c r="AH85" s="5">
        <v>2.3479999999999999</v>
      </c>
      <c r="AI85" s="5">
        <v>1.383</v>
      </c>
      <c r="AK85" s="5">
        <v>41</v>
      </c>
      <c r="AM85" s="13">
        <f>+AO85/$AO$3</f>
        <v>1.0386203111958334E-4</v>
      </c>
      <c r="AN85" s="7">
        <f>IF(AK85=1,AM85,AM85+AN83)</f>
        <v>0.99913909046004012</v>
      </c>
      <c r="AO85" s="5">
        <f>SUM(G85:AJ85)</f>
        <v>82.730999999999995</v>
      </c>
    </row>
    <row r="86" spans="1:41" x14ac:dyDescent="0.2">
      <c r="A86" s="1" t="s">
        <v>85</v>
      </c>
      <c r="B86" s="1" t="s">
        <v>81</v>
      </c>
      <c r="C86" s="1" t="s">
        <v>30</v>
      </c>
      <c r="D86" s="1" t="s">
        <v>83</v>
      </c>
      <c r="E86" s="1" t="s">
        <v>33</v>
      </c>
      <c r="F86" s="1" t="s">
        <v>11</v>
      </c>
      <c r="U86" s="5" t="s">
        <v>15</v>
      </c>
      <c r="V86" s="5" t="s">
        <v>15</v>
      </c>
      <c r="W86" s="5" t="s">
        <v>15</v>
      </c>
      <c r="X86" s="5" t="s">
        <v>15</v>
      </c>
      <c r="Z86" s="5" t="s">
        <v>15</v>
      </c>
      <c r="AB86" s="5">
        <v>-1</v>
      </c>
      <c r="AC86" s="5" t="s">
        <v>15</v>
      </c>
      <c r="AD86" s="5" t="s">
        <v>15</v>
      </c>
      <c r="AE86" s="5" t="s">
        <v>15</v>
      </c>
      <c r="AF86" s="5" t="s">
        <v>15</v>
      </c>
      <c r="AG86" s="5" t="s">
        <v>15</v>
      </c>
      <c r="AH86" s="5" t="s">
        <v>15</v>
      </c>
      <c r="AI86" s="5" t="s">
        <v>15</v>
      </c>
      <c r="AK86" s="5">
        <v>41</v>
      </c>
    </row>
    <row r="87" spans="1:41" x14ac:dyDescent="0.2">
      <c r="A87" s="1" t="s">
        <v>85</v>
      </c>
      <c r="B87" s="1" t="s">
        <v>81</v>
      </c>
      <c r="C87" s="1" t="s">
        <v>8</v>
      </c>
      <c r="D87" s="1" t="s">
        <v>153</v>
      </c>
      <c r="E87" s="1" t="s">
        <v>32</v>
      </c>
      <c r="F87" s="1" t="s">
        <v>10</v>
      </c>
      <c r="AG87" s="5">
        <v>80.275000000000006</v>
      </c>
      <c r="AK87" s="5">
        <v>42</v>
      </c>
      <c r="AM87" s="13">
        <f>+AO87/$AO$3</f>
        <v>1.0077872318870258E-4</v>
      </c>
      <c r="AN87" s="7">
        <f>IF(AK87=1,AM87,AM87+AN85)</f>
        <v>0.99923986918322882</v>
      </c>
      <c r="AO87" s="5">
        <f>SUM(G87:AJ87)</f>
        <v>80.275000000000006</v>
      </c>
    </row>
    <row r="88" spans="1:41" x14ac:dyDescent="0.2">
      <c r="A88" s="1" t="s">
        <v>85</v>
      </c>
      <c r="B88" s="1" t="s">
        <v>81</v>
      </c>
      <c r="C88" s="1" t="s">
        <v>8</v>
      </c>
      <c r="D88" s="1" t="s">
        <v>153</v>
      </c>
      <c r="E88" s="1" t="s">
        <v>32</v>
      </c>
      <c r="F88" s="1" t="s">
        <v>11</v>
      </c>
      <c r="U88" s="5" t="s">
        <v>24</v>
      </c>
      <c r="AG88" s="5">
        <v>-1</v>
      </c>
      <c r="AK88" s="5">
        <v>42</v>
      </c>
    </row>
    <row r="89" spans="1:41" x14ac:dyDescent="0.2">
      <c r="A89" s="1" t="s">
        <v>85</v>
      </c>
      <c r="B89" s="1" t="s">
        <v>81</v>
      </c>
      <c r="C89" s="1" t="s">
        <v>8</v>
      </c>
      <c r="D89" s="1" t="s">
        <v>40</v>
      </c>
      <c r="E89" s="1" t="s">
        <v>21</v>
      </c>
      <c r="F89" s="1" t="s">
        <v>10</v>
      </c>
      <c r="J89" s="5">
        <v>3</v>
      </c>
      <c r="U89" s="5">
        <v>14.54</v>
      </c>
      <c r="V89" s="5">
        <v>25.97</v>
      </c>
      <c r="W89" s="5">
        <v>19.963000000000001</v>
      </c>
      <c r="AD89" s="5">
        <v>3.2970000000000002</v>
      </c>
      <c r="AE89" s="5">
        <v>2.3279999999999998</v>
      </c>
      <c r="AF89" s="5">
        <v>1.538</v>
      </c>
      <c r="AG89" s="5">
        <v>0.69</v>
      </c>
      <c r="AH89" s="5">
        <v>1.611</v>
      </c>
      <c r="AI89" s="5">
        <v>0.56299999999999994</v>
      </c>
      <c r="AK89" s="5">
        <v>43</v>
      </c>
      <c r="AM89" s="13">
        <f>+AO89/$AO$3</f>
        <v>9.2273262589469201E-5</v>
      </c>
      <c r="AN89" s="7">
        <f>IF(AK89=1,AM89,AM89+AN87)</f>
        <v>0.99933214244581825</v>
      </c>
      <c r="AO89" s="5">
        <f>SUM(G89:AJ89)</f>
        <v>73.5</v>
      </c>
    </row>
    <row r="90" spans="1:41" x14ac:dyDescent="0.2">
      <c r="A90" s="1" t="s">
        <v>85</v>
      </c>
      <c r="B90" s="1" t="s">
        <v>81</v>
      </c>
      <c r="C90" s="1" t="s">
        <v>8</v>
      </c>
      <c r="D90" s="1" t="s">
        <v>40</v>
      </c>
      <c r="E90" s="1" t="s">
        <v>21</v>
      </c>
      <c r="F90" s="1" t="s">
        <v>11</v>
      </c>
      <c r="J90" s="5">
        <v>-1</v>
      </c>
      <c r="S90" s="5" t="s">
        <v>15</v>
      </c>
      <c r="T90" s="5" t="s">
        <v>15</v>
      </c>
      <c r="U90" s="5" t="s">
        <v>15</v>
      </c>
      <c r="V90" s="5" t="s">
        <v>15</v>
      </c>
      <c r="W90" s="5" t="s">
        <v>15</v>
      </c>
      <c r="AD90" s="5">
        <v>-1</v>
      </c>
      <c r="AE90" s="5">
        <v>-1</v>
      </c>
      <c r="AF90" s="5">
        <v>-1</v>
      </c>
      <c r="AG90" s="5">
        <v>-1</v>
      </c>
      <c r="AH90" s="5">
        <v>-1</v>
      </c>
      <c r="AI90" s="5">
        <v>-1</v>
      </c>
      <c r="AK90" s="5">
        <v>43</v>
      </c>
    </row>
    <row r="91" spans="1:41" x14ac:dyDescent="0.2">
      <c r="A91" s="1" t="s">
        <v>85</v>
      </c>
      <c r="B91" s="1" t="s">
        <v>81</v>
      </c>
      <c r="C91" s="1" t="s">
        <v>8</v>
      </c>
      <c r="D91" s="1" t="s">
        <v>218</v>
      </c>
      <c r="E91" s="1" t="s">
        <v>32</v>
      </c>
      <c r="F91" s="1" t="s">
        <v>10</v>
      </c>
      <c r="G91" s="5">
        <v>0.23</v>
      </c>
      <c r="H91" s="5">
        <v>3</v>
      </c>
      <c r="J91" s="5">
        <v>60</v>
      </c>
      <c r="O91" s="5">
        <v>0.04</v>
      </c>
      <c r="R91" s="5">
        <v>0.06</v>
      </c>
      <c r="S91" s="5">
        <v>0.24</v>
      </c>
      <c r="T91" s="5">
        <v>0.115</v>
      </c>
      <c r="U91" s="5">
        <v>0.54</v>
      </c>
      <c r="V91" s="5">
        <v>0.621</v>
      </c>
      <c r="W91" s="5">
        <v>0.47199999999999998</v>
      </c>
      <c r="X91" s="5">
        <v>1.1990000000000001</v>
      </c>
      <c r="Y91" s="5">
        <v>0.14000000000000001</v>
      </c>
      <c r="Z91" s="5">
        <v>0.80500000000000005</v>
      </c>
      <c r="AA91" s="5">
        <v>0.58199999999999996</v>
      </c>
      <c r="AB91" s="5">
        <v>0.70599999999999996</v>
      </c>
      <c r="AC91" s="5">
        <v>2.3650000000000002</v>
      </c>
      <c r="AD91" s="5">
        <v>6.5000000000000002E-2</v>
      </c>
      <c r="AE91" s="5">
        <v>0.23300000000000001</v>
      </c>
      <c r="AF91" s="5">
        <v>1.016</v>
      </c>
      <c r="AG91" s="5">
        <v>0.20799999999999999</v>
      </c>
      <c r="AH91" s="5">
        <v>0.02</v>
      </c>
      <c r="AK91" s="5">
        <v>44</v>
      </c>
      <c r="AM91" s="13">
        <f>+AO91/$AO$3</f>
        <v>9.1214944761402219E-5</v>
      </c>
      <c r="AN91" s="7">
        <f>IF(AK91=1,AM91,AM91+AN89)</f>
        <v>0.99942335739057964</v>
      </c>
      <c r="AO91" s="5">
        <f>SUM(G91:AJ91)</f>
        <v>72.656999999999996</v>
      </c>
    </row>
    <row r="92" spans="1:41" x14ac:dyDescent="0.2">
      <c r="A92" s="1" t="s">
        <v>85</v>
      </c>
      <c r="B92" s="1" t="s">
        <v>81</v>
      </c>
      <c r="C92" s="1" t="s">
        <v>8</v>
      </c>
      <c r="D92" s="1" t="s">
        <v>218</v>
      </c>
      <c r="E92" s="1" t="s">
        <v>32</v>
      </c>
      <c r="F92" s="1" t="s">
        <v>11</v>
      </c>
      <c r="G92" s="5">
        <v>-1</v>
      </c>
      <c r="H92" s="5">
        <v>-1</v>
      </c>
      <c r="J92" s="5">
        <v>-1</v>
      </c>
      <c r="O92" s="5">
        <v>-1</v>
      </c>
      <c r="R92" s="5">
        <v>-1</v>
      </c>
      <c r="S92" s="5">
        <v>-1</v>
      </c>
      <c r="T92" s="5">
        <v>-1</v>
      </c>
      <c r="U92" s="5">
        <v>-1</v>
      </c>
      <c r="V92" s="5">
        <v>-1</v>
      </c>
      <c r="W92" s="5">
        <v>-1</v>
      </c>
      <c r="X92" s="5">
        <v>-1</v>
      </c>
      <c r="Y92" s="5">
        <v>-1</v>
      </c>
      <c r="Z92" s="5">
        <v>-1</v>
      </c>
      <c r="AA92" s="5">
        <v>-1</v>
      </c>
      <c r="AB92" s="5">
        <v>-1</v>
      </c>
      <c r="AC92" s="5">
        <v>-1</v>
      </c>
      <c r="AD92" s="5">
        <v>-1</v>
      </c>
      <c r="AE92" s="5">
        <v>-1</v>
      </c>
      <c r="AF92" s="5">
        <v>-1</v>
      </c>
      <c r="AG92" s="5">
        <v>-1</v>
      </c>
      <c r="AH92" s="5">
        <v>-1</v>
      </c>
      <c r="AK92" s="5">
        <v>44</v>
      </c>
    </row>
    <row r="93" spans="1:41" x14ac:dyDescent="0.2">
      <c r="A93" s="1" t="s">
        <v>85</v>
      </c>
      <c r="B93" s="1" t="s">
        <v>81</v>
      </c>
      <c r="C93" s="1" t="s">
        <v>30</v>
      </c>
      <c r="D93" s="1" t="s">
        <v>84</v>
      </c>
      <c r="E93" s="1" t="s">
        <v>32</v>
      </c>
      <c r="F93" s="1" t="s">
        <v>10</v>
      </c>
      <c r="K93" s="5">
        <v>62</v>
      </c>
      <c r="AK93" s="5">
        <v>45</v>
      </c>
      <c r="AM93" s="13">
        <f>+AO93/$AO$3</f>
        <v>7.7835949395198501E-5</v>
      </c>
      <c r="AN93" s="7">
        <f>IF(AK93=1,AM93,AM93+AN91)</f>
        <v>0.99950119333997478</v>
      </c>
      <c r="AO93" s="5">
        <f>SUM(G93:AJ93)</f>
        <v>62</v>
      </c>
    </row>
    <row r="94" spans="1:41" x14ac:dyDescent="0.2">
      <c r="A94" s="1" t="s">
        <v>85</v>
      </c>
      <c r="B94" s="1" t="s">
        <v>81</v>
      </c>
      <c r="C94" s="1" t="s">
        <v>30</v>
      </c>
      <c r="D94" s="1" t="s">
        <v>84</v>
      </c>
      <c r="E94" s="1" t="s">
        <v>32</v>
      </c>
      <c r="F94" s="1" t="s">
        <v>11</v>
      </c>
      <c r="K94" s="5">
        <v>-1</v>
      </c>
      <c r="AK94" s="5">
        <v>45</v>
      </c>
    </row>
    <row r="95" spans="1:41" x14ac:dyDescent="0.2">
      <c r="A95" s="1" t="s">
        <v>85</v>
      </c>
      <c r="B95" s="1" t="s">
        <v>81</v>
      </c>
      <c r="C95" s="1" t="s">
        <v>8</v>
      </c>
      <c r="D95" s="1" t="s">
        <v>216</v>
      </c>
      <c r="E95" s="1" t="s">
        <v>21</v>
      </c>
      <c r="F95" s="1" t="s">
        <v>10</v>
      </c>
      <c r="O95" s="5">
        <v>3.5</v>
      </c>
      <c r="P95" s="5">
        <v>0.7</v>
      </c>
      <c r="Q95" s="5">
        <v>0.2</v>
      </c>
      <c r="R95" s="5">
        <v>2.859</v>
      </c>
      <c r="S95" s="5">
        <v>2.9729999999999999</v>
      </c>
      <c r="T95" s="5">
        <v>5.008</v>
      </c>
      <c r="U95" s="5">
        <v>21.298999999999999</v>
      </c>
      <c r="V95" s="5">
        <v>10.72</v>
      </c>
      <c r="X95" s="5">
        <v>6.032</v>
      </c>
      <c r="Y95" s="5">
        <v>0.19500000000000001</v>
      </c>
      <c r="Z95" s="5">
        <v>8.0839999999999996</v>
      </c>
      <c r="AK95" s="5">
        <v>46</v>
      </c>
      <c r="AM95" s="13">
        <f>+AO95/$AO$3</f>
        <v>7.7296119423586634E-5</v>
      </c>
      <c r="AN95" s="7">
        <f>IF(AK95=1,AM95,AM95+AN93)</f>
        <v>0.99957848945939842</v>
      </c>
      <c r="AO95" s="5">
        <f>SUM(G95:AJ95)</f>
        <v>61.569999999999993</v>
      </c>
    </row>
    <row r="96" spans="1:41" x14ac:dyDescent="0.2">
      <c r="A96" s="1" t="s">
        <v>85</v>
      </c>
      <c r="B96" s="1" t="s">
        <v>81</v>
      </c>
      <c r="C96" s="1" t="s">
        <v>8</v>
      </c>
      <c r="D96" s="1" t="s">
        <v>216</v>
      </c>
      <c r="E96" s="1" t="s">
        <v>21</v>
      </c>
      <c r="F96" s="1" t="s">
        <v>11</v>
      </c>
      <c r="O96" s="5">
        <v>-1</v>
      </c>
      <c r="P96" s="5">
        <v>-1</v>
      </c>
      <c r="Q96" s="5">
        <v>-1</v>
      </c>
      <c r="R96" s="5">
        <v>-1</v>
      </c>
      <c r="S96" s="5">
        <v>-1</v>
      </c>
      <c r="T96" s="5" t="s">
        <v>15</v>
      </c>
      <c r="U96" s="5" t="s">
        <v>15</v>
      </c>
      <c r="V96" s="5" t="s">
        <v>15</v>
      </c>
      <c r="W96" s="5" t="s">
        <v>15</v>
      </c>
      <c r="X96" s="5" t="s">
        <v>15</v>
      </c>
      <c r="Y96" s="5" t="s">
        <v>15</v>
      </c>
      <c r="Z96" s="5" t="s">
        <v>15</v>
      </c>
      <c r="AK96" s="5">
        <v>46</v>
      </c>
    </row>
    <row r="97" spans="1:41" x14ac:dyDescent="0.2">
      <c r="A97" s="1" t="s">
        <v>85</v>
      </c>
      <c r="B97" s="1" t="s">
        <v>81</v>
      </c>
      <c r="C97" s="1" t="s">
        <v>8</v>
      </c>
      <c r="D97" s="1" t="s">
        <v>27</v>
      </c>
      <c r="E97" s="1" t="s">
        <v>21</v>
      </c>
      <c r="F97" s="1" t="s">
        <v>10</v>
      </c>
      <c r="AB97" s="5">
        <v>1.6579999999999999</v>
      </c>
      <c r="AC97" s="5">
        <v>4.9470000000000001</v>
      </c>
      <c r="AD97" s="5">
        <v>5.9480000000000004</v>
      </c>
      <c r="AE97" s="5">
        <v>11.933999999999999</v>
      </c>
      <c r="AF97" s="5">
        <v>1.881</v>
      </c>
      <c r="AG97" s="5">
        <v>9.468</v>
      </c>
      <c r="AH97" s="5">
        <v>3.419</v>
      </c>
      <c r="AI97" s="5">
        <v>7.673</v>
      </c>
      <c r="AJ97" s="5">
        <v>1.746</v>
      </c>
      <c r="AK97" s="5">
        <v>47</v>
      </c>
      <c r="AM97" s="13">
        <f>+AO97/$AO$3</f>
        <v>6.1106241949385353E-5</v>
      </c>
      <c r="AN97" s="7">
        <f>IF(AK97=1,AM97,AM97+AN95)</f>
        <v>0.99963959570134786</v>
      </c>
      <c r="AO97" s="5">
        <f>SUM(G97:AJ97)</f>
        <v>48.673999999999999</v>
      </c>
    </row>
    <row r="98" spans="1:41" x14ac:dyDescent="0.2">
      <c r="A98" s="1" t="s">
        <v>85</v>
      </c>
      <c r="B98" s="1" t="s">
        <v>81</v>
      </c>
      <c r="C98" s="1" t="s">
        <v>8</v>
      </c>
      <c r="D98" s="1" t="s">
        <v>27</v>
      </c>
      <c r="E98" s="1" t="s">
        <v>21</v>
      </c>
      <c r="F98" s="1" t="s">
        <v>11</v>
      </c>
      <c r="M98" s="5" t="s">
        <v>24</v>
      </c>
      <c r="AA98" s="5" t="s">
        <v>15</v>
      </c>
      <c r="AB98" s="5" t="s">
        <v>15</v>
      </c>
      <c r="AC98" s="5" t="s">
        <v>15</v>
      </c>
      <c r="AD98" s="5" t="s">
        <v>15</v>
      </c>
      <c r="AE98" s="5" t="s">
        <v>15</v>
      </c>
      <c r="AF98" s="5" t="s">
        <v>15</v>
      </c>
      <c r="AG98" s="5" t="s">
        <v>15</v>
      </c>
      <c r="AH98" s="5" t="s">
        <v>15</v>
      </c>
      <c r="AI98" s="5" t="s">
        <v>15</v>
      </c>
      <c r="AJ98" s="5" t="s">
        <v>15</v>
      </c>
      <c r="AK98" s="5">
        <v>47</v>
      </c>
    </row>
    <row r="99" spans="1:41" x14ac:dyDescent="0.2">
      <c r="A99" s="1" t="s">
        <v>85</v>
      </c>
      <c r="B99" s="1" t="s">
        <v>81</v>
      </c>
      <c r="C99" s="1" t="s">
        <v>8</v>
      </c>
      <c r="D99" s="1" t="s">
        <v>43</v>
      </c>
      <c r="E99" s="1" t="s">
        <v>33</v>
      </c>
      <c r="F99" s="1" t="s">
        <v>10</v>
      </c>
      <c r="G99" s="5">
        <v>5</v>
      </c>
      <c r="H99" s="5">
        <v>6</v>
      </c>
      <c r="I99" s="5">
        <v>6</v>
      </c>
      <c r="J99" s="5">
        <v>6</v>
      </c>
      <c r="K99" s="5">
        <v>5</v>
      </c>
      <c r="L99" s="5">
        <v>4.72</v>
      </c>
      <c r="Z99" s="5">
        <v>1.347</v>
      </c>
      <c r="AA99" s="5">
        <v>1.976</v>
      </c>
      <c r="AB99" s="5">
        <v>0.192</v>
      </c>
      <c r="AC99" s="5">
        <v>0.60599999999999998</v>
      </c>
      <c r="AD99" s="5">
        <v>0.98199999999999998</v>
      </c>
      <c r="AE99" s="5">
        <v>1.22</v>
      </c>
      <c r="AF99" s="5">
        <v>1.35</v>
      </c>
      <c r="AG99" s="5">
        <v>0.58399999999999996</v>
      </c>
      <c r="AH99" s="5">
        <v>0.69299999999999995</v>
      </c>
      <c r="AI99" s="5">
        <v>0.378</v>
      </c>
      <c r="AJ99" s="5">
        <v>0.32300000000000001</v>
      </c>
      <c r="AK99" s="5">
        <v>48</v>
      </c>
      <c r="AM99" s="13">
        <f>+AO99/$AO$3</f>
        <v>5.3193338900386389E-5</v>
      </c>
      <c r="AN99" s="7">
        <f>IF(AK99=1,AM99,AM99+AN97)</f>
        <v>0.99969278904024828</v>
      </c>
      <c r="AO99" s="5">
        <f>SUM(G99:AJ99)</f>
        <v>42.371000000000002</v>
      </c>
    </row>
    <row r="100" spans="1:41" x14ac:dyDescent="0.2">
      <c r="A100" s="1" t="s">
        <v>85</v>
      </c>
      <c r="B100" s="1" t="s">
        <v>81</v>
      </c>
      <c r="C100" s="1" t="s">
        <v>8</v>
      </c>
      <c r="D100" s="1" t="s">
        <v>43</v>
      </c>
      <c r="E100" s="1" t="s">
        <v>33</v>
      </c>
      <c r="F100" s="1" t="s">
        <v>11</v>
      </c>
      <c r="G100" s="5">
        <v>-1</v>
      </c>
      <c r="H100" s="5">
        <v>-1</v>
      </c>
      <c r="I100" s="5">
        <v>-1</v>
      </c>
      <c r="J100" s="5">
        <v>-1</v>
      </c>
      <c r="K100" s="5">
        <v>-1</v>
      </c>
      <c r="L100" s="5">
        <v>-1</v>
      </c>
      <c r="Z100" s="5">
        <v>-1</v>
      </c>
      <c r="AA100" s="5">
        <v>-1</v>
      </c>
      <c r="AB100" s="5">
        <v>-1</v>
      </c>
      <c r="AC100" s="5">
        <v>-1</v>
      </c>
      <c r="AD100" s="5">
        <v>-1</v>
      </c>
      <c r="AE100" s="5">
        <v>-1</v>
      </c>
      <c r="AF100" s="5">
        <v>-1</v>
      </c>
      <c r="AG100" s="5">
        <v>-1</v>
      </c>
      <c r="AH100" s="5">
        <v>-1</v>
      </c>
      <c r="AI100" s="5">
        <v>-1</v>
      </c>
      <c r="AJ100" s="5">
        <v>-1</v>
      </c>
      <c r="AK100" s="5">
        <v>48</v>
      </c>
    </row>
    <row r="101" spans="1:41" x14ac:dyDescent="0.2">
      <c r="A101" s="1" t="s">
        <v>85</v>
      </c>
      <c r="B101" s="1" t="s">
        <v>81</v>
      </c>
      <c r="C101" s="1" t="s">
        <v>8</v>
      </c>
      <c r="D101" s="1" t="s">
        <v>214</v>
      </c>
      <c r="E101" s="1" t="s">
        <v>21</v>
      </c>
      <c r="F101" s="1" t="s">
        <v>10</v>
      </c>
      <c r="Y101" s="5">
        <v>17</v>
      </c>
      <c r="Z101" s="5">
        <v>10</v>
      </c>
      <c r="AD101" s="5">
        <v>4.0000000000000001E-3</v>
      </c>
      <c r="AF101" s="5">
        <v>3.464</v>
      </c>
      <c r="AG101" s="5">
        <v>1.204</v>
      </c>
      <c r="AH101" s="5">
        <v>3.5920000000000001</v>
      </c>
      <c r="AI101" s="5">
        <v>2.2080000000000002</v>
      </c>
      <c r="AK101" s="5">
        <v>49</v>
      </c>
      <c r="AM101" s="13">
        <f>+AO101/$AO$3</f>
        <v>4.7043043479627074E-5</v>
      </c>
      <c r="AN101" s="7">
        <f>IF(AK101=1,AM101,AM101+AN99)</f>
        <v>0.99973983208372785</v>
      </c>
      <c r="AO101" s="5">
        <f>SUM(G101:AJ101)</f>
        <v>37.472000000000001</v>
      </c>
    </row>
    <row r="102" spans="1:41" x14ac:dyDescent="0.2">
      <c r="A102" s="1" t="s">
        <v>85</v>
      </c>
      <c r="B102" s="1" t="s">
        <v>81</v>
      </c>
      <c r="C102" s="1" t="s">
        <v>8</v>
      </c>
      <c r="D102" s="1" t="s">
        <v>214</v>
      </c>
      <c r="E102" s="1" t="s">
        <v>21</v>
      </c>
      <c r="F102" s="1" t="s">
        <v>11</v>
      </c>
      <c r="Y102" s="5">
        <v>-1</v>
      </c>
      <c r="Z102" s="5">
        <v>-1</v>
      </c>
      <c r="AD102" s="5">
        <v>-1</v>
      </c>
      <c r="AF102" s="5">
        <v>-1</v>
      </c>
      <c r="AG102" s="5">
        <v>-1</v>
      </c>
      <c r="AH102" s="5" t="s">
        <v>23</v>
      </c>
      <c r="AI102" s="5">
        <v>-1</v>
      </c>
      <c r="AK102" s="5">
        <v>49</v>
      </c>
    </row>
    <row r="103" spans="1:41" x14ac:dyDescent="0.2">
      <c r="A103" s="1" t="s">
        <v>85</v>
      </c>
      <c r="B103" s="1" t="s">
        <v>81</v>
      </c>
      <c r="C103" s="1" t="s">
        <v>8</v>
      </c>
      <c r="D103" s="1" t="s">
        <v>218</v>
      </c>
      <c r="E103" s="1" t="s">
        <v>21</v>
      </c>
      <c r="F103" s="1" t="s">
        <v>10</v>
      </c>
      <c r="G103" s="5">
        <v>1.03</v>
      </c>
      <c r="H103" s="5">
        <v>1.35</v>
      </c>
      <c r="I103" s="5">
        <v>1.57</v>
      </c>
      <c r="J103" s="5">
        <v>0.68500000000000005</v>
      </c>
      <c r="K103" s="5">
        <v>0.31</v>
      </c>
      <c r="L103" s="5">
        <v>3.02</v>
      </c>
      <c r="M103" s="5">
        <v>2</v>
      </c>
      <c r="N103" s="5">
        <v>1.73</v>
      </c>
      <c r="O103" s="5">
        <v>1.85</v>
      </c>
      <c r="P103" s="5">
        <v>4.26</v>
      </c>
      <c r="Q103" s="5">
        <v>3.03</v>
      </c>
      <c r="R103" s="5">
        <v>1.35</v>
      </c>
      <c r="S103" s="5">
        <v>0.72399999999999998</v>
      </c>
      <c r="T103" s="5">
        <v>0.624</v>
      </c>
      <c r="U103" s="5">
        <v>0.249</v>
      </c>
      <c r="V103" s="5">
        <v>2.4E-2</v>
      </c>
      <c r="W103" s="5">
        <v>1.48</v>
      </c>
      <c r="X103" s="5">
        <v>0.45300000000000001</v>
      </c>
      <c r="Y103" s="5">
        <v>1.4179999999999999</v>
      </c>
      <c r="Z103" s="5">
        <v>0.622</v>
      </c>
      <c r="AA103" s="5">
        <v>0.435</v>
      </c>
      <c r="AB103" s="5">
        <v>0.47399999999999998</v>
      </c>
      <c r="AC103" s="5">
        <v>0.314</v>
      </c>
      <c r="AD103" s="5">
        <v>0.23</v>
      </c>
      <c r="AE103" s="5">
        <v>1.1930000000000001</v>
      </c>
      <c r="AF103" s="5">
        <v>0.64600000000000002</v>
      </c>
      <c r="AG103" s="5">
        <v>0.47399999999999998</v>
      </c>
      <c r="AH103" s="5">
        <v>0.44800000000000001</v>
      </c>
      <c r="AI103" s="5">
        <v>0.23499999999999999</v>
      </c>
      <c r="AJ103" s="5">
        <v>0.437</v>
      </c>
      <c r="AK103" s="5">
        <v>50</v>
      </c>
      <c r="AM103" s="13">
        <f>+AO103/$AO$3</f>
        <v>4.100824656442192E-5</v>
      </c>
      <c r="AN103" s="7">
        <f>IF(AK103=1,AM103,AM103+AN101)</f>
        <v>0.99978084033029224</v>
      </c>
      <c r="AO103" s="5">
        <f>SUM(G103:AJ103)</f>
        <v>32.664999999999999</v>
      </c>
    </row>
    <row r="104" spans="1:41" x14ac:dyDescent="0.2">
      <c r="A104" s="1" t="s">
        <v>85</v>
      </c>
      <c r="B104" s="1" t="s">
        <v>81</v>
      </c>
      <c r="C104" s="1" t="s">
        <v>8</v>
      </c>
      <c r="D104" s="1" t="s">
        <v>218</v>
      </c>
      <c r="E104" s="1" t="s">
        <v>21</v>
      </c>
      <c r="F104" s="1" t="s">
        <v>11</v>
      </c>
      <c r="G104" s="5" t="s">
        <v>13</v>
      </c>
      <c r="H104" s="5" t="s">
        <v>13</v>
      </c>
      <c r="I104" s="5" t="s">
        <v>13</v>
      </c>
      <c r="J104" s="5" t="s">
        <v>15</v>
      </c>
      <c r="K104" s="5" t="s">
        <v>15</v>
      </c>
      <c r="L104" s="5" t="s">
        <v>13</v>
      </c>
      <c r="M104" s="5" t="s">
        <v>13</v>
      </c>
      <c r="N104" s="5" t="s">
        <v>13</v>
      </c>
      <c r="O104" s="5" t="s">
        <v>13</v>
      </c>
      <c r="P104" s="5" t="s">
        <v>13</v>
      </c>
      <c r="Q104" s="5" t="s">
        <v>13</v>
      </c>
      <c r="R104" s="5" t="s">
        <v>13</v>
      </c>
      <c r="S104" s="5" t="s">
        <v>13</v>
      </c>
      <c r="T104" s="5" t="s">
        <v>13</v>
      </c>
      <c r="U104" s="5" t="s">
        <v>13</v>
      </c>
      <c r="V104" s="5" t="s">
        <v>15</v>
      </c>
      <c r="W104" s="5" t="s">
        <v>13</v>
      </c>
      <c r="X104" s="5" t="s">
        <v>13</v>
      </c>
      <c r="Y104" s="5" t="s">
        <v>15</v>
      </c>
      <c r="Z104" s="5" t="s">
        <v>15</v>
      </c>
      <c r="AA104" s="5" t="s">
        <v>15</v>
      </c>
      <c r="AB104" s="5" t="s">
        <v>15</v>
      </c>
      <c r="AC104" s="5" t="s">
        <v>13</v>
      </c>
      <c r="AD104" s="5" t="s">
        <v>13</v>
      </c>
      <c r="AE104" s="5" t="s">
        <v>15</v>
      </c>
      <c r="AF104" s="5" t="s">
        <v>15</v>
      </c>
      <c r="AG104" s="5" t="s">
        <v>15</v>
      </c>
      <c r="AH104" s="5" t="s">
        <v>15</v>
      </c>
      <c r="AI104" s="5" t="s">
        <v>13</v>
      </c>
      <c r="AJ104" s="5" t="s">
        <v>13</v>
      </c>
      <c r="AK104" s="5">
        <v>50</v>
      </c>
    </row>
    <row r="105" spans="1:41" x14ac:dyDescent="0.2">
      <c r="A105" s="1" t="s">
        <v>85</v>
      </c>
      <c r="B105" s="1" t="s">
        <v>81</v>
      </c>
      <c r="C105" s="1" t="s">
        <v>30</v>
      </c>
      <c r="D105" s="1" t="s">
        <v>60</v>
      </c>
      <c r="E105" s="1" t="s">
        <v>16</v>
      </c>
      <c r="F105" s="1" t="s">
        <v>10</v>
      </c>
      <c r="M105" s="5">
        <v>1.6</v>
      </c>
      <c r="O105" s="5">
        <v>1.1000000000000001</v>
      </c>
      <c r="S105" s="5">
        <v>29.8</v>
      </c>
      <c r="Z105" s="5">
        <v>6.4000000000000001E-2</v>
      </c>
      <c r="AK105" s="5">
        <v>51</v>
      </c>
      <c r="AM105" s="13">
        <f>+AO105/$AO$3</f>
        <v>4.0881449292020069E-5</v>
      </c>
      <c r="AN105" s="7">
        <f>IF(AK105=1,AM105,AM105+AN103)</f>
        <v>0.99982172177958428</v>
      </c>
      <c r="AO105" s="5">
        <f>SUM(G105:AJ105)</f>
        <v>32.564</v>
      </c>
    </row>
    <row r="106" spans="1:41" x14ac:dyDescent="0.2">
      <c r="A106" s="1" t="s">
        <v>85</v>
      </c>
      <c r="B106" s="1" t="s">
        <v>81</v>
      </c>
      <c r="C106" s="1" t="s">
        <v>30</v>
      </c>
      <c r="D106" s="1" t="s">
        <v>60</v>
      </c>
      <c r="E106" s="1" t="s">
        <v>16</v>
      </c>
      <c r="F106" s="1" t="s">
        <v>11</v>
      </c>
      <c r="M106" s="5">
        <v>-1</v>
      </c>
      <c r="O106" s="5">
        <v>-1</v>
      </c>
      <c r="S106" s="5">
        <v>-1</v>
      </c>
      <c r="Z106" s="5" t="s">
        <v>15</v>
      </c>
      <c r="AK106" s="5">
        <v>51</v>
      </c>
    </row>
    <row r="107" spans="1:41" x14ac:dyDescent="0.2">
      <c r="A107" s="1" t="s">
        <v>85</v>
      </c>
      <c r="B107" s="1" t="s">
        <v>81</v>
      </c>
      <c r="C107" s="1" t="s">
        <v>8</v>
      </c>
      <c r="D107" s="1" t="s">
        <v>218</v>
      </c>
      <c r="E107" s="1" t="s">
        <v>47</v>
      </c>
      <c r="F107" s="1" t="s">
        <v>10</v>
      </c>
      <c r="G107" s="5">
        <v>7.0000000000000007E-2</v>
      </c>
      <c r="H107" s="5">
        <v>4.07</v>
      </c>
      <c r="I107" s="5">
        <v>1.1000000000000001</v>
      </c>
      <c r="L107" s="5">
        <v>0.01</v>
      </c>
      <c r="N107" s="5">
        <v>17.09</v>
      </c>
      <c r="O107" s="5">
        <v>0.28000000000000003</v>
      </c>
      <c r="P107" s="5">
        <v>0.46</v>
      </c>
      <c r="Q107" s="5">
        <v>0.82</v>
      </c>
      <c r="R107" s="5">
        <v>1.73</v>
      </c>
      <c r="S107" s="5">
        <v>2.8000000000000001E-2</v>
      </c>
      <c r="T107" s="5">
        <v>0.108</v>
      </c>
      <c r="U107" s="5">
        <v>0.313</v>
      </c>
      <c r="AK107" s="5">
        <v>52</v>
      </c>
      <c r="AM107" s="13">
        <f>+AO107/$AO$3</f>
        <v>3.2740060068990033E-5</v>
      </c>
      <c r="AN107" s="7">
        <f>IF(AK107=1,AM107,AM107+AN105)</f>
        <v>0.99985446183965332</v>
      </c>
      <c r="AO107" s="5">
        <f>SUM(G107:AJ107)</f>
        <v>26.079000000000001</v>
      </c>
    </row>
    <row r="108" spans="1:41" x14ac:dyDescent="0.2">
      <c r="A108" s="1" t="s">
        <v>85</v>
      </c>
      <c r="B108" s="1" t="s">
        <v>81</v>
      </c>
      <c r="C108" s="1" t="s">
        <v>8</v>
      </c>
      <c r="D108" s="1" t="s">
        <v>218</v>
      </c>
      <c r="E108" s="1" t="s">
        <v>47</v>
      </c>
      <c r="F108" s="1" t="s">
        <v>11</v>
      </c>
      <c r="G108" s="5">
        <v>-1</v>
      </c>
      <c r="H108" s="5">
        <v>-1</v>
      </c>
      <c r="I108" s="5">
        <v>-1</v>
      </c>
      <c r="L108" s="5">
        <v>-1</v>
      </c>
      <c r="N108" s="5">
        <v>-1</v>
      </c>
      <c r="O108" s="5">
        <v>-1</v>
      </c>
      <c r="P108" s="5">
        <v>-1</v>
      </c>
      <c r="Q108" s="5">
        <v>-1</v>
      </c>
      <c r="R108" s="5">
        <v>-1</v>
      </c>
      <c r="S108" s="5">
        <v>-1</v>
      </c>
      <c r="T108" s="5">
        <v>-1</v>
      </c>
      <c r="U108" s="5">
        <v>-1</v>
      </c>
      <c r="AK108" s="5">
        <v>52</v>
      </c>
    </row>
    <row r="109" spans="1:41" x14ac:dyDescent="0.2">
      <c r="A109" s="1" t="s">
        <v>85</v>
      </c>
      <c r="B109" s="1" t="s">
        <v>81</v>
      </c>
      <c r="C109" s="1" t="s">
        <v>8</v>
      </c>
      <c r="D109" s="1" t="s">
        <v>218</v>
      </c>
      <c r="E109" s="1" t="s">
        <v>14</v>
      </c>
      <c r="F109" s="1" t="s">
        <v>10</v>
      </c>
      <c r="G109" s="5">
        <v>3.46</v>
      </c>
      <c r="H109" s="5">
        <v>1.91</v>
      </c>
      <c r="I109" s="5">
        <v>1.19</v>
      </c>
      <c r="K109" s="5">
        <v>1</v>
      </c>
      <c r="L109" s="5">
        <v>8</v>
      </c>
      <c r="M109" s="5">
        <v>0.35</v>
      </c>
      <c r="T109" s="5">
        <v>6.6000000000000003E-2</v>
      </c>
      <c r="AB109" s="5">
        <v>0.56200000000000006</v>
      </c>
      <c r="AC109" s="5">
        <v>1.115</v>
      </c>
      <c r="AD109" s="5">
        <v>0.94099999999999995</v>
      </c>
      <c r="AE109" s="5">
        <v>0.56699999999999995</v>
      </c>
      <c r="AF109" s="5">
        <v>1.0409999999999999</v>
      </c>
      <c r="AG109" s="5">
        <v>0.60099999999999998</v>
      </c>
      <c r="AH109" s="5">
        <v>0.122</v>
      </c>
      <c r="AI109" s="5">
        <v>9.8000000000000004E-2</v>
      </c>
      <c r="AJ109" s="5">
        <v>6.5000000000000002E-2</v>
      </c>
      <c r="AK109" s="5">
        <v>53</v>
      </c>
      <c r="AM109" s="13">
        <f>+AO109/$AO$3</f>
        <v>2.6474266142676546E-5</v>
      </c>
      <c r="AN109" s="7">
        <f>IF(AK109=1,AM109,AM109+AN107)</f>
        <v>0.99988093610579598</v>
      </c>
      <c r="AO109" s="5">
        <f>SUM(G109:AJ109)</f>
        <v>21.087999999999997</v>
      </c>
    </row>
    <row r="110" spans="1:41" x14ac:dyDescent="0.2">
      <c r="A110" s="1" t="s">
        <v>85</v>
      </c>
      <c r="B110" s="1" t="s">
        <v>81</v>
      </c>
      <c r="C110" s="1" t="s">
        <v>8</v>
      </c>
      <c r="D110" s="1" t="s">
        <v>218</v>
      </c>
      <c r="E110" s="1" t="s">
        <v>14</v>
      </c>
      <c r="F110" s="1" t="s">
        <v>11</v>
      </c>
      <c r="G110" s="5">
        <v>-1</v>
      </c>
      <c r="H110" s="5">
        <v>-1</v>
      </c>
      <c r="I110" s="5">
        <v>-1</v>
      </c>
      <c r="K110" s="5">
        <v>-1</v>
      </c>
      <c r="L110" s="5">
        <v>-1</v>
      </c>
      <c r="M110" s="5">
        <v>-1</v>
      </c>
      <c r="T110" s="5">
        <v>-1</v>
      </c>
      <c r="AB110" s="5">
        <v>-1</v>
      </c>
      <c r="AC110" s="5">
        <v>-1</v>
      </c>
      <c r="AD110" s="5">
        <v>-1</v>
      </c>
      <c r="AE110" s="5">
        <v>-1</v>
      </c>
      <c r="AF110" s="5">
        <v>-1</v>
      </c>
      <c r="AG110" s="5">
        <v>-1</v>
      </c>
      <c r="AH110" s="5">
        <v>-1</v>
      </c>
      <c r="AI110" s="5">
        <v>-1</v>
      </c>
      <c r="AJ110" s="5">
        <v>-1</v>
      </c>
      <c r="AK110" s="5">
        <v>53</v>
      </c>
    </row>
    <row r="111" spans="1:41" x14ac:dyDescent="0.2">
      <c r="A111" s="1" t="s">
        <v>85</v>
      </c>
      <c r="B111" s="1" t="s">
        <v>81</v>
      </c>
      <c r="C111" s="1" t="s">
        <v>8</v>
      </c>
      <c r="D111" s="1" t="s">
        <v>213</v>
      </c>
      <c r="E111" s="1" t="s">
        <v>21</v>
      </c>
      <c r="F111" s="1" t="s">
        <v>10</v>
      </c>
      <c r="J111" s="5">
        <v>2.5000000000000001E-2</v>
      </c>
      <c r="L111" s="5">
        <v>0.127</v>
      </c>
      <c r="N111" s="5">
        <v>0.995</v>
      </c>
      <c r="O111" s="5">
        <v>0.77500000000000002</v>
      </c>
      <c r="V111" s="5">
        <v>4.5250000000000004</v>
      </c>
      <c r="W111" s="5">
        <v>11.467000000000001</v>
      </c>
      <c r="Y111" s="5">
        <v>3.7999999999999999E-2</v>
      </c>
      <c r="Z111" s="5">
        <v>5.0999999999999997E-2</v>
      </c>
      <c r="AA111" s="5">
        <v>4.8000000000000001E-2</v>
      </c>
      <c r="AB111" s="5">
        <v>0.13800000000000001</v>
      </c>
      <c r="AC111" s="5">
        <v>0.14799999999999999</v>
      </c>
      <c r="AD111" s="5">
        <v>0.13400000000000001</v>
      </c>
      <c r="AE111" s="5">
        <v>5.2999999999999999E-2</v>
      </c>
      <c r="AF111" s="5">
        <v>9.7000000000000003E-2</v>
      </c>
      <c r="AG111" s="5">
        <v>0.19800000000000001</v>
      </c>
      <c r="AH111" s="5">
        <v>5.1999999999999998E-2</v>
      </c>
      <c r="AJ111" s="5">
        <v>8.0000000000000002E-3</v>
      </c>
      <c r="AK111" s="5">
        <v>54</v>
      </c>
      <c r="AM111" s="13">
        <f>+AO111/$AO$3</f>
        <v>2.3701046590837947E-5</v>
      </c>
      <c r="AN111" s="7">
        <f>IF(AK111=1,AM111,AM111+AN109)</f>
        <v>0.99990463715238687</v>
      </c>
      <c r="AO111" s="5">
        <f>SUM(G111:AJ111)</f>
        <v>18.879000000000001</v>
      </c>
    </row>
    <row r="112" spans="1:41" x14ac:dyDescent="0.2">
      <c r="A112" s="1" t="s">
        <v>85</v>
      </c>
      <c r="B112" s="1" t="s">
        <v>81</v>
      </c>
      <c r="C112" s="1" t="s">
        <v>8</v>
      </c>
      <c r="D112" s="1" t="s">
        <v>213</v>
      </c>
      <c r="E112" s="1" t="s">
        <v>21</v>
      </c>
      <c r="F112" s="1" t="s">
        <v>11</v>
      </c>
      <c r="J112" s="5" t="s">
        <v>15</v>
      </c>
      <c r="L112" s="5">
        <v>-1</v>
      </c>
      <c r="N112" s="5">
        <v>-1</v>
      </c>
      <c r="O112" s="5">
        <v>-1</v>
      </c>
      <c r="V112" s="5">
        <v>-1</v>
      </c>
      <c r="W112" s="5">
        <v>-1</v>
      </c>
      <c r="Y112" s="5">
        <v>-1</v>
      </c>
      <c r="Z112" s="5">
        <v>-1</v>
      </c>
      <c r="AA112" s="5">
        <v>-1</v>
      </c>
      <c r="AB112" s="5">
        <v>-1</v>
      </c>
      <c r="AC112" s="5">
        <v>-1</v>
      </c>
      <c r="AD112" s="5">
        <v>-1</v>
      </c>
      <c r="AE112" s="5">
        <v>-1</v>
      </c>
      <c r="AF112" s="5">
        <v>-1</v>
      </c>
      <c r="AG112" s="5">
        <v>-1</v>
      </c>
      <c r="AH112" s="5">
        <v>-1</v>
      </c>
      <c r="AJ112" s="5">
        <v>-1</v>
      </c>
      <c r="AK112" s="5">
        <v>54</v>
      </c>
    </row>
    <row r="113" spans="1:41" x14ac:dyDescent="0.2">
      <c r="A113" s="1" t="s">
        <v>85</v>
      </c>
      <c r="B113" s="1" t="s">
        <v>81</v>
      </c>
      <c r="C113" s="1" t="s">
        <v>8</v>
      </c>
      <c r="D113" s="1" t="s">
        <v>43</v>
      </c>
      <c r="E113" s="1" t="s">
        <v>21</v>
      </c>
      <c r="F113" s="1" t="s">
        <v>10</v>
      </c>
      <c r="M113" s="5">
        <v>10.4</v>
      </c>
      <c r="N113" s="5">
        <v>2.8</v>
      </c>
      <c r="O113" s="5">
        <v>3</v>
      </c>
      <c r="Z113" s="5">
        <v>7.8E-2</v>
      </c>
      <c r="AA113" s="5">
        <v>0.09</v>
      </c>
      <c r="AB113" s="5">
        <v>0.04</v>
      </c>
      <c r="AC113" s="5">
        <v>0.126</v>
      </c>
      <c r="AE113" s="5">
        <v>0.221</v>
      </c>
      <c r="AF113" s="5">
        <v>0.252</v>
      </c>
      <c r="AG113" s="5">
        <v>0.41499999999999998</v>
      </c>
      <c r="AH113" s="5">
        <v>8.5999999999999993E-2</v>
      </c>
      <c r="AI113" s="5">
        <v>0.106</v>
      </c>
      <c r="AJ113" s="5">
        <v>0.13300000000000001</v>
      </c>
      <c r="AK113" s="5">
        <v>55</v>
      </c>
      <c r="AM113" s="13">
        <f>+AO113/$AO$3</f>
        <v>2.2279912805106252E-5</v>
      </c>
      <c r="AN113" s="7">
        <f>IF(AK113=1,AM113,AM113+AN111)</f>
        <v>0.99992691706519199</v>
      </c>
      <c r="AO113" s="5">
        <f>SUM(G113:AJ113)</f>
        <v>17.746999999999996</v>
      </c>
    </row>
    <row r="114" spans="1:41" x14ac:dyDescent="0.2">
      <c r="A114" s="1" t="s">
        <v>85</v>
      </c>
      <c r="B114" s="1" t="s">
        <v>81</v>
      </c>
      <c r="C114" s="1" t="s">
        <v>8</v>
      </c>
      <c r="D114" s="1" t="s">
        <v>43</v>
      </c>
      <c r="E114" s="1" t="s">
        <v>21</v>
      </c>
      <c r="F114" s="1" t="s">
        <v>11</v>
      </c>
      <c r="M114" s="5">
        <v>-1</v>
      </c>
      <c r="N114" s="5">
        <v>-1</v>
      </c>
      <c r="O114" s="5">
        <v>-1</v>
      </c>
      <c r="Z114" s="5" t="s">
        <v>15</v>
      </c>
      <c r="AA114" s="5" t="s">
        <v>15</v>
      </c>
      <c r="AB114" s="5" t="s">
        <v>15</v>
      </c>
      <c r="AC114" s="5" t="s">
        <v>15</v>
      </c>
      <c r="AD114" s="5" t="s">
        <v>15</v>
      </c>
      <c r="AE114" s="5" t="s">
        <v>15</v>
      </c>
      <c r="AF114" s="5" t="s">
        <v>15</v>
      </c>
      <c r="AG114" s="5" t="s">
        <v>15</v>
      </c>
      <c r="AH114" s="5" t="s">
        <v>15</v>
      </c>
      <c r="AI114" s="5" t="s">
        <v>15</v>
      </c>
      <c r="AJ114" s="5" t="s">
        <v>15</v>
      </c>
      <c r="AK114" s="5">
        <v>55</v>
      </c>
    </row>
    <row r="115" spans="1:41" x14ac:dyDescent="0.2">
      <c r="A115" s="1" t="s">
        <v>85</v>
      </c>
      <c r="B115" s="1" t="s">
        <v>81</v>
      </c>
      <c r="C115" s="1" t="s">
        <v>30</v>
      </c>
      <c r="D115" s="1" t="s">
        <v>60</v>
      </c>
      <c r="E115" s="1" t="s">
        <v>28</v>
      </c>
      <c r="F115" s="1" t="s">
        <v>10</v>
      </c>
      <c r="X115" s="5">
        <v>3</v>
      </c>
      <c r="Y115" s="5">
        <v>11.936999999999999</v>
      </c>
      <c r="AK115" s="5">
        <v>56</v>
      </c>
      <c r="AM115" s="13">
        <f>+AO115/$AO$3</f>
        <v>1.8752186711549676E-5</v>
      </c>
      <c r="AN115" s="7">
        <f>IF(AK115=1,AM115,AM115+AN113)</f>
        <v>0.99994566925190354</v>
      </c>
      <c r="AO115" s="5">
        <f>SUM(G115:AJ115)</f>
        <v>14.936999999999999</v>
      </c>
    </row>
    <row r="116" spans="1:41" x14ac:dyDescent="0.2">
      <c r="A116" s="1" t="s">
        <v>85</v>
      </c>
      <c r="B116" s="1" t="s">
        <v>81</v>
      </c>
      <c r="C116" s="1" t="s">
        <v>30</v>
      </c>
      <c r="D116" s="1" t="s">
        <v>60</v>
      </c>
      <c r="E116" s="1" t="s">
        <v>28</v>
      </c>
      <c r="F116" s="1" t="s">
        <v>11</v>
      </c>
      <c r="X116" s="5" t="s">
        <v>15</v>
      </c>
      <c r="Y116" s="5" t="s">
        <v>15</v>
      </c>
      <c r="AK116" s="5">
        <v>56</v>
      </c>
    </row>
    <row r="117" spans="1:41" x14ac:dyDescent="0.2">
      <c r="A117" s="1" t="s">
        <v>85</v>
      </c>
      <c r="B117" s="1" t="s">
        <v>81</v>
      </c>
      <c r="C117" s="1" t="s">
        <v>30</v>
      </c>
      <c r="D117" s="1" t="s">
        <v>84</v>
      </c>
      <c r="E117" s="1" t="s">
        <v>33</v>
      </c>
      <c r="F117" s="1" t="s">
        <v>10</v>
      </c>
      <c r="AF117" s="5">
        <v>0.33400000000000002</v>
      </c>
      <c r="AG117" s="5">
        <v>2.3519999999999999</v>
      </c>
      <c r="AH117" s="5">
        <v>3.0430000000000001</v>
      </c>
      <c r="AK117" s="5">
        <v>57</v>
      </c>
      <c r="AM117" s="13">
        <f>+AO117/$AO$3</f>
        <v>7.1922928078240686E-6</v>
      </c>
      <c r="AN117" s="7">
        <f>IF(AK117=1,AM117,AM117+AN115)</f>
        <v>0.99995286154471141</v>
      </c>
      <c r="AO117" s="5">
        <f>SUM(G117:AJ117)</f>
        <v>5.7290000000000001</v>
      </c>
    </row>
    <row r="118" spans="1:41" x14ac:dyDescent="0.2">
      <c r="A118" s="1" t="s">
        <v>85</v>
      </c>
      <c r="B118" s="1" t="s">
        <v>81</v>
      </c>
      <c r="C118" s="1" t="s">
        <v>30</v>
      </c>
      <c r="D118" s="1" t="s">
        <v>84</v>
      </c>
      <c r="E118" s="1" t="s">
        <v>33</v>
      </c>
      <c r="F118" s="1" t="s">
        <v>11</v>
      </c>
      <c r="AF118" s="5">
        <v>-1</v>
      </c>
      <c r="AG118" s="5">
        <v>-1</v>
      </c>
      <c r="AH118" s="5">
        <v>-1</v>
      </c>
      <c r="AK118" s="5">
        <v>57</v>
      </c>
    </row>
    <row r="119" spans="1:41" x14ac:dyDescent="0.2">
      <c r="A119" s="1" t="s">
        <v>85</v>
      </c>
      <c r="B119" s="1" t="s">
        <v>81</v>
      </c>
      <c r="C119" s="1" t="s">
        <v>8</v>
      </c>
      <c r="D119" s="1" t="s">
        <v>214</v>
      </c>
      <c r="E119" s="1" t="s">
        <v>32</v>
      </c>
      <c r="F119" s="1" t="s">
        <v>10</v>
      </c>
      <c r="AE119" s="5">
        <v>5.17</v>
      </c>
      <c r="AH119" s="5">
        <v>1.7000000000000001E-2</v>
      </c>
      <c r="AJ119" s="5">
        <v>0.224</v>
      </c>
      <c r="AK119" s="5">
        <v>58</v>
      </c>
      <c r="AM119" s="13">
        <f>+AO119/$AO$3</f>
        <v>6.7930697125390184E-6</v>
      </c>
      <c r="AN119" s="7">
        <f>IF(AK119=1,AM119,AM119+AN117)</f>
        <v>0.99995965461442393</v>
      </c>
      <c r="AO119" s="5">
        <f>SUM(G119:AJ119)</f>
        <v>5.4110000000000005</v>
      </c>
    </row>
    <row r="120" spans="1:41" x14ac:dyDescent="0.2">
      <c r="A120" s="1" t="s">
        <v>85</v>
      </c>
      <c r="B120" s="1" t="s">
        <v>81</v>
      </c>
      <c r="C120" s="1" t="s">
        <v>8</v>
      </c>
      <c r="D120" s="1" t="s">
        <v>214</v>
      </c>
      <c r="E120" s="1" t="s">
        <v>32</v>
      </c>
      <c r="F120" s="1" t="s">
        <v>11</v>
      </c>
      <c r="AE120" s="5">
        <v>-1</v>
      </c>
      <c r="AH120" s="5">
        <v>-1</v>
      </c>
      <c r="AJ120" s="5">
        <v>-1</v>
      </c>
      <c r="AK120" s="5">
        <v>58</v>
      </c>
    </row>
    <row r="121" spans="1:41" x14ac:dyDescent="0.2">
      <c r="A121" s="1" t="s">
        <v>85</v>
      </c>
      <c r="B121" s="1" t="s">
        <v>81</v>
      </c>
      <c r="C121" s="1" t="s">
        <v>8</v>
      </c>
      <c r="D121" s="1" t="s">
        <v>68</v>
      </c>
      <c r="E121" s="1" t="s">
        <v>9</v>
      </c>
      <c r="F121" s="1" t="s">
        <v>10</v>
      </c>
      <c r="AC121" s="5">
        <v>3</v>
      </c>
      <c r="AF121" s="5">
        <v>1</v>
      </c>
      <c r="AK121" s="5">
        <v>59</v>
      </c>
      <c r="AM121" s="13">
        <f>+AO121/$AO$3</f>
        <v>5.0216741545289363E-6</v>
      </c>
      <c r="AN121" s="7">
        <f>IF(AK121=1,AM121,AM121+AN119)</f>
        <v>0.99996467628857844</v>
      </c>
      <c r="AO121" s="5">
        <f>SUM(G121:AJ121)</f>
        <v>4</v>
      </c>
    </row>
    <row r="122" spans="1:41" x14ac:dyDescent="0.2">
      <c r="A122" s="1" t="s">
        <v>85</v>
      </c>
      <c r="B122" s="1" t="s">
        <v>81</v>
      </c>
      <c r="C122" s="1" t="s">
        <v>8</v>
      </c>
      <c r="D122" s="1" t="s">
        <v>68</v>
      </c>
      <c r="E122" s="1" t="s">
        <v>9</v>
      </c>
      <c r="F122" s="1" t="s">
        <v>11</v>
      </c>
      <c r="AC122" s="5">
        <v>-1</v>
      </c>
      <c r="AF122" s="5">
        <v>-1</v>
      </c>
      <c r="AK122" s="5">
        <v>59</v>
      </c>
    </row>
    <row r="123" spans="1:41" x14ac:dyDescent="0.2">
      <c r="A123" s="1" t="s">
        <v>85</v>
      </c>
      <c r="B123" s="1" t="s">
        <v>81</v>
      </c>
      <c r="C123" s="1" t="s">
        <v>8</v>
      </c>
      <c r="D123" s="1" t="s">
        <v>25</v>
      </c>
      <c r="E123" s="1" t="s">
        <v>21</v>
      </c>
      <c r="F123" s="1" t="s">
        <v>10</v>
      </c>
      <c r="U123" s="5">
        <v>0.55800000000000005</v>
      </c>
      <c r="V123" s="5">
        <v>5.0000000000000001E-3</v>
      </c>
      <c r="W123" s="5">
        <v>3.7999999999999999E-2</v>
      </c>
      <c r="X123" s="5">
        <v>7.1999999999999995E-2</v>
      </c>
      <c r="Y123" s="5">
        <v>7.3999999999999996E-2</v>
      </c>
      <c r="Z123" s="5">
        <v>0.153</v>
      </c>
      <c r="AA123" s="5">
        <v>0.67100000000000004</v>
      </c>
      <c r="AB123" s="5">
        <v>0.41699999999999998</v>
      </c>
      <c r="AC123" s="5">
        <v>1.026</v>
      </c>
      <c r="AD123" s="5">
        <v>0.39800000000000002</v>
      </c>
      <c r="AE123" s="5">
        <v>8.6999999999999994E-2</v>
      </c>
      <c r="AH123" s="5">
        <v>8.0000000000000002E-3</v>
      </c>
      <c r="AI123" s="5">
        <v>3.6999999999999998E-2</v>
      </c>
      <c r="AJ123" s="5">
        <v>0.11700000000000001</v>
      </c>
      <c r="AK123" s="5">
        <v>60</v>
      </c>
      <c r="AM123" s="13">
        <f>+AO123/$AO$3</f>
        <v>4.5960872699326089E-6</v>
      </c>
      <c r="AN123" s="7">
        <f>IF(AK123=1,AM123,AM123+AN121)</f>
        <v>0.99996927237584832</v>
      </c>
      <c r="AO123" s="5">
        <f>SUM(G123:AJ123)</f>
        <v>3.6610000000000005</v>
      </c>
    </row>
    <row r="124" spans="1:41" x14ac:dyDescent="0.2">
      <c r="A124" s="1" t="s">
        <v>85</v>
      </c>
      <c r="B124" s="1" t="s">
        <v>81</v>
      </c>
      <c r="C124" s="1" t="s">
        <v>8</v>
      </c>
      <c r="D124" s="1" t="s">
        <v>25</v>
      </c>
      <c r="E124" s="1" t="s">
        <v>21</v>
      </c>
      <c r="F124" s="1" t="s">
        <v>11</v>
      </c>
      <c r="G124" s="5" t="s">
        <v>13</v>
      </c>
      <c r="H124" s="5" t="s">
        <v>15</v>
      </c>
      <c r="K124" s="5" t="s">
        <v>15</v>
      </c>
      <c r="M124" s="5" t="s">
        <v>15</v>
      </c>
      <c r="O124" s="5" t="s">
        <v>15</v>
      </c>
      <c r="P124" s="5" t="s">
        <v>15</v>
      </c>
      <c r="R124" s="5" t="s">
        <v>15</v>
      </c>
      <c r="S124" s="5" t="s">
        <v>15</v>
      </c>
      <c r="U124" s="5" t="s">
        <v>15</v>
      </c>
      <c r="V124" s="5" t="s">
        <v>15</v>
      </c>
      <c r="W124" s="5" t="s">
        <v>13</v>
      </c>
      <c r="X124" s="5" t="s">
        <v>13</v>
      </c>
      <c r="Y124" s="5" t="s">
        <v>15</v>
      </c>
      <c r="Z124" s="5" t="s">
        <v>15</v>
      </c>
      <c r="AA124" s="5" t="s">
        <v>13</v>
      </c>
      <c r="AB124" s="5" t="s">
        <v>13</v>
      </c>
      <c r="AC124" s="5" t="s">
        <v>13</v>
      </c>
      <c r="AD124" s="5" t="s">
        <v>13</v>
      </c>
      <c r="AE124" s="5" t="s">
        <v>13</v>
      </c>
      <c r="AF124" s="5" t="s">
        <v>13</v>
      </c>
      <c r="AG124" s="5" t="s">
        <v>15</v>
      </c>
      <c r="AH124" s="5" t="s">
        <v>13</v>
      </c>
      <c r="AI124" s="5" t="s">
        <v>15</v>
      </c>
      <c r="AJ124" s="5" t="s">
        <v>15</v>
      </c>
      <c r="AK124" s="5">
        <v>60</v>
      </c>
    </row>
    <row r="125" spans="1:41" x14ac:dyDescent="0.2">
      <c r="A125" s="1" t="s">
        <v>85</v>
      </c>
      <c r="B125" s="1" t="s">
        <v>81</v>
      </c>
      <c r="C125" s="1" t="s">
        <v>8</v>
      </c>
      <c r="D125" s="1" t="s">
        <v>223</v>
      </c>
      <c r="E125" s="1" t="s">
        <v>32</v>
      </c>
      <c r="F125" s="1" t="s">
        <v>10</v>
      </c>
      <c r="O125" s="5">
        <v>0.4</v>
      </c>
      <c r="P125" s="5">
        <v>0.1</v>
      </c>
      <c r="Q125" s="5">
        <v>0.25900000000000001</v>
      </c>
      <c r="R125" s="5">
        <v>0.308</v>
      </c>
      <c r="S125" s="5">
        <v>0.5</v>
      </c>
      <c r="T125" s="5">
        <v>0.5</v>
      </c>
      <c r="AC125" s="5">
        <v>0.27900000000000003</v>
      </c>
      <c r="AD125" s="5">
        <v>0.14699999999999999</v>
      </c>
      <c r="AE125" s="5">
        <v>0.23300000000000001</v>
      </c>
      <c r="AF125" s="5">
        <v>0.21299999999999999</v>
      </c>
      <c r="AG125" s="5">
        <v>0.39600000000000002</v>
      </c>
      <c r="AH125" s="5">
        <v>0.105</v>
      </c>
      <c r="AK125" s="5">
        <v>61</v>
      </c>
      <c r="AM125" s="13">
        <f>+AO125/$AO$3</f>
        <v>4.3186397728948847E-6</v>
      </c>
      <c r="AN125" s="7">
        <f>IF(AK125=1,AM125,AM125+AN123)</f>
        <v>0.99997359101562122</v>
      </c>
      <c r="AO125" s="5">
        <f>SUM(G125:AJ125)</f>
        <v>3.44</v>
      </c>
    </row>
    <row r="126" spans="1:41" x14ac:dyDescent="0.2">
      <c r="A126" s="1" t="s">
        <v>85</v>
      </c>
      <c r="B126" s="1" t="s">
        <v>81</v>
      </c>
      <c r="C126" s="1" t="s">
        <v>8</v>
      </c>
      <c r="D126" s="1" t="s">
        <v>223</v>
      </c>
      <c r="E126" s="1" t="s">
        <v>32</v>
      </c>
      <c r="F126" s="1" t="s">
        <v>11</v>
      </c>
      <c r="O126" s="5">
        <v>-1</v>
      </c>
      <c r="P126" s="5">
        <v>-1</v>
      </c>
      <c r="Q126" s="5">
        <v>-1</v>
      </c>
      <c r="R126" s="5">
        <v>-1</v>
      </c>
      <c r="S126" s="5">
        <v>-1</v>
      </c>
      <c r="T126" s="5">
        <v>-1</v>
      </c>
      <c r="AC126" s="5">
        <v>-1</v>
      </c>
      <c r="AD126" s="5">
        <v>-1</v>
      </c>
      <c r="AE126" s="5">
        <v>-1</v>
      </c>
      <c r="AF126" s="5">
        <v>-1</v>
      </c>
      <c r="AG126" s="5">
        <v>-1</v>
      </c>
      <c r="AH126" s="5">
        <v>-1</v>
      </c>
      <c r="AK126" s="5">
        <v>61</v>
      </c>
    </row>
    <row r="127" spans="1:41" x14ac:dyDescent="0.2">
      <c r="A127" s="1" t="s">
        <v>85</v>
      </c>
      <c r="B127" s="1" t="s">
        <v>81</v>
      </c>
      <c r="C127" s="1" t="s">
        <v>30</v>
      </c>
      <c r="D127" s="1" t="s">
        <v>83</v>
      </c>
      <c r="E127" s="1" t="s">
        <v>21</v>
      </c>
      <c r="F127" s="1" t="s">
        <v>10</v>
      </c>
      <c r="U127" s="5">
        <v>3.9E-2</v>
      </c>
      <c r="V127" s="5">
        <v>1.6E-2</v>
      </c>
      <c r="X127" s="5">
        <v>0.20899999999999999</v>
      </c>
      <c r="AC127" s="5">
        <v>1.5620000000000001</v>
      </c>
      <c r="AD127" s="5">
        <v>0.67200000000000004</v>
      </c>
      <c r="AE127" s="5">
        <v>0.30199999999999999</v>
      </c>
      <c r="AF127" s="5">
        <v>0.45</v>
      </c>
      <c r="AG127" s="5">
        <v>4.3999999999999997E-2</v>
      </c>
      <c r="AH127" s="5">
        <v>8.5000000000000006E-2</v>
      </c>
      <c r="AI127" s="5">
        <v>0.02</v>
      </c>
      <c r="AK127" s="5">
        <v>62</v>
      </c>
      <c r="AM127" s="13">
        <f>+AO127/$AO$3</f>
        <v>4.267167612810964E-6</v>
      </c>
      <c r="AN127" s="7">
        <f>IF(AK127=1,AM127,AM127+AN125)</f>
        <v>0.99997785818323404</v>
      </c>
      <c r="AO127" s="5">
        <f>SUM(G127:AJ127)</f>
        <v>3.3990000000000005</v>
      </c>
    </row>
    <row r="128" spans="1:41" x14ac:dyDescent="0.2">
      <c r="A128" s="1" t="s">
        <v>85</v>
      </c>
      <c r="B128" s="1" t="s">
        <v>81</v>
      </c>
      <c r="C128" s="1" t="s">
        <v>30</v>
      </c>
      <c r="D128" s="1" t="s">
        <v>83</v>
      </c>
      <c r="E128" s="1" t="s">
        <v>21</v>
      </c>
      <c r="F128" s="1" t="s">
        <v>11</v>
      </c>
      <c r="U128" s="5" t="s">
        <v>15</v>
      </c>
      <c r="V128" s="5" t="s">
        <v>15</v>
      </c>
      <c r="X128" s="5" t="s">
        <v>15</v>
      </c>
      <c r="AC128" s="5" t="s">
        <v>15</v>
      </c>
      <c r="AD128" s="5" t="s">
        <v>15</v>
      </c>
      <c r="AE128" s="5" t="s">
        <v>15</v>
      </c>
      <c r="AF128" s="5" t="s">
        <v>15</v>
      </c>
      <c r="AG128" s="5" t="s">
        <v>15</v>
      </c>
      <c r="AH128" s="5" t="s">
        <v>15</v>
      </c>
      <c r="AI128" s="5" t="s">
        <v>15</v>
      </c>
      <c r="AK128" s="5">
        <v>62</v>
      </c>
    </row>
    <row r="129" spans="1:41" x14ac:dyDescent="0.2">
      <c r="A129" s="1" t="s">
        <v>85</v>
      </c>
      <c r="B129" s="1" t="s">
        <v>81</v>
      </c>
      <c r="C129" s="1" t="s">
        <v>8</v>
      </c>
      <c r="D129" s="1" t="s">
        <v>218</v>
      </c>
      <c r="E129" s="1" t="s">
        <v>16</v>
      </c>
      <c r="F129" s="1" t="s">
        <v>10</v>
      </c>
      <c r="H129" s="5">
        <v>0.03</v>
      </c>
      <c r="I129" s="5">
        <v>0.02</v>
      </c>
      <c r="M129" s="5">
        <v>0.18</v>
      </c>
      <c r="N129" s="5">
        <v>1</v>
      </c>
      <c r="O129" s="5">
        <v>0.04</v>
      </c>
      <c r="P129" s="5">
        <v>0.18</v>
      </c>
      <c r="Q129" s="5">
        <v>0.03</v>
      </c>
      <c r="R129" s="5">
        <v>0.5</v>
      </c>
      <c r="S129" s="5">
        <v>0.23</v>
      </c>
      <c r="U129" s="5">
        <v>0.752</v>
      </c>
      <c r="V129" s="5">
        <v>5.0000000000000001E-3</v>
      </c>
      <c r="W129" s="5">
        <v>3.0000000000000001E-3</v>
      </c>
      <c r="X129" s="5">
        <v>5.6000000000000001E-2</v>
      </c>
      <c r="Y129" s="5">
        <v>3.0000000000000001E-3</v>
      </c>
      <c r="AA129" s="5">
        <v>6.0000000000000001E-3</v>
      </c>
      <c r="AD129" s="5">
        <v>7.0000000000000007E-2</v>
      </c>
      <c r="AE129" s="5">
        <v>5.0000000000000001E-3</v>
      </c>
      <c r="AF129" s="5">
        <v>6.7000000000000004E-2</v>
      </c>
      <c r="AG129" s="5">
        <v>2.1000000000000001E-2</v>
      </c>
      <c r="AH129" s="5">
        <v>8.9999999999999993E-3</v>
      </c>
      <c r="AI129" s="5">
        <v>0.03</v>
      </c>
      <c r="AJ129" s="5">
        <v>6.0999999999999999E-2</v>
      </c>
      <c r="AK129" s="5">
        <v>63</v>
      </c>
      <c r="AM129" s="13">
        <f>+AO129/$AO$3</f>
        <v>4.1403703404091065E-6</v>
      </c>
      <c r="AN129" s="7">
        <f>IF(AK129=1,AM129,AM129+AN127)</f>
        <v>0.99998199855357439</v>
      </c>
      <c r="AO129" s="5">
        <f>SUM(G129:AJ129)</f>
        <v>3.2979999999999992</v>
      </c>
    </row>
    <row r="130" spans="1:41" x14ac:dyDescent="0.2">
      <c r="A130" s="1" t="s">
        <v>85</v>
      </c>
      <c r="B130" s="1" t="s">
        <v>81</v>
      </c>
      <c r="C130" s="1" t="s">
        <v>8</v>
      </c>
      <c r="D130" s="1" t="s">
        <v>218</v>
      </c>
      <c r="E130" s="1" t="s">
        <v>16</v>
      </c>
      <c r="F130" s="1" t="s">
        <v>11</v>
      </c>
      <c r="H130" s="5" t="s">
        <v>15</v>
      </c>
      <c r="I130" s="5" t="s">
        <v>15</v>
      </c>
      <c r="J130" s="5" t="s">
        <v>15</v>
      </c>
      <c r="M130" s="5">
        <v>-1</v>
      </c>
      <c r="N130" s="5">
        <v>-1</v>
      </c>
      <c r="O130" s="5">
        <v>-1</v>
      </c>
      <c r="P130" s="5">
        <v>-1</v>
      </c>
      <c r="Q130" s="5">
        <v>-1</v>
      </c>
      <c r="R130" s="5">
        <v>-1</v>
      </c>
      <c r="S130" s="5">
        <v>-1</v>
      </c>
      <c r="U130" s="5">
        <v>-1</v>
      </c>
      <c r="V130" s="5">
        <v>-1</v>
      </c>
      <c r="W130" s="5">
        <v>-1</v>
      </c>
      <c r="X130" s="5">
        <v>-1</v>
      </c>
      <c r="Y130" s="5">
        <v>-1</v>
      </c>
      <c r="AA130" s="5">
        <v>-1</v>
      </c>
      <c r="AD130" s="5">
        <v>-1</v>
      </c>
      <c r="AE130" s="5">
        <v>-1</v>
      </c>
      <c r="AF130" s="5">
        <v>-1</v>
      </c>
      <c r="AG130" s="5">
        <v>-1</v>
      </c>
      <c r="AH130" s="5">
        <v>-1</v>
      </c>
      <c r="AI130" s="5">
        <v>-1</v>
      </c>
      <c r="AJ130" s="5">
        <v>-1</v>
      </c>
      <c r="AK130" s="5">
        <v>63</v>
      </c>
    </row>
    <row r="131" spans="1:41" x14ac:dyDescent="0.2">
      <c r="A131" s="1" t="s">
        <v>85</v>
      </c>
      <c r="B131" s="1" t="s">
        <v>81</v>
      </c>
      <c r="C131" s="1" t="s">
        <v>8</v>
      </c>
      <c r="D131" s="1" t="s">
        <v>34</v>
      </c>
      <c r="E131" s="1" t="s">
        <v>21</v>
      </c>
      <c r="F131" s="1" t="s">
        <v>10</v>
      </c>
      <c r="Z131" s="5">
        <v>1.083</v>
      </c>
      <c r="AB131" s="5">
        <v>1.861</v>
      </c>
      <c r="AC131" s="5">
        <v>0.23400000000000001</v>
      </c>
      <c r="AK131" s="5">
        <v>64</v>
      </c>
      <c r="AM131" s="13">
        <f>+AO131/$AO$3</f>
        <v>3.9897201157732398E-6</v>
      </c>
      <c r="AN131" s="7">
        <f>IF(AK131=1,AM131,AM131+AN129)</f>
        <v>0.99998598827369012</v>
      </c>
      <c r="AO131" s="5">
        <f>SUM(G131:AJ131)</f>
        <v>3.1779999999999999</v>
      </c>
    </row>
    <row r="132" spans="1:41" x14ac:dyDescent="0.2">
      <c r="A132" s="1" t="s">
        <v>85</v>
      </c>
      <c r="B132" s="1" t="s">
        <v>81</v>
      </c>
      <c r="C132" s="1" t="s">
        <v>8</v>
      </c>
      <c r="D132" s="1" t="s">
        <v>34</v>
      </c>
      <c r="E132" s="1" t="s">
        <v>21</v>
      </c>
      <c r="F132" s="1" t="s">
        <v>11</v>
      </c>
      <c r="V132" s="5" t="s">
        <v>15</v>
      </c>
      <c r="Z132" s="5" t="s">
        <v>15</v>
      </c>
      <c r="AB132" s="5" t="s">
        <v>15</v>
      </c>
      <c r="AC132" s="5" t="s">
        <v>15</v>
      </c>
      <c r="AF132" s="5" t="s">
        <v>15</v>
      </c>
      <c r="AK132" s="5">
        <v>64</v>
      </c>
    </row>
    <row r="133" spans="1:41" x14ac:dyDescent="0.2">
      <c r="A133" s="1" t="s">
        <v>85</v>
      </c>
      <c r="B133" s="1" t="s">
        <v>81</v>
      </c>
      <c r="C133" s="1" t="s">
        <v>8</v>
      </c>
      <c r="D133" s="1" t="s">
        <v>41</v>
      </c>
      <c r="E133" s="1" t="s">
        <v>32</v>
      </c>
      <c r="F133" s="1" t="s">
        <v>10</v>
      </c>
      <c r="J133" s="5">
        <v>2.9</v>
      </c>
      <c r="L133" s="5">
        <v>0.1</v>
      </c>
      <c r="V133" s="5">
        <v>1.2999999999999999E-2</v>
      </c>
      <c r="W133" s="5">
        <v>4.2000000000000003E-2</v>
      </c>
      <c r="X133" s="5">
        <v>4.2000000000000003E-2</v>
      </c>
      <c r="AK133" s="5">
        <v>65</v>
      </c>
      <c r="AM133" s="13">
        <f>+AO133/$AO$3</f>
        <v>3.8880312141440284E-6</v>
      </c>
      <c r="AN133" s="7">
        <f>IF(AK133=1,AM133,AM133+AN131)</f>
        <v>0.99998987630490421</v>
      </c>
      <c r="AO133" s="5">
        <f>SUM(G133:AJ133)</f>
        <v>3.0969999999999995</v>
      </c>
    </row>
    <row r="134" spans="1:41" x14ac:dyDescent="0.2">
      <c r="A134" s="1" t="s">
        <v>85</v>
      </c>
      <c r="B134" s="1" t="s">
        <v>81</v>
      </c>
      <c r="C134" s="1" t="s">
        <v>8</v>
      </c>
      <c r="D134" s="1" t="s">
        <v>41</v>
      </c>
      <c r="E134" s="1" t="s">
        <v>32</v>
      </c>
      <c r="F134" s="1" t="s">
        <v>11</v>
      </c>
      <c r="J134" s="5">
        <v>-1</v>
      </c>
      <c r="L134" s="5">
        <v>-1</v>
      </c>
      <c r="V134" s="5" t="s">
        <v>15</v>
      </c>
      <c r="W134" s="5">
        <v>-1</v>
      </c>
      <c r="X134" s="5" t="s">
        <v>15</v>
      </c>
      <c r="AK134" s="5">
        <v>65</v>
      </c>
    </row>
    <row r="135" spans="1:41" x14ac:dyDescent="0.2">
      <c r="A135" s="1" t="s">
        <v>85</v>
      </c>
      <c r="B135" s="1" t="s">
        <v>81</v>
      </c>
      <c r="C135" s="1" t="s">
        <v>30</v>
      </c>
      <c r="D135" s="1" t="s">
        <v>163</v>
      </c>
      <c r="E135" s="1" t="s">
        <v>14</v>
      </c>
      <c r="F135" s="1" t="s">
        <v>10</v>
      </c>
      <c r="AE135" s="5">
        <v>1.45</v>
      </c>
      <c r="AF135" s="5">
        <v>0.08</v>
      </c>
      <c r="AG135" s="5">
        <v>0.34</v>
      </c>
      <c r="AI135" s="5">
        <v>0.04</v>
      </c>
      <c r="AK135" s="5">
        <v>66</v>
      </c>
      <c r="AM135" s="13">
        <f>+AO135/$AO$3</f>
        <v>2.3978494087875672E-6</v>
      </c>
      <c r="AN135" s="7">
        <f>IF(AK135=1,AM135,AM135+AN133)</f>
        <v>0.99999227415431302</v>
      </c>
      <c r="AO135" s="5">
        <f>SUM(G135:AJ135)</f>
        <v>1.9100000000000001</v>
      </c>
    </row>
    <row r="136" spans="1:41" x14ac:dyDescent="0.2">
      <c r="A136" s="1" t="s">
        <v>85</v>
      </c>
      <c r="B136" s="1" t="s">
        <v>81</v>
      </c>
      <c r="C136" s="1" t="s">
        <v>30</v>
      </c>
      <c r="D136" s="1" t="s">
        <v>163</v>
      </c>
      <c r="E136" s="1" t="s">
        <v>14</v>
      </c>
      <c r="F136" s="1" t="s">
        <v>11</v>
      </c>
      <c r="AE136" s="5" t="s">
        <v>15</v>
      </c>
      <c r="AF136" s="5" t="s">
        <v>15</v>
      </c>
      <c r="AG136" s="5" t="s">
        <v>15</v>
      </c>
      <c r="AI136" s="5" t="s">
        <v>15</v>
      </c>
      <c r="AK136" s="5">
        <v>66</v>
      </c>
    </row>
    <row r="137" spans="1:41" x14ac:dyDescent="0.2">
      <c r="A137" s="1" t="s">
        <v>85</v>
      </c>
      <c r="B137" s="1" t="s">
        <v>81</v>
      </c>
      <c r="C137" s="1" t="s">
        <v>8</v>
      </c>
      <c r="D137" s="1" t="s">
        <v>223</v>
      </c>
      <c r="E137" s="1" t="s">
        <v>26</v>
      </c>
      <c r="F137" s="1" t="s">
        <v>10</v>
      </c>
      <c r="U137" s="5">
        <v>9.1999999999999998E-2</v>
      </c>
      <c r="V137" s="5">
        <v>0.151</v>
      </c>
      <c r="W137" s="5">
        <v>0.182</v>
      </c>
      <c r="X137" s="5">
        <v>0.6</v>
      </c>
      <c r="Y137" s="5">
        <v>0.19</v>
      </c>
      <c r="Z137" s="5">
        <v>0.3</v>
      </c>
      <c r="AA137" s="5">
        <v>0.222</v>
      </c>
      <c r="AK137" s="5">
        <v>67</v>
      </c>
      <c r="AM137" s="13">
        <f>+AO137/$AO$3</f>
        <v>2.1806620016041901E-6</v>
      </c>
      <c r="AN137" s="7">
        <f>IF(AK137=1,AM137,AM137+AN135)</f>
        <v>0.99999445481631466</v>
      </c>
      <c r="AO137" s="5">
        <f>SUM(G137:AJ137)</f>
        <v>1.7369999999999999</v>
      </c>
    </row>
    <row r="138" spans="1:41" x14ac:dyDescent="0.2">
      <c r="A138" s="1" t="s">
        <v>85</v>
      </c>
      <c r="B138" s="1" t="s">
        <v>81</v>
      </c>
      <c r="C138" s="1" t="s">
        <v>8</v>
      </c>
      <c r="D138" s="1" t="s">
        <v>223</v>
      </c>
      <c r="E138" s="1" t="s">
        <v>26</v>
      </c>
      <c r="F138" s="1" t="s">
        <v>11</v>
      </c>
      <c r="U138" s="5">
        <v>-1</v>
      </c>
      <c r="V138" s="5">
        <v>-1</v>
      </c>
      <c r="W138" s="5">
        <v>-1</v>
      </c>
      <c r="X138" s="5">
        <v>-1</v>
      </c>
      <c r="Y138" s="5">
        <v>-1</v>
      </c>
      <c r="Z138" s="5">
        <v>-1</v>
      </c>
      <c r="AA138" s="5">
        <v>-1</v>
      </c>
      <c r="AK138" s="5">
        <v>67</v>
      </c>
    </row>
    <row r="139" spans="1:41" x14ac:dyDescent="0.2">
      <c r="A139" s="1" t="s">
        <v>85</v>
      </c>
      <c r="B139" s="1" t="s">
        <v>81</v>
      </c>
      <c r="C139" s="1" t="s">
        <v>8</v>
      </c>
      <c r="D139" s="1" t="s">
        <v>214</v>
      </c>
      <c r="E139" s="1" t="s">
        <v>14</v>
      </c>
      <c r="F139" s="1" t="s">
        <v>10</v>
      </c>
      <c r="AJ139" s="5">
        <v>1.159</v>
      </c>
      <c r="AK139" s="5">
        <v>68</v>
      </c>
      <c r="AM139" s="13">
        <f>+AO139/$AO$3</f>
        <v>1.4550300862747592E-6</v>
      </c>
      <c r="AN139" s="7">
        <f>IF(AK139=1,AM139,AM139+AN137)</f>
        <v>0.99999590984640097</v>
      </c>
      <c r="AO139" s="5">
        <f>SUM(G139:AJ139)</f>
        <v>1.159</v>
      </c>
    </row>
    <row r="140" spans="1:41" x14ac:dyDescent="0.2">
      <c r="A140" s="1" t="s">
        <v>85</v>
      </c>
      <c r="B140" s="1" t="s">
        <v>81</v>
      </c>
      <c r="C140" s="1" t="s">
        <v>8</v>
      </c>
      <c r="D140" s="1" t="s">
        <v>214</v>
      </c>
      <c r="E140" s="1" t="s">
        <v>14</v>
      </c>
      <c r="F140" s="1" t="s">
        <v>11</v>
      </c>
      <c r="AJ140" s="5">
        <v>-1</v>
      </c>
      <c r="AK140" s="5">
        <v>68</v>
      </c>
    </row>
    <row r="141" spans="1:41" x14ac:dyDescent="0.2">
      <c r="A141" s="1" t="s">
        <v>85</v>
      </c>
      <c r="B141" s="1" t="s">
        <v>81</v>
      </c>
      <c r="C141" s="1" t="s">
        <v>8</v>
      </c>
      <c r="D141" s="1" t="s">
        <v>214</v>
      </c>
      <c r="E141" s="1" t="s">
        <v>26</v>
      </c>
      <c r="F141" s="1" t="s">
        <v>10</v>
      </c>
      <c r="AJ141" s="5">
        <v>0.95699999999999996</v>
      </c>
      <c r="AK141" s="5">
        <v>69</v>
      </c>
      <c r="AM141" s="13">
        <f>+AO141/$AO$3</f>
        <v>1.2014355414710478E-6</v>
      </c>
      <c r="AN141" s="7">
        <f>IF(AK141=1,AM141,AM141+AN139)</f>
        <v>0.99999711128194246</v>
      </c>
      <c r="AO141" s="5">
        <f>SUM(G141:AJ141)</f>
        <v>0.95699999999999996</v>
      </c>
    </row>
    <row r="142" spans="1:41" x14ac:dyDescent="0.2">
      <c r="A142" s="1" t="s">
        <v>85</v>
      </c>
      <c r="B142" s="1" t="s">
        <v>81</v>
      </c>
      <c r="C142" s="1" t="s">
        <v>8</v>
      </c>
      <c r="D142" s="1" t="s">
        <v>214</v>
      </c>
      <c r="E142" s="1" t="s">
        <v>26</v>
      </c>
      <c r="F142" s="1" t="s">
        <v>11</v>
      </c>
      <c r="AJ142" s="5">
        <v>-1</v>
      </c>
      <c r="AK142" s="5">
        <v>69</v>
      </c>
    </row>
    <row r="143" spans="1:41" x14ac:dyDescent="0.2">
      <c r="A143" s="1" t="s">
        <v>85</v>
      </c>
      <c r="B143" s="1" t="s">
        <v>81</v>
      </c>
      <c r="C143" s="1" t="s">
        <v>30</v>
      </c>
      <c r="D143" s="1" t="s">
        <v>83</v>
      </c>
      <c r="E143" s="1" t="s">
        <v>22</v>
      </c>
      <c r="F143" s="1" t="s">
        <v>10</v>
      </c>
      <c r="U143" s="5">
        <v>0.26300000000000001</v>
      </c>
      <c r="W143" s="5">
        <v>7.1999999999999995E-2</v>
      </c>
      <c r="X143" s="5">
        <v>6.7000000000000004E-2</v>
      </c>
      <c r="AC143" s="5">
        <v>0.38100000000000001</v>
      </c>
      <c r="AD143" s="5">
        <v>1.9E-2</v>
      </c>
      <c r="AI143" s="5">
        <v>2E-3</v>
      </c>
      <c r="AK143" s="5">
        <v>70</v>
      </c>
      <c r="AM143" s="13">
        <f>+AO143/$AO$3</f>
        <v>1.0093565050603163E-6</v>
      </c>
      <c r="AN143" s="7">
        <f>IF(AK143=1,AM143,AM143+AN141)</f>
        <v>0.99999812063844751</v>
      </c>
      <c r="AO143" s="5">
        <f>SUM(G143:AJ143)</f>
        <v>0.80400000000000005</v>
      </c>
    </row>
    <row r="144" spans="1:41" x14ac:dyDescent="0.2">
      <c r="A144" s="1" t="s">
        <v>85</v>
      </c>
      <c r="B144" s="1" t="s">
        <v>81</v>
      </c>
      <c r="C144" s="1" t="s">
        <v>30</v>
      </c>
      <c r="D144" s="1" t="s">
        <v>83</v>
      </c>
      <c r="E144" s="1" t="s">
        <v>22</v>
      </c>
      <c r="F144" s="1" t="s">
        <v>11</v>
      </c>
      <c r="U144" s="5" t="s">
        <v>15</v>
      </c>
      <c r="W144" s="5" t="s">
        <v>15</v>
      </c>
      <c r="X144" s="5" t="s">
        <v>15</v>
      </c>
      <c r="AC144" s="5" t="s">
        <v>15</v>
      </c>
      <c r="AD144" s="5" t="s">
        <v>15</v>
      </c>
      <c r="AI144" s="5" t="s">
        <v>15</v>
      </c>
      <c r="AK144" s="5">
        <v>70</v>
      </c>
    </row>
    <row r="145" spans="1:41" x14ac:dyDescent="0.2">
      <c r="A145" s="1" t="s">
        <v>85</v>
      </c>
      <c r="B145" s="1" t="s">
        <v>81</v>
      </c>
      <c r="C145" s="1" t="s">
        <v>8</v>
      </c>
      <c r="D145" s="1" t="s">
        <v>220</v>
      </c>
      <c r="E145" s="1" t="s">
        <v>21</v>
      </c>
      <c r="F145" s="1" t="s">
        <v>10</v>
      </c>
      <c r="AI145" s="5">
        <v>0.17199999999999999</v>
      </c>
      <c r="AJ145" s="5">
        <v>0.42499999999999999</v>
      </c>
      <c r="AK145" s="5">
        <v>71</v>
      </c>
      <c r="AM145" s="13">
        <f>+AO145/$AO$3</f>
        <v>7.494848675634436E-7</v>
      </c>
      <c r="AN145" s="7">
        <f>IF(AK145=1,AM145,AM145+AN143)</f>
        <v>0.99999887012331512</v>
      </c>
      <c r="AO145" s="5">
        <f>SUM(G145:AJ145)</f>
        <v>0.59699999999999998</v>
      </c>
    </row>
    <row r="146" spans="1:41" x14ac:dyDescent="0.2">
      <c r="A146" s="1" t="s">
        <v>85</v>
      </c>
      <c r="B146" s="1" t="s">
        <v>81</v>
      </c>
      <c r="C146" s="1" t="s">
        <v>8</v>
      </c>
      <c r="D146" s="1" t="s">
        <v>220</v>
      </c>
      <c r="E146" s="1" t="s">
        <v>21</v>
      </c>
      <c r="F146" s="1" t="s">
        <v>11</v>
      </c>
      <c r="W146" s="5" t="s">
        <v>15</v>
      </c>
      <c r="AF146" s="5" t="s">
        <v>15</v>
      </c>
      <c r="AG146" s="5" t="s">
        <v>15</v>
      </c>
      <c r="AH146" s="5" t="s">
        <v>15</v>
      </c>
      <c r="AI146" s="5" t="s">
        <v>15</v>
      </c>
      <c r="AJ146" s="5" t="s">
        <v>15</v>
      </c>
      <c r="AK146" s="5">
        <v>71</v>
      </c>
    </row>
    <row r="147" spans="1:41" x14ac:dyDescent="0.2">
      <c r="A147" s="1" t="s">
        <v>85</v>
      </c>
      <c r="B147" s="1" t="s">
        <v>81</v>
      </c>
      <c r="C147" s="1" t="s">
        <v>8</v>
      </c>
      <c r="D147" s="1" t="s">
        <v>223</v>
      </c>
      <c r="E147" s="1" t="s">
        <v>14</v>
      </c>
      <c r="F147" s="1" t="s">
        <v>10</v>
      </c>
      <c r="AB147" s="5">
        <v>0.153</v>
      </c>
      <c r="AI147" s="5">
        <v>7.2999999999999995E-2</v>
      </c>
      <c r="AJ147" s="5">
        <v>0.20300000000000001</v>
      </c>
      <c r="AK147" s="5">
        <v>72</v>
      </c>
      <c r="AM147" s="13">
        <f>+AO147/$AO$3</f>
        <v>5.3857455307322836E-7</v>
      </c>
      <c r="AN147" s="7">
        <f>IF(AK147=1,AM147,AM147+AN145)</f>
        <v>0.99999940869786819</v>
      </c>
      <c r="AO147" s="5">
        <f>SUM(G147:AJ147)</f>
        <v>0.42899999999999999</v>
      </c>
    </row>
    <row r="148" spans="1:41" x14ac:dyDescent="0.2">
      <c r="A148" s="1" t="s">
        <v>85</v>
      </c>
      <c r="B148" s="1" t="s">
        <v>81</v>
      </c>
      <c r="C148" s="1" t="s">
        <v>8</v>
      </c>
      <c r="D148" s="1" t="s">
        <v>223</v>
      </c>
      <c r="E148" s="1" t="s">
        <v>14</v>
      </c>
      <c r="F148" s="1" t="s">
        <v>11</v>
      </c>
      <c r="AB148" s="5">
        <v>-1</v>
      </c>
      <c r="AI148" s="5">
        <v>-1</v>
      </c>
      <c r="AJ148" s="5">
        <v>-1</v>
      </c>
      <c r="AK148" s="5">
        <v>72</v>
      </c>
    </row>
    <row r="149" spans="1:41" x14ac:dyDescent="0.2">
      <c r="A149" s="1" t="s">
        <v>85</v>
      </c>
      <c r="B149" s="1" t="s">
        <v>81</v>
      </c>
      <c r="C149" s="1" t="s">
        <v>8</v>
      </c>
      <c r="D149" s="1" t="s">
        <v>41</v>
      </c>
      <c r="E149" s="1" t="s">
        <v>21</v>
      </c>
      <c r="F149" s="1" t="s">
        <v>10</v>
      </c>
      <c r="W149" s="5">
        <v>7.4999999999999997E-2</v>
      </c>
      <c r="AA149" s="5">
        <v>7.0000000000000001E-3</v>
      </c>
      <c r="AB149" s="5">
        <v>3.4000000000000002E-2</v>
      </c>
      <c r="AK149" s="5">
        <v>73</v>
      </c>
      <c r="AM149" s="13">
        <f>+AO149/$AO$3</f>
        <v>1.4562855048133915E-7</v>
      </c>
      <c r="AN149" s="7">
        <f>IF(AK149=1,AM149,AM149+AN147)</f>
        <v>0.99999955432641863</v>
      </c>
      <c r="AO149" s="5">
        <f>SUM(G149:AJ149)</f>
        <v>0.11600000000000001</v>
      </c>
    </row>
    <row r="150" spans="1:41" x14ac:dyDescent="0.2">
      <c r="A150" s="1" t="s">
        <v>85</v>
      </c>
      <c r="B150" s="1" t="s">
        <v>81</v>
      </c>
      <c r="C150" s="1" t="s">
        <v>8</v>
      </c>
      <c r="D150" s="1" t="s">
        <v>41</v>
      </c>
      <c r="E150" s="1" t="s">
        <v>21</v>
      </c>
      <c r="F150" s="1" t="s">
        <v>11</v>
      </c>
      <c r="W150" s="5" t="s">
        <v>15</v>
      </c>
      <c r="AA150" s="5" t="s">
        <v>15</v>
      </c>
      <c r="AB150" s="5" t="s">
        <v>15</v>
      </c>
      <c r="AK150" s="5">
        <v>73</v>
      </c>
    </row>
    <row r="151" spans="1:41" x14ac:dyDescent="0.2">
      <c r="A151" s="1" t="s">
        <v>85</v>
      </c>
      <c r="B151" s="1" t="s">
        <v>81</v>
      </c>
      <c r="C151" s="1" t="s">
        <v>8</v>
      </c>
      <c r="D151" s="1" t="s">
        <v>38</v>
      </c>
      <c r="E151" s="1" t="s">
        <v>21</v>
      </c>
      <c r="F151" s="1" t="s">
        <v>10</v>
      </c>
      <c r="X151" s="5">
        <v>5.0000000000000001E-3</v>
      </c>
      <c r="Y151" s="5">
        <v>1.4999999999999999E-2</v>
      </c>
      <c r="Z151" s="5">
        <v>2E-3</v>
      </c>
      <c r="AA151" s="5">
        <v>1.7999999999999999E-2</v>
      </c>
      <c r="AD151" s="5">
        <v>2.4E-2</v>
      </c>
      <c r="AK151" s="5">
        <v>74</v>
      </c>
      <c r="AM151" s="13">
        <f>+AO151/$AO$3</f>
        <v>8.0346786472462977E-8</v>
      </c>
      <c r="AN151" s="7">
        <f>IF(AK151=1,AM151,AM151+AN149)</f>
        <v>0.99999963467320507</v>
      </c>
      <c r="AO151" s="5">
        <f>SUM(G151:AJ151)</f>
        <v>6.4000000000000001E-2</v>
      </c>
    </row>
    <row r="152" spans="1:41" x14ac:dyDescent="0.2">
      <c r="A152" s="1" t="s">
        <v>85</v>
      </c>
      <c r="B152" s="1" t="s">
        <v>81</v>
      </c>
      <c r="C152" s="1" t="s">
        <v>8</v>
      </c>
      <c r="D152" s="1" t="s">
        <v>38</v>
      </c>
      <c r="E152" s="1" t="s">
        <v>21</v>
      </c>
      <c r="F152" s="1" t="s">
        <v>11</v>
      </c>
      <c r="X152" s="5" t="s">
        <v>15</v>
      </c>
      <c r="Y152" s="5" t="s">
        <v>15</v>
      </c>
      <c r="Z152" s="5" t="s">
        <v>15</v>
      </c>
      <c r="AA152" s="5" t="s">
        <v>15</v>
      </c>
      <c r="AD152" s="5" t="s">
        <v>15</v>
      </c>
      <c r="AE152" s="5" t="s">
        <v>15</v>
      </c>
      <c r="AK152" s="5">
        <v>74</v>
      </c>
    </row>
    <row r="153" spans="1:41" x14ac:dyDescent="0.2">
      <c r="A153" s="1" t="s">
        <v>85</v>
      </c>
      <c r="B153" s="1" t="s">
        <v>81</v>
      </c>
      <c r="C153" s="1" t="s">
        <v>8</v>
      </c>
      <c r="D153" s="1" t="s">
        <v>218</v>
      </c>
      <c r="E153" s="1" t="s">
        <v>76</v>
      </c>
      <c r="F153" s="1" t="s">
        <v>10</v>
      </c>
      <c r="H153" s="5">
        <v>0.06</v>
      </c>
      <c r="AK153" s="5">
        <v>75</v>
      </c>
      <c r="AM153" s="13">
        <f>+AO153/$AO$3</f>
        <v>7.5325112317934032E-8</v>
      </c>
      <c r="AN153" s="7">
        <f>IF(AK153=1,AM153,AM153+AN151)</f>
        <v>0.99999970999831744</v>
      </c>
      <c r="AO153" s="5">
        <f>SUM(G153:AJ153)</f>
        <v>0.06</v>
      </c>
    </row>
    <row r="154" spans="1:41" x14ac:dyDescent="0.2">
      <c r="A154" s="1" t="s">
        <v>85</v>
      </c>
      <c r="B154" s="1" t="s">
        <v>81</v>
      </c>
      <c r="C154" s="1" t="s">
        <v>8</v>
      </c>
      <c r="D154" s="1" t="s">
        <v>218</v>
      </c>
      <c r="E154" s="1" t="s">
        <v>76</v>
      </c>
      <c r="F154" s="1" t="s">
        <v>11</v>
      </c>
      <c r="H154" s="5">
        <v>-1</v>
      </c>
      <c r="AK154" s="5">
        <v>75</v>
      </c>
    </row>
    <row r="155" spans="1:41" x14ac:dyDescent="0.2">
      <c r="A155" s="1" t="s">
        <v>85</v>
      </c>
      <c r="B155" s="1" t="s">
        <v>81</v>
      </c>
      <c r="C155" s="1" t="s">
        <v>30</v>
      </c>
      <c r="D155" s="1" t="s">
        <v>83</v>
      </c>
      <c r="E155" s="1" t="s">
        <v>47</v>
      </c>
      <c r="F155" s="1" t="s">
        <v>10</v>
      </c>
      <c r="U155" s="5">
        <v>4.5999999999999999E-2</v>
      </c>
      <c r="AK155" s="5">
        <v>76</v>
      </c>
      <c r="AM155" s="13">
        <f>+AO155/$AO$3</f>
        <v>5.774925277708276E-8</v>
      </c>
      <c r="AN155" s="7">
        <f>IF(AK155=1,AM155,AM155+AN153)</f>
        <v>0.99999976774757027</v>
      </c>
      <c r="AO155" s="5">
        <f>SUM(G155:AJ155)</f>
        <v>4.5999999999999999E-2</v>
      </c>
    </row>
    <row r="156" spans="1:41" x14ac:dyDescent="0.2">
      <c r="A156" s="1" t="s">
        <v>85</v>
      </c>
      <c r="B156" s="1" t="s">
        <v>81</v>
      </c>
      <c r="C156" s="1" t="s">
        <v>30</v>
      </c>
      <c r="D156" s="1" t="s">
        <v>83</v>
      </c>
      <c r="E156" s="1" t="s">
        <v>47</v>
      </c>
      <c r="F156" s="1" t="s">
        <v>11</v>
      </c>
      <c r="U156" s="5" t="s">
        <v>15</v>
      </c>
      <c r="AK156" s="5">
        <v>76</v>
      </c>
    </row>
    <row r="157" spans="1:41" x14ac:dyDescent="0.2">
      <c r="A157" s="1" t="s">
        <v>85</v>
      </c>
      <c r="B157" s="1" t="s">
        <v>81</v>
      </c>
      <c r="C157" s="1" t="s">
        <v>8</v>
      </c>
      <c r="D157" s="1" t="s">
        <v>38</v>
      </c>
      <c r="E157" s="1" t="s">
        <v>26</v>
      </c>
      <c r="F157" s="1" t="s">
        <v>10</v>
      </c>
      <c r="Z157" s="5">
        <v>3.0000000000000001E-3</v>
      </c>
      <c r="AA157" s="5">
        <v>2.5999999999999999E-2</v>
      </c>
      <c r="AC157" s="5">
        <v>1.0999999999999999E-2</v>
      </c>
      <c r="AK157" s="5">
        <v>77</v>
      </c>
      <c r="AM157" s="13">
        <f>+AO157/$AO$3</f>
        <v>5.021674154528935E-8</v>
      </c>
      <c r="AN157" s="7">
        <f>IF(AK157=1,AM157,AM157+AN155)</f>
        <v>0.99999981796431181</v>
      </c>
      <c r="AO157" s="5">
        <f>SUM(G157:AJ157)</f>
        <v>3.9999999999999994E-2</v>
      </c>
    </row>
    <row r="158" spans="1:41" x14ac:dyDescent="0.2">
      <c r="A158" s="1" t="s">
        <v>85</v>
      </c>
      <c r="B158" s="1" t="s">
        <v>81</v>
      </c>
      <c r="C158" s="1" t="s">
        <v>8</v>
      </c>
      <c r="D158" s="1" t="s">
        <v>38</v>
      </c>
      <c r="E158" s="1" t="s">
        <v>26</v>
      </c>
      <c r="F158" s="1" t="s">
        <v>11</v>
      </c>
      <c r="Z158" s="5" t="s">
        <v>15</v>
      </c>
      <c r="AA158" s="5" t="s">
        <v>15</v>
      </c>
      <c r="AC158" s="5" t="s">
        <v>15</v>
      </c>
      <c r="AK158" s="5">
        <v>77</v>
      </c>
    </row>
    <row r="159" spans="1:41" x14ac:dyDescent="0.2">
      <c r="A159" s="1" t="s">
        <v>85</v>
      </c>
      <c r="B159" s="1" t="s">
        <v>81</v>
      </c>
      <c r="C159" s="1" t="s">
        <v>8</v>
      </c>
      <c r="D159" s="1" t="s">
        <v>153</v>
      </c>
      <c r="E159" s="1" t="s">
        <v>26</v>
      </c>
      <c r="F159" s="1" t="s">
        <v>10</v>
      </c>
      <c r="T159" s="5">
        <v>1.0999999999999999E-2</v>
      </c>
      <c r="U159" s="5">
        <v>0.01</v>
      </c>
      <c r="W159" s="5">
        <v>1.4E-2</v>
      </c>
      <c r="AK159" s="5">
        <v>78</v>
      </c>
      <c r="AM159" s="13">
        <f>+AO159/$AO$3</f>
        <v>4.3939648852128183E-8</v>
      </c>
      <c r="AN159" s="7">
        <f>IF(AK159=1,AM159,AM159+AN157)</f>
        <v>0.99999986190396062</v>
      </c>
      <c r="AO159" s="5">
        <f>SUM(G159:AJ159)</f>
        <v>3.4999999999999996E-2</v>
      </c>
    </row>
    <row r="160" spans="1:41" x14ac:dyDescent="0.2">
      <c r="A160" s="1" t="s">
        <v>85</v>
      </c>
      <c r="B160" s="1" t="s">
        <v>81</v>
      </c>
      <c r="C160" s="1" t="s">
        <v>8</v>
      </c>
      <c r="D160" s="1" t="s">
        <v>153</v>
      </c>
      <c r="E160" s="1" t="s">
        <v>26</v>
      </c>
      <c r="F160" s="1" t="s">
        <v>11</v>
      </c>
      <c r="T160" s="5">
        <v>-1</v>
      </c>
      <c r="U160" s="5">
        <v>-1</v>
      </c>
      <c r="W160" s="5">
        <v>-1</v>
      </c>
      <c r="AK160" s="5">
        <v>78</v>
      </c>
    </row>
    <row r="161" spans="1:41" x14ac:dyDescent="0.2">
      <c r="A161" s="1" t="s">
        <v>85</v>
      </c>
      <c r="B161" s="1" t="s">
        <v>81</v>
      </c>
      <c r="C161" s="1" t="s">
        <v>8</v>
      </c>
      <c r="D161" s="1" t="s">
        <v>214</v>
      </c>
      <c r="E161" s="1" t="s">
        <v>33</v>
      </c>
      <c r="F161" s="1" t="s">
        <v>10</v>
      </c>
      <c r="AH161" s="5">
        <v>2.5999999999999999E-2</v>
      </c>
      <c r="AI161" s="5">
        <v>7.0000000000000001E-3</v>
      </c>
      <c r="AK161" s="5">
        <v>79</v>
      </c>
      <c r="AM161" s="13">
        <f>+AO161/$AO$3</f>
        <v>4.1428811774863724E-8</v>
      </c>
      <c r="AN161" s="7">
        <f>IF(AK161=1,AM161,AM161+AN159)</f>
        <v>0.99999990333277244</v>
      </c>
      <c r="AO161" s="5">
        <f>SUM(G161:AJ161)</f>
        <v>3.3000000000000002E-2</v>
      </c>
    </row>
    <row r="162" spans="1:41" x14ac:dyDescent="0.2">
      <c r="A162" s="1" t="s">
        <v>85</v>
      </c>
      <c r="B162" s="1" t="s">
        <v>81</v>
      </c>
      <c r="C162" s="1" t="s">
        <v>8</v>
      </c>
      <c r="D162" s="1" t="s">
        <v>214</v>
      </c>
      <c r="E162" s="1" t="s">
        <v>33</v>
      </c>
      <c r="F162" s="1" t="s">
        <v>11</v>
      </c>
      <c r="AH162" s="5">
        <v>-1</v>
      </c>
      <c r="AI162" s="5">
        <v>-1</v>
      </c>
      <c r="AK162" s="5">
        <v>79</v>
      </c>
    </row>
    <row r="163" spans="1:41" x14ac:dyDescent="0.2">
      <c r="A163" s="1" t="s">
        <v>85</v>
      </c>
      <c r="B163" s="1" t="s">
        <v>81</v>
      </c>
      <c r="C163" s="1" t="s">
        <v>8</v>
      </c>
      <c r="D163" s="1" t="s">
        <v>38</v>
      </c>
      <c r="E163" s="1" t="s">
        <v>44</v>
      </c>
      <c r="F163" s="1" t="s">
        <v>10</v>
      </c>
      <c r="S163" s="5">
        <v>3.1E-2</v>
      </c>
      <c r="AK163" s="5">
        <v>80</v>
      </c>
      <c r="AM163" s="13">
        <f>+AO163/$AO$3</f>
        <v>3.8917974697599252E-8</v>
      </c>
      <c r="AN163" s="7">
        <f>IF(AK163=1,AM163,AM163+AN161)</f>
        <v>0.99999994225074718</v>
      </c>
      <c r="AO163" s="5">
        <f>SUM(G163:AJ163)</f>
        <v>3.1E-2</v>
      </c>
    </row>
    <row r="164" spans="1:41" x14ac:dyDescent="0.2">
      <c r="A164" s="1" t="s">
        <v>85</v>
      </c>
      <c r="B164" s="1" t="s">
        <v>81</v>
      </c>
      <c r="C164" s="1" t="s">
        <v>8</v>
      </c>
      <c r="D164" s="1" t="s">
        <v>38</v>
      </c>
      <c r="E164" s="1" t="s">
        <v>44</v>
      </c>
      <c r="F164" s="1" t="s">
        <v>11</v>
      </c>
      <c r="S164" s="5" t="s">
        <v>15</v>
      </c>
      <c r="AK164" s="5">
        <v>80</v>
      </c>
    </row>
    <row r="165" spans="1:41" x14ac:dyDescent="0.2">
      <c r="A165" s="1" t="s">
        <v>85</v>
      </c>
      <c r="B165" s="1" t="s">
        <v>81</v>
      </c>
      <c r="C165" s="1" t="s">
        <v>8</v>
      </c>
      <c r="D165" s="1" t="s">
        <v>214</v>
      </c>
      <c r="E165" s="1" t="s">
        <v>22</v>
      </c>
      <c r="F165" s="1" t="s">
        <v>10</v>
      </c>
      <c r="AH165" s="5">
        <v>2E-3</v>
      </c>
      <c r="AI165" s="5">
        <v>2.4E-2</v>
      </c>
      <c r="AK165" s="5">
        <v>81</v>
      </c>
      <c r="AM165" s="13">
        <f>+AO165/$AO$3</f>
        <v>3.2640882004438085E-8</v>
      </c>
      <c r="AN165" s="7">
        <f>IF(AK165=1,AM165,AM165+AN163)</f>
        <v>0.99999997489162917</v>
      </c>
      <c r="AO165" s="5">
        <f>SUM(G165:AJ165)</f>
        <v>2.6000000000000002E-2</v>
      </c>
    </row>
    <row r="166" spans="1:41" x14ac:dyDescent="0.2">
      <c r="A166" s="1" t="s">
        <v>85</v>
      </c>
      <c r="B166" s="1" t="s">
        <v>81</v>
      </c>
      <c r="C166" s="1" t="s">
        <v>8</v>
      </c>
      <c r="D166" s="1" t="s">
        <v>214</v>
      </c>
      <c r="E166" s="1" t="s">
        <v>22</v>
      </c>
      <c r="F166" s="1" t="s">
        <v>11</v>
      </c>
      <c r="AH166" s="5">
        <v>-1</v>
      </c>
      <c r="AI166" s="5">
        <v>-1</v>
      </c>
      <c r="AK166" s="5">
        <v>81</v>
      </c>
    </row>
    <row r="167" spans="1:41" x14ac:dyDescent="0.2">
      <c r="A167" s="1" t="s">
        <v>85</v>
      </c>
      <c r="B167" s="1" t="s">
        <v>81</v>
      </c>
      <c r="C167" s="1" t="s">
        <v>8</v>
      </c>
      <c r="D167" s="1" t="s">
        <v>223</v>
      </c>
      <c r="E167" s="1" t="s">
        <v>21</v>
      </c>
      <c r="F167" s="1" t="s">
        <v>10</v>
      </c>
      <c r="AJ167" s="5">
        <v>1.4999999999999999E-2</v>
      </c>
      <c r="AK167" s="5">
        <v>82</v>
      </c>
      <c r="AM167" s="13">
        <f>+AO167/$AO$3</f>
        <v>1.8831278079483508E-8</v>
      </c>
      <c r="AN167" s="7">
        <f>IF(AK167=1,AM167,AM167+AN165)</f>
        <v>0.99999999372290727</v>
      </c>
      <c r="AO167" s="5">
        <f>SUM(G167:AJ167)</f>
        <v>1.4999999999999999E-2</v>
      </c>
    </row>
    <row r="168" spans="1:41" x14ac:dyDescent="0.2">
      <c r="A168" s="1" t="s">
        <v>85</v>
      </c>
      <c r="B168" s="1" t="s">
        <v>81</v>
      </c>
      <c r="C168" s="1" t="s">
        <v>8</v>
      </c>
      <c r="D168" s="1" t="s">
        <v>223</v>
      </c>
      <c r="E168" s="1" t="s">
        <v>21</v>
      </c>
      <c r="F168" s="1" t="s">
        <v>11</v>
      </c>
      <c r="AJ168" s="5" t="s">
        <v>15</v>
      </c>
      <c r="AK168" s="5">
        <v>82</v>
      </c>
    </row>
    <row r="169" spans="1:41" x14ac:dyDescent="0.2">
      <c r="A169" s="1" t="s">
        <v>85</v>
      </c>
      <c r="B169" s="1" t="s">
        <v>81</v>
      </c>
      <c r="C169" s="1" t="s">
        <v>8</v>
      </c>
      <c r="D169" s="1" t="s">
        <v>38</v>
      </c>
      <c r="E169" s="1" t="s">
        <v>49</v>
      </c>
      <c r="F169" s="1" t="s">
        <v>10</v>
      </c>
      <c r="X169" s="5">
        <v>5.0000000000000001E-3</v>
      </c>
      <c r="AK169" s="5">
        <v>83</v>
      </c>
      <c r="AM169" s="13">
        <f>+AO169/$AO$3</f>
        <v>6.2770926931611696E-9</v>
      </c>
      <c r="AN169" s="7">
        <f>IF(AK169=1,AM169,AM169+AN167)</f>
        <v>1</v>
      </c>
      <c r="AO169" s="5">
        <f>SUM(G169:AJ169)</f>
        <v>5.0000000000000001E-3</v>
      </c>
    </row>
    <row r="170" spans="1:41" x14ac:dyDescent="0.2">
      <c r="A170" s="1" t="s">
        <v>85</v>
      </c>
      <c r="B170" s="1" t="s">
        <v>81</v>
      </c>
      <c r="C170" s="1" t="s">
        <v>8</v>
      </c>
      <c r="D170" s="1" t="s">
        <v>38</v>
      </c>
      <c r="E170" s="1" t="s">
        <v>49</v>
      </c>
      <c r="F170" s="1" t="s">
        <v>11</v>
      </c>
      <c r="X170" s="5" t="s">
        <v>15</v>
      </c>
      <c r="AK170" s="5">
        <v>83</v>
      </c>
    </row>
  </sheetData>
  <mergeCells count="2">
    <mergeCell ref="E2:F2"/>
    <mergeCell ref="A1:D1"/>
  </mergeCells>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cfRule type="colorScale" priority="307">
      <colorScale>
        <cfvo type="min"/>
        <cfvo type="percentile" val="50"/>
        <cfvo type="num" val="0.97499999999999998"/>
        <color rgb="FF63BE7B"/>
        <color rgb="FFFCFCFF"/>
        <color rgb="FFF8696B"/>
      </colorScale>
    </cfRule>
  </conditionalFormatting>
  <conditionalFormatting sqref="AO2">
    <cfRule type="cellIs" dxfId="811" priority="84" operator="equal">
      <formula>"Check functions"</formula>
    </cfRule>
  </conditionalFormatting>
  <conditionalFormatting sqref="G6:AJ140">
    <cfRule type="cellIs" dxfId="810" priority="76" operator="equal">
      <formula>-1</formula>
    </cfRule>
    <cfRule type="cellIs" dxfId="809" priority="77" operator="equal">
      <formula>"a"</formula>
    </cfRule>
    <cfRule type="cellIs" dxfId="808" priority="78" operator="equal">
      <formula>"b"</formula>
    </cfRule>
    <cfRule type="cellIs" dxfId="807" priority="79" operator="equal">
      <formula>"c"</formula>
    </cfRule>
    <cfRule type="cellIs" dxfId="806" priority="80" operator="equal">
      <formula>"bc"</formula>
    </cfRule>
    <cfRule type="cellIs" dxfId="805" priority="81" operator="equal">
      <formula>"ab"</formula>
    </cfRule>
    <cfRule type="cellIs" dxfId="804" priority="82" operator="equal">
      <formula>"ac"</formula>
    </cfRule>
    <cfRule type="cellIs" dxfId="803" priority="83" operator="equal">
      <formula>"abc"</formula>
    </cfRule>
  </conditionalFormatting>
  <conditionalFormatting sqref="G141:AJ152">
    <cfRule type="cellIs" dxfId="802" priority="68" operator="equal">
      <formula>-1</formula>
    </cfRule>
    <cfRule type="cellIs" dxfId="801" priority="69" operator="equal">
      <formula>"a"</formula>
    </cfRule>
    <cfRule type="cellIs" dxfId="800" priority="70" operator="equal">
      <formula>"b"</formula>
    </cfRule>
    <cfRule type="cellIs" dxfId="799" priority="71" operator="equal">
      <formula>"c"</formula>
    </cfRule>
    <cfRule type="cellIs" dxfId="798" priority="72" operator="equal">
      <formula>"bc"</formula>
    </cfRule>
    <cfRule type="cellIs" dxfId="797" priority="73" operator="equal">
      <formula>"ab"</formula>
    </cfRule>
    <cfRule type="cellIs" dxfId="796" priority="74" operator="equal">
      <formula>"ac"</formula>
    </cfRule>
    <cfRule type="cellIs" dxfId="795" priority="75" operator="equal">
      <formula>"abc"</formula>
    </cfRule>
  </conditionalFormatting>
  <conditionalFormatting sqref="G153:AJ153">
    <cfRule type="cellIs" dxfId="794" priority="60" operator="equal">
      <formula>-1</formula>
    </cfRule>
    <cfRule type="cellIs" dxfId="793" priority="61" operator="equal">
      <formula>"a"</formula>
    </cfRule>
    <cfRule type="cellIs" dxfId="792" priority="62" operator="equal">
      <formula>"b"</formula>
    </cfRule>
    <cfRule type="cellIs" dxfId="791" priority="63" operator="equal">
      <formula>"c"</formula>
    </cfRule>
    <cfRule type="cellIs" dxfId="790" priority="64" operator="equal">
      <formula>"bc"</formula>
    </cfRule>
    <cfRule type="cellIs" dxfId="789" priority="65" operator="equal">
      <formula>"ab"</formula>
    </cfRule>
    <cfRule type="cellIs" dxfId="788" priority="66" operator="equal">
      <formula>"ac"</formula>
    </cfRule>
    <cfRule type="cellIs" dxfId="787" priority="67" operator="equal">
      <formula>"abc"</formula>
    </cfRule>
  </conditionalFormatting>
  <conditionalFormatting sqref="AM5:AM170">
    <cfRule type="colorScale" priority="1263">
      <colorScale>
        <cfvo type="min"/>
        <cfvo type="percentile" val="50"/>
        <cfvo type="max"/>
        <color rgb="FFF8696B"/>
        <color rgb="FFFFEB84"/>
        <color rgb="FF63BE7B"/>
      </colorScale>
    </cfRule>
  </conditionalFormatting>
  <conditionalFormatting sqref="AN5:AN170">
    <cfRule type="colorScale" priority="1271">
      <colorScale>
        <cfvo type="min"/>
        <cfvo type="percentile" val="50"/>
        <cfvo type="num" val="0.97499999999999998"/>
        <color rgb="FF63BE7B"/>
        <color rgb="FFFCFCFF"/>
        <color rgb="FFF8696B"/>
      </colorScale>
    </cfRule>
  </conditionalFormatting>
  <conditionalFormatting sqref="G154:AJ160">
    <cfRule type="cellIs" dxfId="786" priority="48" operator="equal">
      <formula>-1</formula>
    </cfRule>
    <cfRule type="cellIs" dxfId="785" priority="49" operator="equal">
      <formula>"a"</formula>
    </cfRule>
    <cfRule type="cellIs" dxfId="784" priority="50" operator="equal">
      <formula>"b"</formula>
    </cfRule>
    <cfRule type="cellIs" dxfId="783" priority="51" operator="equal">
      <formula>"c"</formula>
    </cfRule>
    <cfRule type="cellIs" dxfId="782" priority="52" operator="equal">
      <formula>"bc"</formula>
    </cfRule>
    <cfRule type="cellIs" dxfId="781" priority="53" operator="equal">
      <formula>"ab"</formula>
    </cfRule>
    <cfRule type="cellIs" dxfId="780" priority="54" operator="equal">
      <formula>"ac"</formula>
    </cfRule>
    <cfRule type="cellIs" dxfId="779" priority="55" operator="equal">
      <formula>"abc"</formula>
    </cfRule>
  </conditionalFormatting>
  <conditionalFormatting sqref="G162:AJ162">
    <cfRule type="cellIs" dxfId="778" priority="36" operator="equal">
      <formula>-1</formula>
    </cfRule>
    <cfRule type="cellIs" dxfId="777" priority="37" operator="equal">
      <formula>"a"</formula>
    </cfRule>
    <cfRule type="cellIs" dxfId="776" priority="38" operator="equal">
      <formula>"b"</formula>
    </cfRule>
    <cfRule type="cellIs" dxfId="775" priority="39" operator="equal">
      <formula>"c"</formula>
    </cfRule>
    <cfRule type="cellIs" dxfId="774" priority="40" operator="equal">
      <formula>"bc"</formula>
    </cfRule>
    <cfRule type="cellIs" dxfId="773" priority="41" operator="equal">
      <formula>"ab"</formula>
    </cfRule>
    <cfRule type="cellIs" dxfId="772" priority="42" operator="equal">
      <formula>"ac"</formula>
    </cfRule>
    <cfRule type="cellIs" dxfId="771" priority="43" operator="equal">
      <formula>"abc"</formula>
    </cfRule>
  </conditionalFormatting>
  <conditionalFormatting sqref="G164:AJ164">
    <cfRule type="cellIs" dxfId="770" priority="28" operator="equal">
      <formula>-1</formula>
    </cfRule>
    <cfRule type="cellIs" dxfId="769" priority="29" operator="equal">
      <formula>"a"</formula>
    </cfRule>
    <cfRule type="cellIs" dxfId="768" priority="30" operator="equal">
      <formula>"b"</formula>
    </cfRule>
    <cfRule type="cellIs" dxfId="767" priority="31" operator="equal">
      <formula>"c"</formula>
    </cfRule>
    <cfRule type="cellIs" dxfId="766" priority="32" operator="equal">
      <formula>"bc"</formula>
    </cfRule>
    <cfRule type="cellIs" dxfId="765" priority="33" operator="equal">
      <formula>"ab"</formula>
    </cfRule>
    <cfRule type="cellIs" dxfId="764" priority="34" operator="equal">
      <formula>"ac"</formula>
    </cfRule>
    <cfRule type="cellIs" dxfId="763" priority="35" operator="equal">
      <formula>"abc"</formula>
    </cfRule>
  </conditionalFormatting>
  <conditionalFormatting sqref="G166:AJ166">
    <cfRule type="cellIs" dxfId="762" priority="20" operator="equal">
      <formula>-1</formula>
    </cfRule>
    <cfRule type="cellIs" dxfId="761" priority="21" operator="equal">
      <formula>"a"</formula>
    </cfRule>
    <cfRule type="cellIs" dxfId="760" priority="22" operator="equal">
      <formula>"b"</formula>
    </cfRule>
    <cfRule type="cellIs" dxfId="759" priority="23" operator="equal">
      <formula>"c"</formula>
    </cfRule>
    <cfRule type="cellIs" dxfId="758" priority="24" operator="equal">
      <formula>"bc"</formula>
    </cfRule>
    <cfRule type="cellIs" dxfId="757" priority="25" operator="equal">
      <formula>"ab"</formula>
    </cfRule>
    <cfRule type="cellIs" dxfId="756" priority="26" operator="equal">
      <formula>"ac"</formula>
    </cfRule>
    <cfRule type="cellIs" dxfId="755" priority="27" operator="equal">
      <formula>"abc"</formula>
    </cfRule>
  </conditionalFormatting>
  <conditionalFormatting sqref="G168:AJ168">
    <cfRule type="cellIs" dxfId="754" priority="10" operator="equal">
      <formula>-1</formula>
    </cfRule>
    <cfRule type="cellIs" dxfId="753" priority="11" operator="equal">
      <formula>"a"</formula>
    </cfRule>
    <cfRule type="cellIs" dxfId="752" priority="12" operator="equal">
      <formula>"b"</formula>
    </cfRule>
    <cfRule type="cellIs" dxfId="751" priority="13" operator="equal">
      <formula>"c"</formula>
    </cfRule>
    <cfRule type="cellIs" dxfId="750" priority="14" operator="equal">
      <formula>"bc"</formula>
    </cfRule>
    <cfRule type="cellIs" dxfId="749" priority="15" operator="equal">
      <formula>"ab"</formula>
    </cfRule>
    <cfRule type="cellIs" dxfId="748" priority="16" operator="equal">
      <formula>"ac"</formula>
    </cfRule>
    <cfRule type="cellIs" dxfId="747" priority="17" operator="equal">
      <formula>"abc"</formula>
    </cfRule>
  </conditionalFormatting>
  <conditionalFormatting sqref="G170:AJ170">
    <cfRule type="cellIs" dxfId="746" priority="2" operator="equal">
      <formula>-1</formula>
    </cfRule>
    <cfRule type="cellIs" dxfId="745" priority="3" operator="equal">
      <formula>"a"</formula>
    </cfRule>
    <cfRule type="cellIs" dxfId="744" priority="4" operator="equal">
      <formula>"b"</formula>
    </cfRule>
    <cfRule type="cellIs" dxfId="743" priority="5" operator="equal">
      <formula>"c"</formula>
    </cfRule>
    <cfRule type="cellIs" dxfId="742" priority="6" operator="equal">
      <formula>"bc"</formula>
    </cfRule>
    <cfRule type="cellIs" dxfId="741" priority="7" operator="equal">
      <formula>"ab"</formula>
    </cfRule>
    <cfRule type="cellIs" dxfId="740" priority="8" operator="equal">
      <formula>"ac"</formula>
    </cfRule>
    <cfRule type="cellIs" dxfId="739" priority="9" operator="equal">
      <formula>"abc"</formula>
    </cfRule>
  </conditionalFormatting>
  <conditionalFormatting sqref="E5:E1000">
    <cfRule type="cellIs" dxfId="738" priority="1" operator="equal">
      <formula>"UN"</formula>
    </cfRule>
  </conditionalFormatting>
  <pageMargins left="0.7" right="0.7" top="0.75" bottom="0.75" header="0.3" footer="0.3"/>
  <pageSetup paperSize="9" scale="54"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pageSetUpPr fitToPage="1"/>
  </sheetPr>
  <dimension ref="A1:AO220"/>
  <sheetViews>
    <sheetView view="pageBreakPreview" zoomScale="90" zoomScaleNormal="90" zoomScaleSheetLayoutView="90" workbookViewId="0">
      <selection activeCell="I16" sqref="I16"/>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12. SWO-N stock</v>
      </c>
      <c r="B1" s="53"/>
      <c r="C1" s="53"/>
      <c r="D1" s="53"/>
      <c r="AO1" s="12">
        <v>12</v>
      </c>
    </row>
    <row r="2" spans="1:41" x14ac:dyDescent="0.2">
      <c r="E2" s="52" t="s">
        <v>146</v>
      </c>
      <c r="F2" s="52"/>
      <c r="G2" s="19">
        <f>SUMIF(G5:G220,"&gt;0")</f>
        <v>15394</v>
      </c>
      <c r="H2" s="19">
        <f t="shared" ref="H2:AJ2" si="0">SUMIF(H5:H220,"&gt;0")</f>
        <v>16737.830999999998</v>
      </c>
      <c r="I2" s="19">
        <f t="shared" si="0"/>
        <v>15501.26</v>
      </c>
      <c r="J2" s="19">
        <f t="shared" si="0"/>
        <v>17104.889000000003</v>
      </c>
      <c r="K2" s="19">
        <f t="shared" si="0"/>
        <v>15221.720000000001</v>
      </c>
      <c r="L2" s="19">
        <f t="shared" si="0"/>
        <v>13024.67</v>
      </c>
      <c r="M2" s="19">
        <f t="shared" si="0"/>
        <v>12328.998</v>
      </c>
      <c r="N2" s="19">
        <f t="shared" si="0"/>
        <v>11622.374000000002</v>
      </c>
      <c r="O2" s="19">
        <f t="shared" si="0"/>
        <v>11453.184999999999</v>
      </c>
      <c r="P2" s="19">
        <f t="shared" si="0"/>
        <v>10011.046000000002</v>
      </c>
      <c r="Q2" s="19">
        <f t="shared" si="0"/>
        <v>9654.1230000000069</v>
      </c>
      <c r="R2" s="19">
        <f t="shared" si="0"/>
        <v>11443.536000000002</v>
      </c>
      <c r="S2" s="19">
        <f t="shared" si="0"/>
        <v>12071.139999999998</v>
      </c>
      <c r="T2" s="19">
        <f t="shared" si="0"/>
        <v>12380.252999999997</v>
      </c>
      <c r="U2" s="19">
        <f t="shared" si="0"/>
        <v>11528.458000000001</v>
      </c>
      <c r="V2" s="19">
        <f t="shared" si="0"/>
        <v>12305.562000000002</v>
      </c>
      <c r="W2" s="19">
        <f t="shared" si="0"/>
        <v>11102.320999999998</v>
      </c>
      <c r="X2" s="19">
        <f t="shared" si="0"/>
        <v>12146.134000000007</v>
      </c>
      <c r="Y2" s="19">
        <f t="shared" si="0"/>
        <v>11671.578999999996</v>
      </c>
      <c r="Z2" s="19">
        <f t="shared" si="0"/>
        <v>12709.120999999994</v>
      </c>
      <c r="AA2" s="19">
        <f t="shared" si="0"/>
        <v>13889.553000000004</v>
      </c>
      <c r="AB2" s="19">
        <f t="shared" si="0"/>
        <v>12078.346</v>
      </c>
      <c r="AC2" s="19">
        <f t="shared" si="0"/>
        <v>10707.663999999997</v>
      </c>
      <c r="AD2" s="19">
        <f t="shared" si="0"/>
        <v>10752.086000000003</v>
      </c>
      <c r="AE2" s="19">
        <f t="shared" si="0"/>
        <v>10501.239</v>
      </c>
      <c r="AF2" s="19">
        <f t="shared" si="0"/>
        <v>10295.407000000001</v>
      </c>
      <c r="AG2" s="19">
        <f t="shared" si="0"/>
        <v>9025.1949999999979</v>
      </c>
      <c r="AH2" s="19">
        <f t="shared" si="0"/>
        <v>10244.134999999997</v>
      </c>
      <c r="AI2" s="19">
        <f t="shared" si="0"/>
        <v>10451.312000000005</v>
      </c>
      <c r="AJ2" s="19">
        <f t="shared" si="0"/>
        <v>9736.6750000000029</v>
      </c>
      <c r="AO2" s="12" t="str">
        <f>IF((SUM(G2:AJ2)=AO3),"Ok","Check functions")</f>
        <v>Ok</v>
      </c>
    </row>
    <row r="3" spans="1:41" x14ac:dyDescent="0.2">
      <c r="AO3" s="5">
        <f>SUM(AO5:AO220)</f>
        <v>363093.81200000003</v>
      </c>
    </row>
    <row r="4" spans="1:41" x14ac:dyDescent="0.2">
      <c r="A4" s="25" t="s">
        <v>0</v>
      </c>
      <c r="B4" s="25" t="s">
        <v>1</v>
      </c>
      <c r="C4" s="25" t="s">
        <v>2</v>
      </c>
      <c r="D4" s="25" t="s">
        <v>3</v>
      </c>
      <c r="E4" s="32" t="s">
        <v>4</v>
      </c>
      <c r="F4" s="21" t="s">
        <v>147</v>
      </c>
      <c r="G4" s="22">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86</v>
      </c>
      <c r="B5" s="1" t="s">
        <v>7</v>
      </c>
      <c r="C5" s="1" t="s">
        <v>8</v>
      </c>
      <c r="D5" s="1" t="s">
        <v>213</v>
      </c>
      <c r="E5" s="1" t="s">
        <v>21</v>
      </c>
      <c r="F5" s="1" t="s">
        <v>10</v>
      </c>
      <c r="G5" s="5">
        <v>6351</v>
      </c>
      <c r="H5" s="5">
        <v>6392</v>
      </c>
      <c r="I5" s="5">
        <v>6027</v>
      </c>
      <c r="J5" s="5">
        <v>6948</v>
      </c>
      <c r="K5" s="5">
        <v>5519</v>
      </c>
      <c r="L5" s="5">
        <v>5133</v>
      </c>
      <c r="M5" s="5">
        <v>4079</v>
      </c>
      <c r="N5" s="5">
        <v>3993</v>
      </c>
      <c r="O5" s="5">
        <v>4580.8040000000001</v>
      </c>
      <c r="P5" s="5">
        <v>3967.1909999999998</v>
      </c>
      <c r="Q5" s="5">
        <v>3954.1</v>
      </c>
      <c r="R5" s="5">
        <v>4584.7</v>
      </c>
      <c r="S5" s="5">
        <v>5373.46</v>
      </c>
      <c r="T5" s="5">
        <v>5510.7910000000002</v>
      </c>
      <c r="U5" s="5">
        <v>5445.7070000000003</v>
      </c>
      <c r="V5" s="5">
        <v>5563.9089999999997</v>
      </c>
      <c r="W5" s="5">
        <v>4365.5290000000005</v>
      </c>
      <c r="X5" s="5">
        <v>4948.6419999999998</v>
      </c>
      <c r="Y5" s="5">
        <v>4146.7089999999998</v>
      </c>
      <c r="Z5" s="5">
        <v>4884.7780000000002</v>
      </c>
      <c r="AA5" s="5">
        <v>5619.8270000000002</v>
      </c>
      <c r="AB5" s="5">
        <v>4081.5590000000002</v>
      </c>
      <c r="AC5" s="5">
        <v>3749.5540000000001</v>
      </c>
      <c r="AD5" s="5">
        <v>4013.268</v>
      </c>
      <c r="AE5" s="5">
        <v>3914.558</v>
      </c>
      <c r="AF5" s="5">
        <v>3585.998</v>
      </c>
      <c r="AG5" s="5">
        <v>3185.95</v>
      </c>
      <c r="AH5" s="5">
        <v>3112.1309999999999</v>
      </c>
      <c r="AI5" s="5">
        <v>3586.5770000000002</v>
      </c>
      <c r="AJ5" s="5">
        <v>3234.8220000000001</v>
      </c>
      <c r="AK5" s="5">
        <v>1</v>
      </c>
      <c r="AM5" s="13">
        <f>+AO5/$AO$3</f>
        <v>0.38516923003909526</v>
      </c>
      <c r="AN5" s="7">
        <f>IF(AK5=1,AM5,AM5+AN3)</f>
        <v>0.38516923003909526</v>
      </c>
      <c r="AO5" s="5">
        <f>SUM(G5:AJ5)</f>
        <v>139852.56400000001</v>
      </c>
    </row>
    <row r="6" spans="1:41" x14ac:dyDescent="0.2">
      <c r="A6" s="1" t="s">
        <v>86</v>
      </c>
      <c r="B6" s="1" t="s">
        <v>7</v>
      </c>
      <c r="C6" s="1" t="s">
        <v>8</v>
      </c>
      <c r="D6" s="1" t="s">
        <v>213</v>
      </c>
      <c r="E6" s="1" t="s">
        <v>21</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12</v>
      </c>
      <c r="AH6" s="5" t="s">
        <v>12</v>
      </c>
      <c r="AI6" s="5" t="s">
        <v>12</v>
      </c>
      <c r="AJ6" s="5" t="s">
        <v>12</v>
      </c>
      <c r="AK6" s="5">
        <v>1</v>
      </c>
    </row>
    <row r="7" spans="1:41" x14ac:dyDescent="0.2">
      <c r="A7" s="1" t="s">
        <v>86</v>
      </c>
      <c r="B7" s="1" t="s">
        <v>7</v>
      </c>
      <c r="C7" s="1" t="s">
        <v>8</v>
      </c>
      <c r="D7" s="1" t="s">
        <v>218</v>
      </c>
      <c r="E7" s="1" t="s">
        <v>21</v>
      </c>
      <c r="F7" s="1" t="s">
        <v>10</v>
      </c>
      <c r="G7" s="5">
        <v>4124</v>
      </c>
      <c r="H7" s="5">
        <v>4044</v>
      </c>
      <c r="I7" s="5">
        <v>3960</v>
      </c>
      <c r="J7" s="5">
        <v>4452</v>
      </c>
      <c r="K7" s="5">
        <v>4015</v>
      </c>
      <c r="L7" s="5">
        <v>3399</v>
      </c>
      <c r="M7" s="5">
        <v>3433</v>
      </c>
      <c r="N7" s="5">
        <v>3364</v>
      </c>
      <c r="O7" s="5">
        <v>3315.71</v>
      </c>
      <c r="P7" s="5">
        <v>2497.96</v>
      </c>
      <c r="Q7" s="5">
        <v>2598</v>
      </c>
      <c r="R7" s="5">
        <v>2756.59</v>
      </c>
      <c r="S7" s="5">
        <v>2590.681</v>
      </c>
      <c r="T7" s="5">
        <v>2272.8589999999999</v>
      </c>
      <c r="U7" s="5">
        <v>1960.701</v>
      </c>
      <c r="V7" s="5">
        <v>2473.9009999999998</v>
      </c>
      <c r="W7" s="5">
        <v>2404.6570000000002</v>
      </c>
      <c r="X7" s="5">
        <v>2691.3139999999999</v>
      </c>
      <c r="Y7" s="5">
        <v>2204.2910000000002</v>
      </c>
      <c r="Z7" s="5">
        <v>2571.502</v>
      </c>
      <c r="AA7" s="5">
        <v>3346.692</v>
      </c>
      <c r="AB7" s="5">
        <v>2812.125</v>
      </c>
      <c r="AC7" s="5">
        <v>1816.16</v>
      </c>
      <c r="AD7" s="5">
        <v>1592.8030000000001</v>
      </c>
      <c r="AE7" s="5">
        <v>1388.6030000000001</v>
      </c>
      <c r="AF7" s="5">
        <v>1301.425</v>
      </c>
      <c r="AG7" s="5">
        <v>1105.7190000000001</v>
      </c>
      <c r="AH7" s="5">
        <v>1455.953</v>
      </c>
      <c r="AI7" s="5">
        <v>1150.0250000000001</v>
      </c>
      <c r="AJ7" s="5">
        <v>944.07100000000003</v>
      </c>
      <c r="AK7" s="5">
        <v>2</v>
      </c>
      <c r="AM7" s="13">
        <f>+AO7/$AO$3</f>
        <v>0.214938231996088</v>
      </c>
      <c r="AN7" s="7">
        <f>IF(AK7=1,AM7,AM7+AN5)</f>
        <v>0.60010746203518328</v>
      </c>
      <c r="AO7" s="5">
        <f>SUM(G7:AJ7)</f>
        <v>78042.741999999969</v>
      </c>
    </row>
    <row r="8" spans="1:41" x14ac:dyDescent="0.2">
      <c r="A8" s="1" t="s">
        <v>86</v>
      </c>
      <c r="B8" s="1" t="s">
        <v>7</v>
      </c>
      <c r="C8" s="1" t="s">
        <v>8</v>
      </c>
      <c r="D8" s="1" t="s">
        <v>218</v>
      </c>
      <c r="E8" s="1" t="s">
        <v>21</v>
      </c>
      <c r="F8" s="1" t="s">
        <v>11</v>
      </c>
      <c r="G8" s="5" t="s">
        <v>13</v>
      </c>
      <c r="H8" s="5" t="s">
        <v>13</v>
      </c>
      <c r="I8" s="5" t="s">
        <v>13</v>
      </c>
      <c r="J8" s="5" t="s">
        <v>13</v>
      </c>
      <c r="K8" s="5" t="s">
        <v>13</v>
      </c>
      <c r="L8" s="5" t="s">
        <v>13</v>
      </c>
      <c r="M8" s="5" t="s">
        <v>13</v>
      </c>
      <c r="N8" s="5" t="s">
        <v>12</v>
      </c>
      <c r="O8" s="5" t="s">
        <v>12</v>
      </c>
      <c r="P8" s="5" t="s">
        <v>12</v>
      </c>
      <c r="Q8" s="5" t="s">
        <v>12</v>
      </c>
      <c r="R8" s="5" t="s">
        <v>12</v>
      </c>
      <c r="S8" s="5" t="s">
        <v>12</v>
      </c>
      <c r="T8" s="5" t="s">
        <v>12</v>
      </c>
      <c r="U8" s="5" t="s">
        <v>12</v>
      </c>
      <c r="V8" s="5" t="s">
        <v>12</v>
      </c>
      <c r="W8" s="5" t="s">
        <v>12</v>
      </c>
      <c r="X8" s="5" t="s">
        <v>12</v>
      </c>
      <c r="Y8" s="5" t="s">
        <v>12</v>
      </c>
      <c r="Z8" s="5" t="s">
        <v>12</v>
      </c>
      <c r="AA8" s="5" t="s">
        <v>12</v>
      </c>
      <c r="AB8" s="5" t="s">
        <v>12</v>
      </c>
      <c r="AC8" s="5" t="s">
        <v>12</v>
      </c>
      <c r="AD8" s="5" t="s">
        <v>12</v>
      </c>
      <c r="AE8" s="5" t="s">
        <v>12</v>
      </c>
      <c r="AF8" s="5" t="s">
        <v>12</v>
      </c>
      <c r="AG8" s="5" t="s">
        <v>12</v>
      </c>
      <c r="AH8" s="5" t="s">
        <v>12</v>
      </c>
      <c r="AI8" s="5" t="s">
        <v>12</v>
      </c>
      <c r="AJ8" s="5" t="s">
        <v>12</v>
      </c>
      <c r="AK8" s="5">
        <v>2</v>
      </c>
    </row>
    <row r="9" spans="1:41" x14ac:dyDescent="0.2">
      <c r="A9" s="1" t="s">
        <v>86</v>
      </c>
      <c r="B9" s="1" t="s">
        <v>7</v>
      </c>
      <c r="C9" s="1" t="s">
        <v>8</v>
      </c>
      <c r="D9" s="1" t="s">
        <v>216</v>
      </c>
      <c r="E9" s="1" t="s">
        <v>21</v>
      </c>
      <c r="F9" s="1" t="s">
        <v>10</v>
      </c>
      <c r="G9" s="5">
        <v>497</v>
      </c>
      <c r="H9" s="5">
        <v>1950</v>
      </c>
      <c r="I9" s="5">
        <v>1579</v>
      </c>
      <c r="J9" s="5">
        <v>1593</v>
      </c>
      <c r="K9" s="5">
        <v>1702</v>
      </c>
      <c r="L9" s="5">
        <v>902</v>
      </c>
      <c r="M9" s="5">
        <v>772</v>
      </c>
      <c r="N9" s="5">
        <v>776.4</v>
      </c>
      <c r="O9" s="5">
        <v>730.8</v>
      </c>
      <c r="P9" s="5">
        <v>731.45</v>
      </c>
      <c r="Q9" s="5">
        <v>765.40499999999997</v>
      </c>
      <c r="R9" s="5">
        <v>1031.913</v>
      </c>
      <c r="S9" s="5">
        <v>1319.3920000000001</v>
      </c>
      <c r="T9" s="5">
        <v>900.476</v>
      </c>
      <c r="U9" s="5">
        <v>948.96400000000006</v>
      </c>
      <c r="V9" s="5">
        <v>777.83399999999995</v>
      </c>
      <c r="W9" s="5">
        <v>747.08</v>
      </c>
      <c r="X9" s="5">
        <v>897.548</v>
      </c>
      <c r="Y9" s="5">
        <v>1054.3810000000001</v>
      </c>
      <c r="Z9" s="5">
        <v>1202.4369999999999</v>
      </c>
      <c r="AA9" s="5">
        <v>882.20399999999995</v>
      </c>
      <c r="AB9" s="5">
        <v>1438.143</v>
      </c>
      <c r="AC9" s="5">
        <v>1241.049</v>
      </c>
      <c r="AD9" s="5">
        <v>1419.9449999999999</v>
      </c>
      <c r="AE9" s="5">
        <v>1459.1759999999999</v>
      </c>
      <c r="AF9" s="5">
        <v>1870.5719999999999</v>
      </c>
      <c r="AG9" s="5">
        <v>1669.692</v>
      </c>
      <c r="AH9" s="5">
        <v>2346.4940000000001</v>
      </c>
      <c r="AI9" s="5">
        <v>2043.681</v>
      </c>
      <c r="AJ9" s="5">
        <v>2076.0920000000001</v>
      </c>
      <c r="AK9" s="5">
        <v>3</v>
      </c>
      <c r="AM9" s="13">
        <f>+AO9/$AO$3</f>
        <v>0.10280023169329031</v>
      </c>
      <c r="AN9" s="7">
        <f>IF(AK9=1,AM9,AM9+AN7)</f>
        <v>0.70290769372847361</v>
      </c>
      <c r="AO9" s="5">
        <f>SUM(G9:AJ9)</f>
        <v>37326.127999999997</v>
      </c>
    </row>
    <row r="10" spans="1:41" x14ac:dyDescent="0.2">
      <c r="A10" s="1" t="s">
        <v>86</v>
      </c>
      <c r="B10" s="1" t="s">
        <v>7</v>
      </c>
      <c r="C10" s="1" t="s">
        <v>8</v>
      </c>
      <c r="D10" s="1" t="s">
        <v>216</v>
      </c>
      <c r="E10" s="1" t="s">
        <v>21</v>
      </c>
      <c r="F10" s="1" t="s">
        <v>11</v>
      </c>
      <c r="G10" s="5" t="s">
        <v>18</v>
      </c>
      <c r="H10" s="5" t="s">
        <v>13</v>
      </c>
      <c r="I10" s="5" t="s">
        <v>13</v>
      </c>
      <c r="J10" s="5" t="s">
        <v>13</v>
      </c>
      <c r="K10" s="5" t="s">
        <v>13</v>
      </c>
      <c r="L10" s="5" t="s">
        <v>13</v>
      </c>
      <c r="M10" s="5" t="s">
        <v>13</v>
      </c>
      <c r="N10" s="5" t="s">
        <v>13</v>
      </c>
      <c r="O10" s="5" t="s">
        <v>12</v>
      </c>
      <c r="P10" s="5" t="s">
        <v>13</v>
      </c>
      <c r="Q10" s="5" t="s">
        <v>13</v>
      </c>
      <c r="R10" s="5" t="s">
        <v>13</v>
      </c>
      <c r="S10" s="5" t="s">
        <v>13</v>
      </c>
      <c r="T10" s="5" t="s">
        <v>13</v>
      </c>
      <c r="U10" s="5" t="s">
        <v>13</v>
      </c>
      <c r="V10" s="5" t="s">
        <v>13</v>
      </c>
      <c r="W10" s="5" t="s">
        <v>13</v>
      </c>
      <c r="X10" s="5" t="s">
        <v>13</v>
      </c>
      <c r="Y10" s="5" t="s">
        <v>13</v>
      </c>
      <c r="Z10" s="5" t="s">
        <v>13</v>
      </c>
      <c r="AA10" s="5" t="s">
        <v>13</v>
      </c>
      <c r="AB10" s="5" t="s">
        <v>13</v>
      </c>
      <c r="AC10" s="5" t="s">
        <v>13</v>
      </c>
      <c r="AD10" s="5" t="s">
        <v>13</v>
      </c>
      <c r="AE10" s="5" t="s">
        <v>13</v>
      </c>
      <c r="AF10" s="5" t="s">
        <v>13</v>
      </c>
      <c r="AG10" s="5" t="s">
        <v>13</v>
      </c>
      <c r="AH10" s="5" t="s">
        <v>13</v>
      </c>
      <c r="AI10" s="5" t="s">
        <v>13</v>
      </c>
      <c r="AJ10" s="5" t="s">
        <v>13</v>
      </c>
      <c r="AK10" s="5">
        <v>3</v>
      </c>
    </row>
    <row r="11" spans="1:41" x14ac:dyDescent="0.2">
      <c r="A11" s="1" t="s">
        <v>86</v>
      </c>
      <c r="B11" s="1" t="s">
        <v>7</v>
      </c>
      <c r="C11" s="1" t="s">
        <v>8</v>
      </c>
      <c r="D11" s="1" t="s">
        <v>38</v>
      </c>
      <c r="E11" s="1" t="s">
        <v>21</v>
      </c>
      <c r="F11" s="1" t="s">
        <v>10</v>
      </c>
      <c r="G11" s="5">
        <v>1487</v>
      </c>
      <c r="H11" s="5">
        <v>2206</v>
      </c>
      <c r="I11" s="5">
        <v>1654</v>
      </c>
      <c r="J11" s="5">
        <v>1421</v>
      </c>
      <c r="K11" s="5">
        <v>646</v>
      </c>
      <c r="L11" s="5">
        <v>1005</v>
      </c>
      <c r="M11" s="5">
        <v>927</v>
      </c>
      <c r="N11" s="5">
        <v>1136</v>
      </c>
      <c r="O11" s="5">
        <v>922.65700000000004</v>
      </c>
      <c r="P11" s="5">
        <v>983.89300000000003</v>
      </c>
      <c r="Q11" s="5">
        <v>954.16200000000003</v>
      </c>
      <c r="R11" s="5">
        <v>1215.816</v>
      </c>
      <c r="S11" s="5">
        <v>1160.8209999999999</v>
      </c>
      <c r="T11" s="5">
        <v>1470.4259999999999</v>
      </c>
      <c r="U11" s="5">
        <v>1238.259</v>
      </c>
      <c r="V11" s="5">
        <v>1141.6110000000001</v>
      </c>
      <c r="W11" s="5">
        <v>1114.761</v>
      </c>
      <c r="X11" s="5">
        <v>1061.056</v>
      </c>
      <c r="Y11" s="5">
        <v>1181.539</v>
      </c>
      <c r="Z11" s="5">
        <v>1350.693</v>
      </c>
      <c r="AA11" s="5">
        <v>1501.749</v>
      </c>
      <c r="AB11" s="5">
        <v>1290.0619999999999</v>
      </c>
      <c r="AC11" s="5">
        <v>1383.261</v>
      </c>
      <c r="AD11" s="5">
        <v>1489.405</v>
      </c>
      <c r="AE11" s="5">
        <v>1473.4269999999999</v>
      </c>
      <c r="AF11" s="5">
        <v>1033.9639999999999</v>
      </c>
      <c r="AG11" s="5">
        <v>753.13199999999995</v>
      </c>
      <c r="AH11" s="5">
        <v>964.54399999999998</v>
      </c>
      <c r="AI11" s="5">
        <v>1285.998</v>
      </c>
      <c r="AJ11" s="5">
        <v>1362.6320000000001</v>
      </c>
      <c r="AK11" s="5">
        <v>4</v>
      </c>
      <c r="AM11" s="13">
        <f>+AO11/$AO$3</f>
        <v>0.10139491994427047</v>
      </c>
      <c r="AN11" s="7">
        <f>IF(AK11=1,AM11,AM11+AN9)</f>
        <v>0.80430261367274403</v>
      </c>
      <c r="AO11" s="5">
        <f>SUM(G11:AJ11)</f>
        <v>36815.867999999995</v>
      </c>
    </row>
    <row r="12" spans="1:41" x14ac:dyDescent="0.2">
      <c r="A12" s="1" t="s">
        <v>86</v>
      </c>
      <c r="B12" s="1" t="s">
        <v>7</v>
      </c>
      <c r="C12" s="1" t="s">
        <v>8</v>
      </c>
      <c r="D12" s="1" t="s">
        <v>38</v>
      </c>
      <c r="E12" s="1" t="s">
        <v>21</v>
      </c>
      <c r="F12" s="1" t="s">
        <v>11</v>
      </c>
      <c r="G12" s="5" t="s">
        <v>13</v>
      </c>
      <c r="H12" s="5" t="s">
        <v>13</v>
      </c>
      <c r="I12" s="5" t="s">
        <v>13</v>
      </c>
      <c r="J12" s="5" t="s">
        <v>13</v>
      </c>
      <c r="K12" s="5" t="s">
        <v>13</v>
      </c>
      <c r="L12" s="5" t="s">
        <v>13</v>
      </c>
      <c r="M12" s="5" t="s">
        <v>13</v>
      </c>
      <c r="N12" s="5" t="s">
        <v>12</v>
      </c>
      <c r="O12" s="5" t="s">
        <v>12</v>
      </c>
      <c r="P12" s="5" t="s">
        <v>23</v>
      </c>
      <c r="Q12" s="5" t="s">
        <v>12</v>
      </c>
      <c r="R12" s="5" t="s">
        <v>12</v>
      </c>
      <c r="S12" s="5" t="s">
        <v>12</v>
      </c>
      <c r="T12" s="5" t="s">
        <v>12</v>
      </c>
      <c r="U12" s="5" t="s">
        <v>23</v>
      </c>
      <c r="V12" s="5" t="s">
        <v>12</v>
      </c>
      <c r="W12" s="5" t="s">
        <v>12</v>
      </c>
      <c r="X12" s="5" t="s">
        <v>12</v>
      </c>
      <c r="Y12" s="5" t="s">
        <v>12</v>
      </c>
      <c r="Z12" s="5" t="s">
        <v>12</v>
      </c>
      <c r="AA12" s="5" t="s">
        <v>12</v>
      </c>
      <c r="AB12" s="5" t="s">
        <v>12</v>
      </c>
      <c r="AC12" s="5" t="s">
        <v>12</v>
      </c>
      <c r="AD12" s="5" t="s">
        <v>12</v>
      </c>
      <c r="AE12" s="5" t="s">
        <v>12</v>
      </c>
      <c r="AF12" s="5" t="s">
        <v>12</v>
      </c>
      <c r="AG12" s="5" t="s">
        <v>12</v>
      </c>
      <c r="AH12" s="5" t="s">
        <v>12</v>
      </c>
      <c r="AI12" s="5" t="s">
        <v>12</v>
      </c>
      <c r="AJ12" s="5" t="s">
        <v>12</v>
      </c>
      <c r="AK12" s="5">
        <v>4</v>
      </c>
    </row>
    <row r="13" spans="1:41" x14ac:dyDescent="0.2">
      <c r="A13" s="1" t="s">
        <v>86</v>
      </c>
      <c r="B13" s="1" t="s">
        <v>7</v>
      </c>
      <c r="C13" s="1" t="s">
        <v>8</v>
      </c>
      <c r="D13" s="1" t="s">
        <v>25</v>
      </c>
      <c r="E13" s="1" t="s">
        <v>21</v>
      </c>
      <c r="F13" s="1" t="s">
        <v>10</v>
      </c>
      <c r="G13" s="5">
        <v>1064</v>
      </c>
      <c r="H13" s="5">
        <v>1126</v>
      </c>
      <c r="I13" s="5">
        <v>933</v>
      </c>
      <c r="J13" s="5">
        <v>1043</v>
      </c>
      <c r="K13" s="5">
        <v>1494</v>
      </c>
      <c r="L13" s="5">
        <v>1218</v>
      </c>
      <c r="M13" s="5">
        <v>1391</v>
      </c>
      <c r="N13" s="5">
        <v>1089</v>
      </c>
      <c r="O13" s="5">
        <v>759</v>
      </c>
      <c r="P13" s="5">
        <v>567</v>
      </c>
      <c r="Q13" s="5">
        <v>319</v>
      </c>
      <c r="R13" s="5">
        <v>263</v>
      </c>
      <c r="S13" s="5">
        <v>575</v>
      </c>
      <c r="T13" s="5">
        <v>705.30600000000004</v>
      </c>
      <c r="U13" s="5">
        <v>656.18100000000004</v>
      </c>
      <c r="V13" s="5">
        <v>889.05600000000004</v>
      </c>
      <c r="W13" s="5">
        <v>935.46799999999996</v>
      </c>
      <c r="X13" s="5">
        <v>777.53700000000003</v>
      </c>
      <c r="Y13" s="5">
        <v>1062.336</v>
      </c>
      <c r="Z13" s="5">
        <v>523.33799999999997</v>
      </c>
      <c r="AA13" s="5">
        <v>639.04200000000003</v>
      </c>
      <c r="AB13" s="5">
        <v>300.17399999999998</v>
      </c>
      <c r="AC13" s="5">
        <v>545.29399999999998</v>
      </c>
      <c r="AD13" s="5">
        <v>430.214</v>
      </c>
      <c r="AE13" s="5">
        <v>378.92599999999999</v>
      </c>
      <c r="AF13" s="5">
        <v>455.99400000000003</v>
      </c>
      <c r="AG13" s="5">
        <v>324.5</v>
      </c>
      <c r="AH13" s="5">
        <v>362.27300000000002</v>
      </c>
      <c r="AI13" s="5">
        <v>417.45400000000001</v>
      </c>
      <c r="AJ13" s="5">
        <v>276.52999999999997</v>
      </c>
      <c r="AK13" s="5">
        <v>5</v>
      </c>
      <c r="AM13" s="13">
        <f>+AO13/$AO$3</f>
        <v>5.9270145314401564E-2</v>
      </c>
      <c r="AN13" s="7">
        <f>IF(AK13=1,AM13,AM13+AN11)</f>
        <v>0.86357275898714558</v>
      </c>
      <c r="AO13" s="5">
        <f>SUM(G13:AJ13)</f>
        <v>21520.623000000003</v>
      </c>
    </row>
    <row r="14" spans="1:41" x14ac:dyDescent="0.2">
      <c r="A14" s="1" t="s">
        <v>86</v>
      </c>
      <c r="B14" s="1" t="s">
        <v>7</v>
      </c>
      <c r="C14" s="1" t="s">
        <v>8</v>
      </c>
      <c r="D14" s="1" t="s">
        <v>25</v>
      </c>
      <c r="E14" s="1" t="s">
        <v>21</v>
      </c>
      <c r="F14" s="1" t="s">
        <v>11</v>
      </c>
      <c r="G14" s="5" t="s">
        <v>12</v>
      </c>
      <c r="H14" s="5" t="s">
        <v>12</v>
      </c>
      <c r="I14" s="5" t="s">
        <v>12</v>
      </c>
      <c r="J14" s="5" t="s">
        <v>12</v>
      </c>
      <c r="K14" s="5" t="s">
        <v>12</v>
      </c>
      <c r="L14" s="5" t="s">
        <v>12</v>
      </c>
      <c r="M14" s="5" t="s">
        <v>12</v>
      </c>
      <c r="N14" s="5" t="s">
        <v>12</v>
      </c>
      <c r="O14" s="5" t="s">
        <v>12</v>
      </c>
      <c r="P14" s="5" t="s">
        <v>23</v>
      </c>
      <c r="Q14" s="5" t="s">
        <v>23</v>
      </c>
      <c r="R14" s="5" t="s">
        <v>23</v>
      </c>
      <c r="S14" s="5" t="s">
        <v>12</v>
      </c>
      <c r="T14" s="5" t="s">
        <v>12</v>
      </c>
      <c r="U14" s="5" t="s">
        <v>12</v>
      </c>
      <c r="V14" s="5" t="s">
        <v>12</v>
      </c>
      <c r="W14" s="5" t="s">
        <v>12</v>
      </c>
      <c r="X14" s="5" t="s">
        <v>12</v>
      </c>
      <c r="Y14" s="5" t="s">
        <v>12</v>
      </c>
      <c r="Z14" s="5" t="s">
        <v>12</v>
      </c>
      <c r="AA14" s="5" t="s">
        <v>12</v>
      </c>
      <c r="AB14" s="5" t="s">
        <v>13</v>
      </c>
      <c r="AC14" s="5" t="s">
        <v>13</v>
      </c>
      <c r="AD14" s="5" t="s">
        <v>13</v>
      </c>
      <c r="AE14" s="5" t="s">
        <v>13</v>
      </c>
      <c r="AF14" s="5" t="s">
        <v>13</v>
      </c>
      <c r="AG14" s="5" t="s">
        <v>13</v>
      </c>
      <c r="AH14" s="5" t="s">
        <v>13</v>
      </c>
      <c r="AI14" s="5" t="s">
        <v>13</v>
      </c>
      <c r="AJ14" s="5" t="s">
        <v>15</v>
      </c>
      <c r="AK14" s="5">
        <v>5</v>
      </c>
    </row>
    <row r="15" spans="1:41" x14ac:dyDescent="0.2">
      <c r="A15" s="1" t="s">
        <v>86</v>
      </c>
      <c r="B15" s="1" t="s">
        <v>7</v>
      </c>
      <c r="C15" s="1" t="s">
        <v>8</v>
      </c>
      <c r="D15" s="1" t="s">
        <v>37</v>
      </c>
      <c r="E15" s="1" t="s">
        <v>21</v>
      </c>
      <c r="F15" s="1" t="s">
        <v>10</v>
      </c>
      <c r="G15" s="5">
        <v>41</v>
      </c>
      <c r="H15" s="5">
        <v>27</v>
      </c>
      <c r="I15" s="5">
        <v>7</v>
      </c>
      <c r="J15" s="5">
        <v>28</v>
      </c>
      <c r="K15" s="5">
        <v>35</v>
      </c>
      <c r="L15" s="5">
        <v>239</v>
      </c>
      <c r="M15" s="5">
        <v>100.667</v>
      </c>
      <c r="N15" s="5">
        <v>35</v>
      </c>
      <c r="O15" s="5">
        <v>38</v>
      </c>
      <c r="P15" s="5">
        <v>264</v>
      </c>
      <c r="Q15" s="5">
        <v>154</v>
      </c>
      <c r="R15" s="5">
        <v>223</v>
      </c>
      <c r="S15" s="5">
        <v>255</v>
      </c>
      <c r="T15" s="5">
        <v>325</v>
      </c>
      <c r="U15" s="5">
        <v>333</v>
      </c>
      <c r="V15" s="5">
        <v>229</v>
      </c>
      <c r="W15" s="5">
        <v>428</v>
      </c>
      <c r="X15" s="5">
        <v>720</v>
      </c>
      <c r="Y15" s="5">
        <v>963</v>
      </c>
      <c r="Z15" s="5">
        <v>700</v>
      </c>
      <c r="AA15" s="5">
        <v>700</v>
      </c>
      <c r="AB15" s="5">
        <v>1000</v>
      </c>
      <c r="AC15" s="5">
        <v>1000</v>
      </c>
      <c r="AD15" s="5">
        <v>800</v>
      </c>
      <c r="AE15" s="5">
        <v>800</v>
      </c>
      <c r="AF15" s="5">
        <v>750</v>
      </c>
      <c r="AG15" s="5">
        <v>865.35</v>
      </c>
      <c r="AH15" s="5">
        <v>865.35</v>
      </c>
      <c r="AI15" s="5">
        <v>852.41499999999996</v>
      </c>
      <c r="AJ15" s="5">
        <v>955.303</v>
      </c>
      <c r="AK15" s="5">
        <v>6</v>
      </c>
      <c r="AM15" s="13">
        <f>+AO15/$AO$3</f>
        <v>3.7822415436812779E-2</v>
      </c>
      <c r="AN15" s="7">
        <f>IF(AK15=1,AM15,AM15+AN13)</f>
        <v>0.90139517442395833</v>
      </c>
      <c r="AO15" s="5">
        <f>SUM(G15:AJ15)</f>
        <v>13733.084999999999</v>
      </c>
    </row>
    <row r="16" spans="1:41" x14ac:dyDescent="0.2">
      <c r="A16" s="1" t="s">
        <v>86</v>
      </c>
      <c r="B16" s="1" t="s">
        <v>7</v>
      </c>
      <c r="C16" s="1" t="s">
        <v>8</v>
      </c>
      <c r="D16" s="1" t="s">
        <v>37</v>
      </c>
      <c r="E16" s="1" t="s">
        <v>21</v>
      </c>
      <c r="F16" s="1" t="s">
        <v>11</v>
      </c>
      <c r="G16" s="5">
        <v>-1</v>
      </c>
      <c r="H16" s="5">
        <v>-1</v>
      </c>
      <c r="I16" s="5">
        <v>-1</v>
      </c>
      <c r="J16" s="5">
        <v>-1</v>
      </c>
      <c r="K16" s="5">
        <v>-1</v>
      </c>
      <c r="L16" s="5">
        <v>-1</v>
      </c>
      <c r="M16" s="5">
        <v>-1</v>
      </c>
      <c r="N16" s="5">
        <v>-1</v>
      </c>
      <c r="O16" s="5">
        <v>-1</v>
      </c>
      <c r="P16" s="5">
        <v>-1</v>
      </c>
      <c r="Q16" s="5">
        <v>-1</v>
      </c>
      <c r="R16" s="5" t="s">
        <v>23</v>
      </c>
      <c r="S16" s="5" t="s">
        <v>12</v>
      </c>
      <c r="T16" s="5" t="s">
        <v>12</v>
      </c>
      <c r="U16" s="5" t="s">
        <v>12</v>
      </c>
      <c r="V16" s="5" t="s">
        <v>12</v>
      </c>
      <c r="W16" s="5" t="s">
        <v>12</v>
      </c>
      <c r="X16" s="5" t="s">
        <v>23</v>
      </c>
      <c r="Y16" s="5" t="s">
        <v>12</v>
      </c>
      <c r="Z16" s="5" t="s">
        <v>15</v>
      </c>
      <c r="AA16" s="5" t="s">
        <v>15</v>
      </c>
      <c r="AB16" s="5" t="s">
        <v>12</v>
      </c>
      <c r="AC16" s="5" t="s">
        <v>23</v>
      </c>
      <c r="AD16" s="5" t="s">
        <v>12</v>
      </c>
      <c r="AE16" s="5" t="s">
        <v>13</v>
      </c>
      <c r="AF16" s="5" t="s">
        <v>12</v>
      </c>
      <c r="AG16" s="5" t="s">
        <v>12</v>
      </c>
      <c r="AH16" s="5" t="s">
        <v>12</v>
      </c>
      <c r="AI16" s="5" t="s">
        <v>12</v>
      </c>
      <c r="AJ16" s="5" t="s">
        <v>12</v>
      </c>
      <c r="AK16" s="5">
        <v>6</v>
      </c>
    </row>
    <row r="17" spans="1:41" x14ac:dyDescent="0.2">
      <c r="A17" s="1" t="s">
        <v>86</v>
      </c>
      <c r="B17" s="1" t="s">
        <v>7</v>
      </c>
      <c r="C17" s="1" t="s">
        <v>19</v>
      </c>
      <c r="D17" s="1" t="s">
        <v>20</v>
      </c>
      <c r="E17" s="1" t="s">
        <v>21</v>
      </c>
      <c r="F17" s="1" t="s">
        <v>10</v>
      </c>
      <c r="G17" s="5">
        <v>441</v>
      </c>
      <c r="H17" s="5">
        <v>127</v>
      </c>
      <c r="I17" s="5">
        <v>507</v>
      </c>
      <c r="J17" s="5">
        <v>489</v>
      </c>
      <c r="K17" s="5">
        <v>521</v>
      </c>
      <c r="L17" s="5">
        <v>509</v>
      </c>
      <c r="M17" s="5">
        <v>286</v>
      </c>
      <c r="N17" s="5">
        <v>285</v>
      </c>
      <c r="O17" s="5">
        <v>347</v>
      </c>
      <c r="P17" s="5">
        <v>299</v>
      </c>
      <c r="Q17" s="5">
        <v>310</v>
      </c>
      <c r="R17" s="5">
        <v>257</v>
      </c>
      <c r="S17" s="5">
        <v>30</v>
      </c>
      <c r="T17" s="5">
        <v>140</v>
      </c>
      <c r="U17" s="5">
        <v>172</v>
      </c>
      <c r="V17" s="5">
        <v>103</v>
      </c>
      <c r="W17" s="5">
        <v>82</v>
      </c>
      <c r="X17" s="5">
        <v>89</v>
      </c>
      <c r="Y17" s="5">
        <v>88</v>
      </c>
      <c r="Z17" s="5">
        <v>192.36500000000001</v>
      </c>
      <c r="AA17" s="5">
        <v>193.28</v>
      </c>
      <c r="AB17" s="5">
        <v>115</v>
      </c>
      <c r="AC17" s="5">
        <v>85.069000000000003</v>
      </c>
      <c r="AD17" s="5">
        <v>133.405</v>
      </c>
      <c r="AE17" s="5">
        <v>151.71899999999999</v>
      </c>
      <c r="AF17" s="5">
        <v>95.513000000000005</v>
      </c>
      <c r="AG17" s="5">
        <v>169.215</v>
      </c>
      <c r="AH17" s="5">
        <v>122.252</v>
      </c>
      <c r="AI17" s="5">
        <v>157.75399999999999</v>
      </c>
      <c r="AJ17" s="5">
        <v>68</v>
      </c>
      <c r="AK17" s="5">
        <v>7</v>
      </c>
      <c r="AM17" s="13">
        <f>+AO17/$AO$3</f>
        <v>1.808230210213552E-2</v>
      </c>
      <c r="AN17" s="7">
        <f>IF(AK17=1,AM17,AM17+AN15)</f>
        <v>0.91947747652609391</v>
      </c>
      <c r="AO17" s="5">
        <f>SUM(G17:AJ17)</f>
        <v>6565.5720000000001</v>
      </c>
    </row>
    <row r="18" spans="1:41" x14ac:dyDescent="0.2">
      <c r="A18" s="1" t="s">
        <v>86</v>
      </c>
      <c r="B18" s="1" t="s">
        <v>7</v>
      </c>
      <c r="C18" s="1" t="s">
        <v>19</v>
      </c>
      <c r="D18" s="1" t="s">
        <v>20</v>
      </c>
      <c r="E18" s="1" t="s">
        <v>21</v>
      </c>
      <c r="F18" s="1" t="s">
        <v>11</v>
      </c>
      <c r="G18" s="5" t="s">
        <v>12</v>
      </c>
      <c r="H18" s="5" t="s">
        <v>12</v>
      </c>
      <c r="I18" s="5" t="s">
        <v>12</v>
      </c>
      <c r="J18" s="5" t="s">
        <v>12</v>
      </c>
      <c r="K18" s="5" t="s">
        <v>12</v>
      </c>
      <c r="L18" s="5" t="s">
        <v>12</v>
      </c>
      <c r="M18" s="5" t="s">
        <v>12</v>
      </c>
      <c r="N18" s="5" t="s">
        <v>12</v>
      </c>
      <c r="O18" s="5" t="s">
        <v>12</v>
      </c>
      <c r="P18" s="5" t="s">
        <v>12</v>
      </c>
      <c r="Q18" s="5" t="s">
        <v>12</v>
      </c>
      <c r="R18" s="5" t="s">
        <v>12</v>
      </c>
      <c r="S18" s="5" t="s">
        <v>12</v>
      </c>
      <c r="T18" s="5" t="s">
        <v>13</v>
      </c>
      <c r="U18" s="5" t="s">
        <v>13</v>
      </c>
      <c r="V18" s="5" t="s">
        <v>13</v>
      </c>
      <c r="W18" s="5" t="s">
        <v>13</v>
      </c>
      <c r="X18" s="5" t="s">
        <v>13</v>
      </c>
      <c r="Y18" s="5" t="s">
        <v>13</v>
      </c>
      <c r="Z18" s="5" t="s">
        <v>13</v>
      </c>
      <c r="AA18" s="5" t="s">
        <v>13</v>
      </c>
      <c r="AB18" s="5" t="s">
        <v>13</v>
      </c>
      <c r="AC18" s="5" t="s">
        <v>13</v>
      </c>
      <c r="AD18" s="5" t="s">
        <v>12</v>
      </c>
      <c r="AE18" s="5" t="s">
        <v>12</v>
      </c>
      <c r="AF18" s="5" t="s">
        <v>12</v>
      </c>
      <c r="AG18" s="5" t="s">
        <v>12</v>
      </c>
      <c r="AH18" s="5" t="s">
        <v>12</v>
      </c>
      <c r="AI18" s="5" t="s">
        <v>12</v>
      </c>
      <c r="AJ18" s="5" t="s">
        <v>12</v>
      </c>
      <c r="AK18" s="5">
        <v>7</v>
      </c>
    </row>
    <row r="19" spans="1:41" x14ac:dyDescent="0.2">
      <c r="A19" s="1" t="s">
        <v>86</v>
      </c>
      <c r="B19" s="1" t="s">
        <v>7</v>
      </c>
      <c r="C19" s="1" t="s">
        <v>8</v>
      </c>
      <c r="D19" s="1" t="s">
        <v>38</v>
      </c>
      <c r="E19" s="1" t="s">
        <v>49</v>
      </c>
      <c r="F19" s="1" t="s">
        <v>10</v>
      </c>
      <c r="G19" s="5">
        <v>60</v>
      </c>
      <c r="H19" s="5">
        <v>28</v>
      </c>
      <c r="I19" s="5">
        <v>22</v>
      </c>
      <c r="J19" s="5">
        <v>189</v>
      </c>
      <c r="K19" s="5">
        <v>93</v>
      </c>
      <c r="L19" s="5">
        <v>89</v>
      </c>
      <c r="M19" s="5">
        <v>240</v>
      </c>
      <c r="N19" s="5">
        <v>18</v>
      </c>
      <c r="O19" s="5">
        <v>94.506</v>
      </c>
      <c r="P19" s="5">
        <v>121.30800000000001</v>
      </c>
      <c r="Q19" s="5">
        <v>37.808</v>
      </c>
      <c r="R19" s="5">
        <v>147.13499999999999</v>
      </c>
      <c r="S19" s="5">
        <v>87.075000000000003</v>
      </c>
      <c r="T19" s="5">
        <v>192.863</v>
      </c>
      <c r="U19" s="5">
        <v>203.30600000000001</v>
      </c>
      <c r="V19" s="5">
        <v>267.351</v>
      </c>
      <c r="W19" s="5">
        <v>257.92599999999999</v>
      </c>
      <c r="X19" s="5">
        <v>247.65700000000001</v>
      </c>
      <c r="Y19" s="5">
        <v>176.11699999999999</v>
      </c>
      <c r="Z19" s="5">
        <v>207.70500000000001</v>
      </c>
      <c r="AA19" s="5">
        <v>97.281999999999996</v>
      </c>
      <c r="AB19" s="5">
        <v>274.82400000000001</v>
      </c>
      <c r="AC19" s="5">
        <v>233.035</v>
      </c>
      <c r="AD19" s="5">
        <v>98.22</v>
      </c>
      <c r="AE19" s="5">
        <v>85.284999999999997</v>
      </c>
      <c r="AF19" s="5">
        <v>175.16300000000001</v>
      </c>
      <c r="AG19" s="5">
        <v>33.676000000000002</v>
      </c>
      <c r="AH19" s="5">
        <v>32.689</v>
      </c>
      <c r="AI19" s="5">
        <v>49.832999999999998</v>
      </c>
      <c r="AJ19" s="5">
        <v>17.663</v>
      </c>
      <c r="AK19" s="5">
        <v>8</v>
      </c>
      <c r="AM19" s="13">
        <f>+AO19/$AO$3</f>
        <v>1.0678857286612199E-2</v>
      </c>
      <c r="AN19" s="7">
        <f>IF(AK19=1,AM19,AM19+AN17)</f>
        <v>0.93015633381270613</v>
      </c>
      <c r="AO19" s="5">
        <f>SUM(G19:AJ19)</f>
        <v>3877.4270000000001</v>
      </c>
    </row>
    <row r="20" spans="1:41" x14ac:dyDescent="0.2">
      <c r="A20" s="1" t="s">
        <v>86</v>
      </c>
      <c r="B20" s="1" t="s">
        <v>7</v>
      </c>
      <c r="C20" s="1" t="s">
        <v>8</v>
      </c>
      <c r="D20" s="1" t="s">
        <v>38</v>
      </c>
      <c r="E20" s="1" t="s">
        <v>49</v>
      </c>
      <c r="F20" s="1" t="s">
        <v>11</v>
      </c>
      <c r="G20" s="5" t="s">
        <v>13</v>
      </c>
      <c r="H20" s="5" t="s">
        <v>13</v>
      </c>
      <c r="I20" s="5" t="s">
        <v>13</v>
      </c>
      <c r="J20" s="5" t="s">
        <v>13</v>
      </c>
      <c r="K20" s="5" t="s">
        <v>13</v>
      </c>
      <c r="L20" s="5" t="s">
        <v>13</v>
      </c>
      <c r="M20" s="5" t="s">
        <v>13</v>
      </c>
      <c r="N20" s="5" t="s">
        <v>12</v>
      </c>
      <c r="O20" s="5" t="s">
        <v>12</v>
      </c>
      <c r="P20" s="5" t="s">
        <v>12</v>
      </c>
      <c r="Q20" s="5" t="s">
        <v>12</v>
      </c>
      <c r="R20" s="5" t="s">
        <v>12</v>
      </c>
      <c r="S20" s="5" t="s">
        <v>12</v>
      </c>
      <c r="T20" s="5" t="s">
        <v>12</v>
      </c>
      <c r="U20" s="5" t="s">
        <v>12</v>
      </c>
      <c r="V20" s="5" t="s">
        <v>12</v>
      </c>
      <c r="W20" s="5" t="s">
        <v>12</v>
      </c>
      <c r="X20" s="5" t="s">
        <v>12</v>
      </c>
      <c r="Y20" s="5" t="s">
        <v>12</v>
      </c>
      <c r="Z20" s="5" t="s">
        <v>12</v>
      </c>
      <c r="AA20" s="5" t="s">
        <v>12</v>
      </c>
      <c r="AB20" s="5" t="s">
        <v>12</v>
      </c>
      <c r="AC20" s="5" t="s">
        <v>12</v>
      </c>
      <c r="AD20" s="5" t="s">
        <v>12</v>
      </c>
      <c r="AE20" s="5" t="s">
        <v>12</v>
      </c>
      <c r="AF20" s="5" t="s">
        <v>12</v>
      </c>
      <c r="AG20" s="5" t="s">
        <v>12</v>
      </c>
      <c r="AH20" s="5" t="s">
        <v>12</v>
      </c>
      <c r="AI20" s="5" t="s">
        <v>13</v>
      </c>
      <c r="AJ20" s="5" t="s">
        <v>12</v>
      </c>
      <c r="AK20" s="5">
        <v>8</v>
      </c>
    </row>
    <row r="21" spans="1:41" x14ac:dyDescent="0.2">
      <c r="A21" s="1" t="s">
        <v>86</v>
      </c>
      <c r="B21" s="1" t="s">
        <v>7</v>
      </c>
      <c r="C21" s="1" t="s">
        <v>8</v>
      </c>
      <c r="D21" s="1" t="s">
        <v>152</v>
      </c>
      <c r="E21" s="1" t="s">
        <v>21</v>
      </c>
      <c r="F21" s="1" t="s">
        <v>10</v>
      </c>
      <c r="H21" s="5">
        <v>73</v>
      </c>
      <c r="I21" s="5">
        <v>86</v>
      </c>
      <c r="J21" s="5">
        <v>104</v>
      </c>
      <c r="K21" s="5">
        <v>132</v>
      </c>
      <c r="L21" s="5">
        <v>40</v>
      </c>
      <c r="M21" s="5">
        <v>337</v>
      </c>
      <c r="N21" s="5">
        <v>304</v>
      </c>
      <c r="O21" s="5">
        <v>21.6</v>
      </c>
      <c r="P21" s="5">
        <v>101.7</v>
      </c>
      <c r="Q21" s="5">
        <v>90.2</v>
      </c>
      <c r="R21" s="5">
        <v>315.8</v>
      </c>
      <c r="S21" s="5">
        <v>55.835999999999999</v>
      </c>
      <c r="T21" s="5">
        <v>107.944</v>
      </c>
      <c r="U21" s="5">
        <v>72</v>
      </c>
      <c r="V21" s="5">
        <v>85</v>
      </c>
      <c r="W21" s="5">
        <v>92</v>
      </c>
      <c r="X21" s="5">
        <v>92</v>
      </c>
      <c r="Y21" s="5">
        <v>73.271000000000001</v>
      </c>
      <c r="Z21" s="5">
        <v>74.704999999999998</v>
      </c>
      <c r="AA21" s="5">
        <v>59.002000000000002</v>
      </c>
      <c r="AB21" s="5">
        <v>95.945999999999998</v>
      </c>
      <c r="AC21" s="5">
        <v>60.292999999999999</v>
      </c>
      <c r="AD21" s="5">
        <v>140.78</v>
      </c>
      <c r="AE21" s="5">
        <v>135.05699999999999</v>
      </c>
      <c r="AF21" s="5">
        <v>81.31</v>
      </c>
      <c r="AG21" s="5">
        <v>86.498000000000005</v>
      </c>
      <c r="AH21" s="5">
        <v>91.561000000000007</v>
      </c>
      <c r="AI21" s="5">
        <v>96.165000000000006</v>
      </c>
      <c r="AJ21" s="5">
        <v>43.823</v>
      </c>
      <c r="AK21" s="5">
        <v>9</v>
      </c>
      <c r="AM21" s="13">
        <f>+AO21/$AO$3</f>
        <v>8.6712879590467931E-3</v>
      </c>
      <c r="AN21" s="7">
        <f>IF(AK21=1,AM21,AM21+AN19)</f>
        <v>0.93882762177175294</v>
      </c>
      <c r="AO21" s="5">
        <f>SUM(G21:AJ21)</f>
        <v>3148.491</v>
      </c>
    </row>
    <row r="22" spans="1:41" x14ac:dyDescent="0.2">
      <c r="A22" s="1" t="s">
        <v>86</v>
      </c>
      <c r="B22" s="1" t="s">
        <v>7</v>
      </c>
      <c r="C22" s="1" t="s">
        <v>8</v>
      </c>
      <c r="D22" s="1" t="s">
        <v>152</v>
      </c>
      <c r="E22" s="1" t="s">
        <v>21</v>
      </c>
      <c r="F22" s="1" t="s">
        <v>11</v>
      </c>
      <c r="H22" s="5">
        <v>-1</v>
      </c>
      <c r="I22" s="5">
        <v>-1</v>
      </c>
      <c r="J22" s="5">
        <v>-1</v>
      </c>
      <c r="K22" s="5">
        <v>-1</v>
      </c>
      <c r="L22" s="5">
        <v>-1</v>
      </c>
      <c r="M22" s="5" t="s">
        <v>15</v>
      </c>
      <c r="N22" s="5" t="s">
        <v>15</v>
      </c>
      <c r="O22" s="5" t="s">
        <v>15</v>
      </c>
      <c r="P22" s="5" t="s">
        <v>15</v>
      </c>
      <c r="Q22" s="5" t="s">
        <v>15</v>
      </c>
      <c r="R22" s="5" t="s">
        <v>15</v>
      </c>
      <c r="S22" s="5" t="s">
        <v>15</v>
      </c>
      <c r="T22" s="5" t="s">
        <v>15</v>
      </c>
      <c r="U22" s="5" t="s">
        <v>13</v>
      </c>
      <c r="V22" s="5" t="s">
        <v>15</v>
      </c>
      <c r="W22" s="5" t="s">
        <v>13</v>
      </c>
      <c r="X22" s="5" t="s">
        <v>13</v>
      </c>
      <c r="Y22" s="5" t="s">
        <v>13</v>
      </c>
      <c r="Z22" s="5" t="s">
        <v>13</v>
      </c>
      <c r="AA22" s="5" t="s">
        <v>13</v>
      </c>
      <c r="AB22" s="5" t="s">
        <v>13</v>
      </c>
      <c r="AC22" s="5" t="s">
        <v>15</v>
      </c>
      <c r="AD22" s="5" t="s">
        <v>13</v>
      </c>
      <c r="AE22" s="5" t="s">
        <v>12</v>
      </c>
      <c r="AF22" s="5" t="s">
        <v>12</v>
      </c>
      <c r="AG22" s="5" t="s">
        <v>12</v>
      </c>
      <c r="AH22" s="5" t="s">
        <v>13</v>
      </c>
      <c r="AI22" s="5" t="s">
        <v>12</v>
      </c>
      <c r="AJ22" s="5" t="s">
        <v>12</v>
      </c>
      <c r="AK22" s="5">
        <v>9</v>
      </c>
    </row>
    <row r="23" spans="1:41" x14ac:dyDescent="0.2">
      <c r="A23" s="1" t="s">
        <v>86</v>
      </c>
      <c r="B23" s="1" t="s">
        <v>7</v>
      </c>
      <c r="C23" s="1" t="s">
        <v>8</v>
      </c>
      <c r="D23" s="1" t="s">
        <v>41</v>
      </c>
      <c r="E23" s="1" t="s">
        <v>21</v>
      </c>
      <c r="F23" s="1" t="s">
        <v>10</v>
      </c>
      <c r="G23" s="5">
        <v>562</v>
      </c>
      <c r="H23" s="5">
        <v>10.5</v>
      </c>
      <c r="I23" s="5">
        <v>179.9</v>
      </c>
      <c r="J23" s="5">
        <v>150</v>
      </c>
      <c r="K23" s="5">
        <v>157.69999999999999</v>
      </c>
      <c r="L23" s="5">
        <v>109.8</v>
      </c>
      <c r="M23" s="5">
        <v>129.9</v>
      </c>
      <c r="N23" s="5">
        <v>137.69999999999999</v>
      </c>
      <c r="O23" s="5">
        <v>41</v>
      </c>
      <c r="P23" s="5">
        <v>75</v>
      </c>
      <c r="Q23" s="5">
        <v>92</v>
      </c>
      <c r="R23" s="5">
        <v>77.733000000000004</v>
      </c>
      <c r="S23" s="5">
        <v>82.662999999999997</v>
      </c>
      <c r="T23" s="5">
        <v>90.798000000000002</v>
      </c>
      <c r="U23" s="5">
        <v>19.277000000000001</v>
      </c>
      <c r="V23" s="5">
        <v>28.516999999999999</v>
      </c>
      <c r="W23" s="5">
        <v>48.095999999999997</v>
      </c>
      <c r="X23" s="5">
        <v>30.178999999999998</v>
      </c>
      <c r="Y23" s="5">
        <v>21.263000000000002</v>
      </c>
      <c r="Z23" s="5">
        <v>15.603999999999999</v>
      </c>
      <c r="AA23" s="5">
        <v>14.073</v>
      </c>
      <c r="AB23" s="5">
        <v>15.909000000000001</v>
      </c>
      <c r="AC23" s="5">
        <v>26.408999999999999</v>
      </c>
      <c r="AD23" s="5">
        <v>16.806000000000001</v>
      </c>
      <c r="AE23" s="5">
        <v>13.298</v>
      </c>
      <c r="AF23" s="5">
        <v>35.607999999999997</v>
      </c>
      <c r="AG23" s="5">
        <v>3.016</v>
      </c>
      <c r="AH23" s="5">
        <v>5.9080000000000004</v>
      </c>
      <c r="AI23" s="5">
        <v>7.7640000000000002</v>
      </c>
      <c r="AJ23" s="5">
        <v>6.1180000000000003</v>
      </c>
      <c r="AK23" s="5">
        <v>10</v>
      </c>
      <c r="AM23" s="13">
        <f>+AO23/$AO$3</f>
        <v>6.0715410925262477E-3</v>
      </c>
      <c r="AN23" s="7">
        <f>IF(AK23=1,AM23,AM23+AN21)</f>
        <v>0.94489916286427922</v>
      </c>
      <c r="AO23" s="5">
        <f>SUM(G23:AJ23)</f>
        <v>2204.5390000000002</v>
      </c>
    </row>
    <row r="24" spans="1:41" x14ac:dyDescent="0.2">
      <c r="A24" s="1" t="s">
        <v>86</v>
      </c>
      <c r="B24" s="1" t="s">
        <v>7</v>
      </c>
      <c r="C24" s="1" t="s">
        <v>8</v>
      </c>
      <c r="D24" s="1" t="s">
        <v>41</v>
      </c>
      <c r="E24" s="1" t="s">
        <v>21</v>
      </c>
      <c r="F24" s="1" t="s">
        <v>11</v>
      </c>
      <c r="G24" s="5">
        <v>-1</v>
      </c>
      <c r="H24" s="5">
        <v>-1</v>
      </c>
      <c r="I24" s="5">
        <v>-1</v>
      </c>
      <c r="J24" s="5">
        <v>-1</v>
      </c>
      <c r="K24" s="5">
        <v>-1</v>
      </c>
      <c r="L24" s="5">
        <v>-1</v>
      </c>
      <c r="M24" s="5">
        <v>-1</v>
      </c>
      <c r="N24" s="5">
        <v>-1</v>
      </c>
      <c r="O24" s="5">
        <v>-1</v>
      </c>
      <c r="P24" s="5">
        <v>-1</v>
      </c>
      <c r="Q24" s="5">
        <v>-1</v>
      </c>
      <c r="R24" s="5" t="s">
        <v>15</v>
      </c>
      <c r="S24" s="5" t="s">
        <v>15</v>
      </c>
      <c r="T24" s="5" t="s">
        <v>15</v>
      </c>
      <c r="U24" s="5" t="s">
        <v>15</v>
      </c>
      <c r="V24" s="5" t="s">
        <v>15</v>
      </c>
      <c r="W24" s="5" t="s">
        <v>15</v>
      </c>
      <c r="X24" s="5" t="s">
        <v>15</v>
      </c>
      <c r="Y24" s="5" t="s">
        <v>15</v>
      </c>
      <c r="Z24" s="5" t="s">
        <v>15</v>
      </c>
      <c r="AA24" s="5" t="s">
        <v>15</v>
      </c>
      <c r="AB24" s="5" t="s">
        <v>15</v>
      </c>
      <c r="AC24" s="5" t="s">
        <v>15</v>
      </c>
      <c r="AD24" s="5" t="s">
        <v>13</v>
      </c>
      <c r="AE24" s="5" t="s">
        <v>13</v>
      </c>
      <c r="AF24" s="5" t="s">
        <v>13</v>
      </c>
      <c r="AG24" s="5" t="s">
        <v>15</v>
      </c>
      <c r="AH24" s="5" t="s">
        <v>13</v>
      </c>
      <c r="AI24" s="5" t="s">
        <v>24</v>
      </c>
      <c r="AJ24" s="5" t="s">
        <v>13</v>
      </c>
      <c r="AK24" s="5">
        <v>10</v>
      </c>
    </row>
    <row r="25" spans="1:41" x14ac:dyDescent="0.2">
      <c r="A25" s="1" t="s">
        <v>86</v>
      </c>
      <c r="B25" s="1" t="s">
        <v>7</v>
      </c>
      <c r="C25" s="1" t="s">
        <v>8</v>
      </c>
      <c r="D25" s="1" t="s">
        <v>218</v>
      </c>
      <c r="E25" s="1" t="s">
        <v>33</v>
      </c>
      <c r="F25" s="1" t="s">
        <v>10</v>
      </c>
      <c r="H25" s="5">
        <v>38.35</v>
      </c>
      <c r="K25" s="5">
        <v>0.12</v>
      </c>
      <c r="L25" s="5">
        <v>1</v>
      </c>
      <c r="N25" s="5">
        <v>5.05</v>
      </c>
      <c r="O25" s="5">
        <v>8.82</v>
      </c>
      <c r="P25" s="5">
        <v>8.94</v>
      </c>
      <c r="Q25" s="5">
        <v>12</v>
      </c>
      <c r="R25" s="5">
        <v>20.68</v>
      </c>
      <c r="S25" s="5">
        <v>22.704999999999998</v>
      </c>
      <c r="T25" s="5">
        <v>34.658999999999999</v>
      </c>
      <c r="U25" s="5">
        <v>32.630000000000003</v>
      </c>
      <c r="V25" s="5">
        <v>125.453</v>
      </c>
      <c r="W25" s="5">
        <v>94.024000000000001</v>
      </c>
      <c r="X25" s="5">
        <v>124.879</v>
      </c>
      <c r="Y25" s="5">
        <v>129.38900000000001</v>
      </c>
      <c r="Z25" s="5">
        <v>120.943</v>
      </c>
      <c r="AA25" s="5">
        <v>154.684</v>
      </c>
      <c r="AB25" s="5">
        <v>105.26</v>
      </c>
      <c r="AC25" s="5">
        <v>87.897999999999996</v>
      </c>
      <c r="AD25" s="5">
        <v>76.641000000000005</v>
      </c>
      <c r="AE25" s="5">
        <v>75.569999999999993</v>
      </c>
      <c r="AF25" s="5">
        <v>62.432000000000002</v>
      </c>
      <c r="AG25" s="5">
        <v>131.54900000000001</v>
      </c>
      <c r="AH25" s="5">
        <v>205.06800000000001</v>
      </c>
      <c r="AI25" s="5">
        <v>219.38800000000001</v>
      </c>
      <c r="AJ25" s="5">
        <v>234.98400000000001</v>
      </c>
      <c r="AK25" s="5">
        <v>11</v>
      </c>
      <c r="AM25" s="13">
        <f>+AO25/$AO$3</f>
        <v>5.8748343527264511E-3</v>
      </c>
      <c r="AN25" s="7">
        <f>IF(AK25=1,AM25,AM25+AN23)</f>
        <v>0.95077399721700562</v>
      </c>
      <c r="AO25" s="5">
        <f>SUM(G25:AJ25)</f>
        <v>2133.116</v>
      </c>
    </row>
    <row r="26" spans="1:41" ht="12.75" thickBot="1" x14ac:dyDescent="0.25">
      <c r="A26" s="1" t="s">
        <v>86</v>
      </c>
      <c r="B26" s="1" t="s">
        <v>7</v>
      </c>
      <c r="C26" s="1" t="s">
        <v>8</v>
      </c>
      <c r="D26" s="1" t="s">
        <v>218</v>
      </c>
      <c r="E26" s="1" t="s">
        <v>33</v>
      </c>
      <c r="F26" s="1" t="s">
        <v>11</v>
      </c>
      <c r="H26" s="5">
        <v>-1</v>
      </c>
      <c r="K26" s="5">
        <v>-1</v>
      </c>
      <c r="L26" s="5" t="s">
        <v>24</v>
      </c>
      <c r="M26" s="5" t="s">
        <v>24</v>
      </c>
      <c r="N26" s="5" t="s">
        <v>17</v>
      </c>
      <c r="O26" s="5" t="s">
        <v>23</v>
      </c>
      <c r="P26" s="5" t="s">
        <v>23</v>
      </c>
      <c r="Q26" s="5" t="s">
        <v>17</v>
      </c>
      <c r="R26" s="5" t="s">
        <v>23</v>
      </c>
      <c r="S26" s="5" t="s">
        <v>23</v>
      </c>
      <c r="T26" s="5" t="s">
        <v>23</v>
      </c>
      <c r="U26" s="5" t="s">
        <v>23</v>
      </c>
      <c r="V26" s="5" t="s">
        <v>23</v>
      </c>
      <c r="W26" s="5" t="s">
        <v>23</v>
      </c>
      <c r="X26" s="5" t="s">
        <v>23</v>
      </c>
      <c r="Y26" s="5" t="s">
        <v>23</v>
      </c>
      <c r="Z26" s="5" t="s">
        <v>23</v>
      </c>
      <c r="AA26" s="5" t="s">
        <v>23</v>
      </c>
      <c r="AB26" s="5" t="s">
        <v>23</v>
      </c>
      <c r="AC26" s="5" t="s">
        <v>23</v>
      </c>
      <c r="AD26" s="5" t="s">
        <v>23</v>
      </c>
      <c r="AE26" s="5" t="s">
        <v>23</v>
      </c>
      <c r="AF26" s="5" t="s">
        <v>23</v>
      </c>
      <c r="AG26" s="5" t="s">
        <v>23</v>
      </c>
      <c r="AH26" s="5" t="s">
        <v>23</v>
      </c>
      <c r="AI26" s="5" t="s">
        <v>23</v>
      </c>
      <c r="AJ26" s="5" t="s">
        <v>17</v>
      </c>
      <c r="AK26" s="29">
        <v>11</v>
      </c>
    </row>
    <row r="27" spans="1:41" x14ac:dyDescent="0.2">
      <c r="A27" s="1" t="s">
        <v>86</v>
      </c>
      <c r="B27" s="1" t="s">
        <v>7</v>
      </c>
      <c r="C27" s="1" t="s">
        <v>8</v>
      </c>
      <c r="D27" s="1" t="s">
        <v>214</v>
      </c>
      <c r="E27" s="1" t="s">
        <v>16</v>
      </c>
      <c r="F27" s="1" t="s">
        <v>10</v>
      </c>
      <c r="I27" s="5">
        <v>13</v>
      </c>
      <c r="J27" s="5">
        <v>13</v>
      </c>
      <c r="K27" s="5">
        <v>97</v>
      </c>
      <c r="L27" s="5">
        <v>164</v>
      </c>
      <c r="O27" s="5">
        <v>59.5</v>
      </c>
      <c r="Q27" s="5">
        <v>74</v>
      </c>
      <c r="R27" s="5">
        <v>137.5</v>
      </c>
      <c r="S27" s="5">
        <v>101.7</v>
      </c>
      <c r="T27" s="5">
        <v>177.761</v>
      </c>
      <c r="U27" s="5">
        <v>91.322999999999993</v>
      </c>
      <c r="V27" s="5">
        <v>46.033000000000001</v>
      </c>
      <c r="W27" s="5">
        <v>13.603999999999999</v>
      </c>
      <c r="X27" s="5">
        <v>11.647</v>
      </c>
      <c r="Y27" s="5">
        <v>32.381</v>
      </c>
      <c r="Z27" s="5">
        <v>14.943</v>
      </c>
      <c r="AA27" s="5">
        <v>12.635</v>
      </c>
      <c r="AB27" s="5">
        <v>35.335999999999999</v>
      </c>
      <c r="AC27" s="5">
        <v>25.119</v>
      </c>
      <c r="AD27" s="5">
        <v>63.219000000000001</v>
      </c>
      <c r="AE27" s="5">
        <v>87.087000000000003</v>
      </c>
      <c r="AF27" s="5">
        <v>75.941999999999993</v>
      </c>
      <c r="AG27" s="5">
        <v>73.647000000000006</v>
      </c>
      <c r="AH27" s="5">
        <v>70.450999999999993</v>
      </c>
      <c r="AI27" s="5">
        <v>85.759</v>
      </c>
      <c r="AJ27" s="5">
        <v>94.653999999999996</v>
      </c>
      <c r="AK27" s="5">
        <v>12</v>
      </c>
      <c r="AM27" s="13">
        <f>+AO27/$AO$3</f>
        <v>4.6027801762702578E-3</v>
      </c>
      <c r="AN27" s="7">
        <f>IF(AK27=1,AM27,AM27+AN25)</f>
        <v>0.95537677739327587</v>
      </c>
      <c r="AO27" s="5">
        <f>SUM(G27:AJ27)</f>
        <v>1671.241</v>
      </c>
    </row>
    <row r="28" spans="1:41" x14ac:dyDescent="0.2">
      <c r="A28" s="1" t="s">
        <v>86</v>
      </c>
      <c r="B28" s="1" t="s">
        <v>7</v>
      </c>
      <c r="C28" s="1" t="s">
        <v>8</v>
      </c>
      <c r="D28" s="1" t="s">
        <v>214</v>
      </c>
      <c r="E28" s="1" t="s">
        <v>16</v>
      </c>
      <c r="F28" s="1" t="s">
        <v>11</v>
      </c>
      <c r="I28" s="5" t="s">
        <v>15</v>
      </c>
      <c r="J28" s="5">
        <v>-1</v>
      </c>
      <c r="K28" s="5">
        <v>-1</v>
      </c>
      <c r="L28" s="5">
        <v>-1</v>
      </c>
      <c r="O28" s="5">
        <v>-1</v>
      </c>
      <c r="Q28" s="5">
        <v>-1</v>
      </c>
      <c r="R28" s="5">
        <v>-1</v>
      </c>
      <c r="S28" s="5">
        <v>-1</v>
      </c>
      <c r="T28" s="5">
        <v>-1</v>
      </c>
      <c r="U28" s="5">
        <v>-1</v>
      </c>
      <c r="V28" s="5">
        <v>-1</v>
      </c>
      <c r="W28" s="5">
        <v>-1</v>
      </c>
      <c r="X28" s="5">
        <v>-1</v>
      </c>
      <c r="Y28" s="5">
        <v>-1</v>
      </c>
      <c r="Z28" s="5">
        <v>-1</v>
      </c>
      <c r="AA28" s="5">
        <v>-1</v>
      </c>
      <c r="AB28" s="5">
        <v>-1</v>
      </c>
      <c r="AC28" s="5" t="s">
        <v>13</v>
      </c>
      <c r="AD28" s="5">
        <v>-1</v>
      </c>
      <c r="AE28" s="5">
        <v>-1</v>
      </c>
      <c r="AF28" s="5" t="s">
        <v>13</v>
      </c>
      <c r="AG28" s="5">
        <v>-1</v>
      </c>
      <c r="AH28" s="5" t="s">
        <v>12</v>
      </c>
      <c r="AI28" s="5">
        <v>-1</v>
      </c>
      <c r="AJ28" s="5" t="s">
        <v>18</v>
      </c>
      <c r="AK28" s="5">
        <v>12</v>
      </c>
    </row>
    <row r="29" spans="1:41" x14ac:dyDescent="0.2">
      <c r="A29" s="1" t="s">
        <v>86</v>
      </c>
      <c r="B29" s="1" t="s">
        <v>7</v>
      </c>
      <c r="C29" s="1" t="s">
        <v>8</v>
      </c>
      <c r="D29" s="1" t="s">
        <v>34</v>
      </c>
      <c r="E29" s="1" t="s">
        <v>21</v>
      </c>
      <c r="F29" s="1" t="s">
        <v>10</v>
      </c>
      <c r="V29" s="5">
        <v>8.7249999999999996</v>
      </c>
      <c r="W29" s="5">
        <v>0.97599999999999998</v>
      </c>
      <c r="X29" s="5">
        <v>112.249</v>
      </c>
      <c r="Y29" s="5">
        <v>106.4</v>
      </c>
      <c r="Z29" s="5">
        <v>184.00800000000001</v>
      </c>
      <c r="AA29" s="5">
        <v>140.625</v>
      </c>
      <c r="AB29" s="5">
        <v>142.221</v>
      </c>
      <c r="AC29" s="5">
        <v>75.863</v>
      </c>
      <c r="AD29" s="5">
        <v>0.626</v>
      </c>
      <c r="AE29" s="5">
        <v>2.6259999999999999</v>
      </c>
      <c r="AF29" s="5">
        <v>59.082000000000001</v>
      </c>
      <c r="AG29" s="5">
        <v>145.31899999999999</v>
      </c>
      <c r="AH29" s="5">
        <v>116.79900000000001</v>
      </c>
      <c r="AI29" s="5">
        <v>110.73399999999999</v>
      </c>
      <c r="AJ29" s="5">
        <v>121.164</v>
      </c>
      <c r="AK29" s="5">
        <v>13</v>
      </c>
      <c r="AM29" s="13">
        <f>+AO29/$AO$3</f>
        <v>3.6558513423522619E-3</v>
      </c>
      <c r="AN29" s="7">
        <f>IF(AK29=1,AM29,AM29+AN27)</f>
        <v>0.95903262873562811</v>
      </c>
      <c r="AO29" s="5">
        <f>SUM(G29:AJ29)</f>
        <v>1327.4169999999999</v>
      </c>
    </row>
    <row r="30" spans="1:41" x14ac:dyDescent="0.2">
      <c r="A30" s="1" t="s">
        <v>86</v>
      </c>
      <c r="B30" s="1" t="s">
        <v>7</v>
      </c>
      <c r="C30" s="1" t="s">
        <v>8</v>
      </c>
      <c r="D30" s="1" t="s">
        <v>34</v>
      </c>
      <c r="E30" s="1" t="s">
        <v>21</v>
      </c>
      <c r="F30" s="1" t="s">
        <v>11</v>
      </c>
      <c r="V30" s="5" t="s">
        <v>15</v>
      </c>
      <c r="W30" s="5" t="s">
        <v>15</v>
      </c>
      <c r="X30" s="5" t="s">
        <v>13</v>
      </c>
      <c r="Y30" s="5" t="s">
        <v>13</v>
      </c>
      <c r="Z30" s="5" t="s">
        <v>13</v>
      </c>
      <c r="AA30" s="5" t="s">
        <v>13</v>
      </c>
      <c r="AB30" s="5" t="s">
        <v>15</v>
      </c>
      <c r="AC30" s="5" t="s">
        <v>15</v>
      </c>
      <c r="AD30" s="5" t="s">
        <v>13</v>
      </c>
      <c r="AE30" s="5" t="s">
        <v>15</v>
      </c>
      <c r="AF30" s="5" t="s">
        <v>13</v>
      </c>
      <c r="AG30" s="5" t="s">
        <v>12</v>
      </c>
      <c r="AH30" s="5" t="s">
        <v>13</v>
      </c>
      <c r="AI30" s="5" t="s">
        <v>12</v>
      </c>
      <c r="AJ30" s="5" t="s">
        <v>12</v>
      </c>
      <c r="AK30" s="5">
        <v>13</v>
      </c>
    </row>
    <row r="31" spans="1:41" x14ac:dyDescent="0.2">
      <c r="A31" s="1" t="s">
        <v>86</v>
      </c>
      <c r="B31" s="1" t="s">
        <v>7</v>
      </c>
      <c r="C31" s="1" t="s">
        <v>8</v>
      </c>
      <c r="D31" s="1" t="s">
        <v>37</v>
      </c>
      <c r="E31" s="1" t="s">
        <v>22</v>
      </c>
      <c r="F31" s="1" t="s">
        <v>10</v>
      </c>
      <c r="G31" s="5">
        <v>4</v>
      </c>
      <c r="H31" s="5">
        <v>2</v>
      </c>
      <c r="I31" s="5">
        <v>13</v>
      </c>
      <c r="J31" s="5">
        <v>32</v>
      </c>
      <c r="K31" s="5">
        <v>322</v>
      </c>
      <c r="L31" s="5">
        <v>13</v>
      </c>
      <c r="M31" s="5">
        <v>179</v>
      </c>
      <c r="N31" s="5">
        <v>60</v>
      </c>
      <c r="O31" s="5">
        <v>51</v>
      </c>
      <c r="P31" s="5">
        <v>243</v>
      </c>
      <c r="Q31" s="5">
        <v>64</v>
      </c>
      <c r="R31" s="5">
        <v>98</v>
      </c>
      <c r="S31" s="5">
        <v>76</v>
      </c>
      <c r="T31" s="5">
        <v>9</v>
      </c>
      <c r="Z31" s="5">
        <v>80</v>
      </c>
      <c r="AK31" s="5">
        <v>14</v>
      </c>
      <c r="AM31" s="13">
        <f>+AO31/$AO$3</f>
        <v>3.4316200354304023E-3</v>
      </c>
      <c r="AN31" s="7">
        <f>IF(AK31=1,AM31,AM31+AN29)</f>
        <v>0.96246424877105852</v>
      </c>
      <c r="AO31" s="5">
        <f>SUM(G31:AJ31)</f>
        <v>1246</v>
      </c>
    </row>
    <row r="32" spans="1:41" x14ac:dyDescent="0.2">
      <c r="A32" s="1" t="s">
        <v>86</v>
      </c>
      <c r="B32" s="1" t="s">
        <v>7</v>
      </c>
      <c r="C32" s="1" t="s">
        <v>8</v>
      </c>
      <c r="D32" s="1" t="s">
        <v>37</v>
      </c>
      <c r="E32" s="1" t="s">
        <v>22</v>
      </c>
      <c r="F32" s="1" t="s">
        <v>11</v>
      </c>
      <c r="G32" s="5">
        <v>-1</v>
      </c>
      <c r="H32" s="5">
        <v>-1</v>
      </c>
      <c r="I32" s="5">
        <v>-1</v>
      </c>
      <c r="J32" s="5">
        <v>-1</v>
      </c>
      <c r="K32" s="5">
        <v>-1</v>
      </c>
      <c r="L32" s="5">
        <v>-1</v>
      </c>
      <c r="M32" s="5" t="s">
        <v>17</v>
      </c>
      <c r="N32" s="5" t="s">
        <v>18</v>
      </c>
      <c r="O32" s="5" t="s">
        <v>18</v>
      </c>
      <c r="P32" s="5" t="s">
        <v>18</v>
      </c>
      <c r="Q32" s="5">
        <v>-1</v>
      </c>
      <c r="R32" s="5" t="s">
        <v>24</v>
      </c>
      <c r="S32" s="5" t="s">
        <v>24</v>
      </c>
      <c r="T32" s="5" t="s">
        <v>24</v>
      </c>
      <c r="Z32" s="5">
        <v>-1</v>
      </c>
      <c r="AK32" s="5">
        <v>14</v>
      </c>
    </row>
    <row r="33" spans="1:41" x14ac:dyDescent="0.2">
      <c r="A33" s="1" t="s">
        <v>86</v>
      </c>
      <c r="B33" s="1" t="s">
        <v>7</v>
      </c>
      <c r="C33" s="1" t="s">
        <v>8</v>
      </c>
      <c r="D33" s="1" t="s">
        <v>220</v>
      </c>
      <c r="E33" s="1" t="s">
        <v>21</v>
      </c>
      <c r="F33" s="1" t="s">
        <v>10</v>
      </c>
      <c r="G33" s="5">
        <v>3</v>
      </c>
      <c r="H33" s="5">
        <v>19</v>
      </c>
      <c r="I33" s="5">
        <v>16</v>
      </c>
      <c r="J33" s="5">
        <v>16</v>
      </c>
      <c r="K33" s="5">
        <v>19</v>
      </c>
      <c r="L33" s="5">
        <v>15</v>
      </c>
      <c r="T33" s="5">
        <v>51</v>
      </c>
      <c r="U33" s="5">
        <v>65</v>
      </c>
      <c r="V33" s="5">
        <v>175.17099999999999</v>
      </c>
      <c r="W33" s="5">
        <v>156.697</v>
      </c>
      <c r="X33" s="5">
        <v>3</v>
      </c>
      <c r="Z33" s="5">
        <v>170.05600000000001</v>
      </c>
      <c r="AA33" s="5">
        <v>46.289000000000001</v>
      </c>
      <c r="AB33" s="5">
        <v>83.423000000000002</v>
      </c>
      <c r="AC33" s="5">
        <v>34.762</v>
      </c>
      <c r="AD33" s="5">
        <v>2.2869999999999999</v>
      </c>
      <c r="AE33" s="5">
        <v>9.1419999999999995</v>
      </c>
      <c r="AF33" s="5">
        <v>18.556000000000001</v>
      </c>
      <c r="AG33" s="5">
        <v>8.6539999999999999</v>
      </c>
      <c r="AH33" s="5">
        <v>9.3670000000000009</v>
      </c>
      <c r="AI33" s="5">
        <v>13.707000000000001</v>
      </c>
      <c r="AJ33" s="5">
        <v>13.478</v>
      </c>
      <c r="AK33" s="5">
        <v>15</v>
      </c>
      <c r="AM33" s="13">
        <f>+AO33/$AO$3</f>
        <v>2.6125176707776001E-3</v>
      </c>
      <c r="AN33" s="7">
        <f>IF(AK33=1,AM33,AM33+AN31)</f>
        <v>0.96507676644183615</v>
      </c>
      <c r="AO33" s="5">
        <f>SUM(G33:AJ33)</f>
        <v>948.58899999999994</v>
      </c>
    </row>
    <row r="34" spans="1:41" x14ac:dyDescent="0.2">
      <c r="A34" s="1" t="s">
        <v>86</v>
      </c>
      <c r="B34" s="1" t="s">
        <v>7</v>
      </c>
      <c r="C34" s="1" t="s">
        <v>8</v>
      </c>
      <c r="D34" s="1" t="s">
        <v>220</v>
      </c>
      <c r="E34" s="1" t="s">
        <v>21</v>
      </c>
      <c r="F34" s="1" t="s">
        <v>11</v>
      </c>
      <c r="G34" s="5" t="s">
        <v>13</v>
      </c>
      <c r="H34" s="5" t="s">
        <v>15</v>
      </c>
      <c r="I34" s="5" t="s">
        <v>15</v>
      </c>
      <c r="J34" s="5" t="s">
        <v>15</v>
      </c>
      <c r="K34" s="5" t="s">
        <v>15</v>
      </c>
      <c r="L34" s="5" t="s">
        <v>15</v>
      </c>
      <c r="P34" s="5" t="s">
        <v>15</v>
      </c>
      <c r="T34" s="5" t="s">
        <v>15</v>
      </c>
      <c r="U34" s="5" t="s">
        <v>15</v>
      </c>
      <c r="V34" s="5" t="s">
        <v>15</v>
      </c>
      <c r="W34" s="5" t="s">
        <v>15</v>
      </c>
      <c r="X34" s="5" t="s">
        <v>15</v>
      </c>
      <c r="Z34" s="5" t="s">
        <v>15</v>
      </c>
      <c r="AA34" s="5">
        <v>-1</v>
      </c>
      <c r="AB34" s="5" t="s">
        <v>12</v>
      </c>
      <c r="AC34" s="5" t="s">
        <v>12</v>
      </c>
      <c r="AD34" s="5" t="s">
        <v>24</v>
      </c>
      <c r="AE34" s="5" t="s">
        <v>12</v>
      </c>
      <c r="AF34" s="5" t="s">
        <v>12</v>
      </c>
      <c r="AG34" s="5" t="s">
        <v>12</v>
      </c>
      <c r="AH34" s="5" t="s">
        <v>13</v>
      </c>
      <c r="AI34" s="5" t="s">
        <v>12</v>
      </c>
      <c r="AJ34" s="5" t="s">
        <v>12</v>
      </c>
      <c r="AK34" s="5">
        <v>15</v>
      </c>
    </row>
    <row r="35" spans="1:41" x14ac:dyDescent="0.2">
      <c r="A35" s="1" t="s">
        <v>86</v>
      </c>
      <c r="B35" s="1" t="s">
        <v>7</v>
      </c>
      <c r="C35" s="1" t="s">
        <v>8</v>
      </c>
      <c r="D35" s="1" t="s">
        <v>218</v>
      </c>
      <c r="E35" s="1" t="s">
        <v>26</v>
      </c>
      <c r="F35" s="1" t="s">
        <v>10</v>
      </c>
      <c r="K35" s="5">
        <v>6</v>
      </c>
      <c r="L35" s="5">
        <v>11</v>
      </c>
      <c r="M35" s="5">
        <v>5</v>
      </c>
      <c r="N35" s="5">
        <v>21</v>
      </c>
      <c r="O35" s="5">
        <v>15.58</v>
      </c>
      <c r="P35" s="5">
        <v>1.5</v>
      </c>
      <c r="Q35" s="5">
        <v>22</v>
      </c>
      <c r="R35" s="5">
        <v>5.91</v>
      </c>
      <c r="S35" s="5">
        <v>25.283000000000001</v>
      </c>
      <c r="T35" s="5">
        <v>61.165999999999997</v>
      </c>
      <c r="U35" s="5">
        <v>52.625</v>
      </c>
      <c r="V35" s="5">
        <v>68.204999999999998</v>
      </c>
      <c r="W35" s="5">
        <v>75.686999999999998</v>
      </c>
      <c r="X35" s="5">
        <v>31.602</v>
      </c>
      <c r="Y35" s="5">
        <v>49.362000000000002</v>
      </c>
      <c r="Z35" s="5">
        <v>53.628999999999998</v>
      </c>
      <c r="AA35" s="5">
        <v>70.757000000000005</v>
      </c>
      <c r="AB35" s="5">
        <v>21.975999999999999</v>
      </c>
      <c r="AC35" s="5">
        <v>35.454999999999998</v>
      </c>
      <c r="AD35" s="5">
        <v>46.143999999999998</v>
      </c>
      <c r="AE35" s="5">
        <v>27.292000000000002</v>
      </c>
      <c r="AF35" s="5">
        <v>33.853999999999999</v>
      </c>
      <c r="AG35" s="5">
        <v>36.195999999999998</v>
      </c>
      <c r="AH35" s="5">
        <v>63.984000000000002</v>
      </c>
      <c r="AI35" s="5">
        <v>52.582000000000001</v>
      </c>
      <c r="AJ35" s="5">
        <v>40.159999999999997</v>
      </c>
      <c r="AK35" s="5">
        <v>16</v>
      </c>
      <c r="AM35" s="13">
        <f>+AO35/$AO$3</f>
        <v>2.5721975124158823E-3</v>
      </c>
      <c r="AN35" s="7">
        <f>IF(AK35=1,AM35,AM35+AN33)</f>
        <v>0.96764896395425204</v>
      </c>
      <c r="AO35" s="5">
        <f>SUM(G35:AJ35)</f>
        <v>933.94900000000018</v>
      </c>
    </row>
    <row r="36" spans="1:41" x14ac:dyDescent="0.2">
      <c r="A36" s="1" t="s">
        <v>86</v>
      </c>
      <c r="B36" s="1" t="s">
        <v>7</v>
      </c>
      <c r="C36" s="1" t="s">
        <v>8</v>
      </c>
      <c r="D36" s="1" t="s">
        <v>218</v>
      </c>
      <c r="E36" s="1" t="s">
        <v>26</v>
      </c>
      <c r="F36" s="1" t="s">
        <v>11</v>
      </c>
      <c r="G36" s="5" t="s">
        <v>15</v>
      </c>
      <c r="H36" s="5" t="s">
        <v>13</v>
      </c>
      <c r="I36" s="5" t="s">
        <v>13</v>
      </c>
      <c r="J36" s="5" t="s">
        <v>15</v>
      </c>
      <c r="K36" s="5" t="s">
        <v>15</v>
      </c>
      <c r="L36" s="5" t="s">
        <v>13</v>
      </c>
      <c r="M36" s="5" t="s">
        <v>13</v>
      </c>
      <c r="N36" s="5" t="s">
        <v>13</v>
      </c>
      <c r="O36" s="5" t="s">
        <v>13</v>
      </c>
      <c r="P36" s="5" t="s">
        <v>13</v>
      </c>
      <c r="Q36" s="5" t="s">
        <v>13</v>
      </c>
      <c r="R36" s="5" t="s">
        <v>13</v>
      </c>
      <c r="S36" s="5" t="s">
        <v>15</v>
      </c>
      <c r="T36" s="5" t="s">
        <v>15</v>
      </c>
      <c r="U36" s="5" t="s">
        <v>15</v>
      </c>
      <c r="V36" s="5" t="s">
        <v>15</v>
      </c>
      <c r="W36" s="5" t="s">
        <v>13</v>
      </c>
      <c r="X36" s="5" t="s">
        <v>13</v>
      </c>
      <c r="Y36" s="5" t="s">
        <v>12</v>
      </c>
      <c r="Z36" s="5" t="s">
        <v>12</v>
      </c>
      <c r="AA36" s="5" t="s">
        <v>12</v>
      </c>
      <c r="AB36" s="5" t="s">
        <v>12</v>
      </c>
      <c r="AC36" s="5" t="s">
        <v>12</v>
      </c>
      <c r="AD36" s="5" t="s">
        <v>12</v>
      </c>
      <c r="AE36" s="5" t="s">
        <v>12</v>
      </c>
      <c r="AF36" s="5" t="s">
        <v>12</v>
      </c>
      <c r="AG36" s="5" t="s">
        <v>12</v>
      </c>
      <c r="AH36" s="5" t="s">
        <v>12</v>
      </c>
      <c r="AI36" s="5" t="s">
        <v>12</v>
      </c>
      <c r="AJ36" s="5" t="s">
        <v>12</v>
      </c>
      <c r="AK36" s="5">
        <v>16</v>
      </c>
    </row>
    <row r="37" spans="1:41" x14ac:dyDescent="0.2">
      <c r="A37" s="1" t="s">
        <v>86</v>
      </c>
      <c r="B37" s="1" t="s">
        <v>7</v>
      </c>
      <c r="C37" s="1" t="s">
        <v>8</v>
      </c>
      <c r="D37" s="1" t="s">
        <v>27</v>
      </c>
      <c r="E37" s="1" t="s">
        <v>21</v>
      </c>
      <c r="F37" s="1" t="s">
        <v>10</v>
      </c>
      <c r="G37" s="5">
        <v>101</v>
      </c>
      <c r="H37" s="5">
        <v>68</v>
      </c>
      <c r="I37" s="5">
        <v>60</v>
      </c>
      <c r="J37" s="5">
        <v>45</v>
      </c>
      <c r="K37" s="5">
        <v>74</v>
      </c>
      <c r="L37" s="5">
        <v>11</v>
      </c>
      <c r="M37" s="5">
        <v>7</v>
      </c>
      <c r="N37" s="5">
        <v>9</v>
      </c>
      <c r="O37" s="5">
        <v>30.273</v>
      </c>
      <c r="P37" s="5">
        <v>11.8</v>
      </c>
      <c r="Q37" s="5">
        <v>24.6</v>
      </c>
      <c r="R37" s="5">
        <v>29.1</v>
      </c>
      <c r="S37" s="5">
        <v>46.107999999999997</v>
      </c>
      <c r="T37" s="5">
        <v>47.826999999999998</v>
      </c>
      <c r="U37" s="5">
        <v>14.762</v>
      </c>
      <c r="V37" s="5">
        <v>19.164000000000001</v>
      </c>
      <c r="W37" s="5">
        <v>4.6550000000000002</v>
      </c>
      <c r="X37" s="5">
        <v>8.1999999999999993</v>
      </c>
      <c r="Y37" s="5">
        <v>16.469000000000001</v>
      </c>
      <c r="Z37" s="5">
        <v>13.077999999999999</v>
      </c>
      <c r="AA37" s="5">
        <v>18.414000000000001</v>
      </c>
      <c r="AB37" s="5">
        <v>20.422999999999998</v>
      </c>
      <c r="AC37" s="5">
        <v>18.007000000000001</v>
      </c>
      <c r="AD37" s="5">
        <v>28.52</v>
      </c>
      <c r="AE37" s="5">
        <v>52.747999999999998</v>
      </c>
      <c r="AF37" s="5">
        <v>52.262</v>
      </c>
      <c r="AG37" s="5">
        <v>30.792000000000002</v>
      </c>
      <c r="AH37" s="5">
        <v>31.399000000000001</v>
      </c>
      <c r="AI37" s="5">
        <v>14.355</v>
      </c>
      <c r="AJ37" s="5">
        <v>13.391</v>
      </c>
      <c r="AK37" s="5">
        <v>17</v>
      </c>
      <c r="AM37" s="13">
        <f>+AO37/$AO$3</f>
        <v>2.5374902285583431E-3</v>
      </c>
      <c r="AN37" s="7">
        <f>IF(AK37=1,AM37,AM37+AN35)</f>
        <v>0.97018645418281035</v>
      </c>
      <c r="AO37" s="5">
        <f>SUM(G37:AJ37)</f>
        <v>921.34700000000009</v>
      </c>
    </row>
    <row r="38" spans="1:41" x14ac:dyDescent="0.2">
      <c r="A38" s="1" t="s">
        <v>86</v>
      </c>
      <c r="B38" s="1" t="s">
        <v>7</v>
      </c>
      <c r="C38" s="1" t="s">
        <v>8</v>
      </c>
      <c r="D38" s="1" t="s">
        <v>27</v>
      </c>
      <c r="E38" s="1" t="s">
        <v>21</v>
      </c>
      <c r="F38" s="1" t="s">
        <v>11</v>
      </c>
      <c r="G38" s="5" t="s">
        <v>24</v>
      </c>
      <c r="H38" s="5" t="s">
        <v>24</v>
      </c>
      <c r="I38" s="5" t="s">
        <v>24</v>
      </c>
      <c r="J38" s="5" t="s">
        <v>24</v>
      </c>
      <c r="K38" s="5" t="s">
        <v>24</v>
      </c>
      <c r="L38" s="5" t="s">
        <v>24</v>
      </c>
      <c r="M38" s="5" t="s">
        <v>24</v>
      </c>
      <c r="N38" s="5" t="s">
        <v>13</v>
      </c>
      <c r="O38" s="5" t="s">
        <v>13</v>
      </c>
      <c r="P38" s="5" t="s">
        <v>24</v>
      </c>
      <c r="Q38" s="5" t="s">
        <v>24</v>
      </c>
      <c r="R38" s="5" t="s">
        <v>13</v>
      </c>
      <c r="S38" s="5" t="s">
        <v>13</v>
      </c>
      <c r="T38" s="5" t="s">
        <v>13</v>
      </c>
      <c r="U38" s="5" t="s">
        <v>13</v>
      </c>
      <c r="V38" s="5" t="s">
        <v>13</v>
      </c>
      <c r="W38" s="5" t="s">
        <v>13</v>
      </c>
      <c r="X38" s="5" t="s">
        <v>13</v>
      </c>
      <c r="Y38" s="5" t="s">
        <v>13</v>
      </c>
      <c r="Z38" s="5" t="s">
        <v>13</v>
      </c>
      <c r="AA38" s="5" t="s">
        <v>13</v>
      </c>
      <c r="AB38" s="5" t="s">
        <v>13</v>
      </c>
      <c r="AC38" s="5" t="s">
        <v>13</v>
      </c>
      <c r="AD38" s="5" t="s">
        <v>13</v>
      </c>
      <c r="AE38" s="5" t="s">
        <v>13</v>
      </c>
      <c r="AF38" s="5" t="s">
        <v>15</v>
      </c>
      <c r="AG38" s="5" t="s">
        <v>15</v>
      </c>
      <c r="AH38" s="5" t="s">
        <v>15</v>
      </c>
      <c r="AI38" s="5" t="s">
        <v>15</v>
      </c>
      <c r="AJ38" s="5" t="s">
        <v>15</v>
      </c>
      <c r="AK38" s="5">
        <v>17</v>
      </c>
    </row>
    <row r="39" spans="1:41" x14ac:dyDescent="0.2">
      <c r="A39" s="1" t="s">
        <v>86</v>
      </c>
      <c r="B39" s="1" t="s">
        <v>7</v>
      </c>
      <c r="C39" s="1" t="s">
        <v>8</v>
      </c>
      <c r="D39" s="1" t="s">
        <v>213</v>
      </c>
      <c r="E39" s="1" t="s">
        <v>22</v>
      </c>
      <c r="F39" s="1" t="s">
        <v>10</v>
      </c>
      <c r="G39" s="5">
        <v>316</v>
      </c>
      <c r="H39" s="5">
        <v>202</v>
      </c>
      <c r="I39" s="5">
        <v>150</v>
      </c>
      <c r="J39" s="5">
        <v>222.667</v>
      </c>
      <c r="K39" s="5">
        <v>20</v>
      </c>
      <c r="AK39" s="5">
        <v>18</v>
      </c>
      <c r="AM39" s="13">
        <f>+AO39/$AO$3</f>
        <v>2.5080763425403677E-3</v>
      </c>
      <c r="AN39" s="7">
        <f>IF(AK39=1,AM39,AM39+AN37)</f>
        <v>0.97269453052535071</v>
      </c>
      <c r="AO39" s="5">
        <f>SUM(G39:AJ39)</f>
        <v>910.66700000000003</v>
      </c>
    </row>
    <row r="40" spans="1:41" x14ac:dyDescent="0.2">
      <c r="A40" s="1" t="s">
        <v>86</v>
      </c>
      <c r="B40" s="1" t="s">
        <v>7</v>
      </c>
      <c r="C40" s="1" t="s">
        <v>8</v>
      </c>
      <c r="D40" s="1" t="s">
        <v>213</v>
      </c>
      <c r="E40" s="1" t="s">
        <v>22</v>
      </c>
      <c r="F40" s="1" t="s">
        <v>11</v>
      </c>
      <c r="G40" s="5" t="s">
        <v>24</v>
      </c>
      <c r="H40" s="5">
        <v>-1</v>
      </c>
      <c r="I40" s="5">
        <v>-1</v>
      </c>
      <c r="J40" s="5">
        <v>-1</v>
      </c>
      <c r="K40" s="5">
        <v>-1</v>
      </c>
      <c r="AK40" s="5">
        <v>18</v>
      </c>
    </row>
    <row r="41" spans="1:41" x14ac:dyDescent="0.2">
      <c r="A41" s="1" t="s">
        <v>86</v>
      </c>
      <c r="B41" s="1" t="s">
        <v>7</v>
      </c>
      <c r="C41" s="1" t="s">
        <v>8</v>
      </c>
      <c r="D41" s="1" t="s">
        <v>52</v>
      </c>
      <c r="E41" s="1" t="s">
        <v>21</v>
      </c>
      <c r="F41" s="1" t="s">
        <v>10</v>
      </c>
      <c r="H41" s="5">
        <v>6</v>
      </c>
      <c r="I41" s="5">
        <v>14</v>
      </c>
      <c r="J41" s="5">
        <v>10</v>
      </c>
      <c r="K41" s="5">
        <v>21.6</v>
      </c>
      <c r="L41" s="5">
        <v>14</v>
      </c>
      <c r="M41" s="5">
        <v>28</v>
      </c>
      <c r="N41" s="5">
        <v>24</v>
      </c>
      <c r="O41" s="5">
        <v>37</v>
      </c>
      <c r="P41" s="5">
        <v>26.606999999999999</v>
      </c>
      <c r="Q41" s="5">
        <v>33.646000000000001</v>
      </c>
      <c r="R41" s="5">
        <v>31.956</v>
      </c>
      <c r="S41" s="5">
        <v>43.994999999999997</v>
      </c>
      <c r="T41" s="5">
        <v>41.350999999999999</v>
      </c>
      <c r="U41" s="5">
        <v>31.451000000000001</v>
      </c>
      <c r="V41" s="5">
        <v>34.658000000000001</v>
      </c>
      <c r="W41" s="5">
        <v>33.83</v>
      </c>
      <c r="X41" s="5">
        <v>32.423999999999999</v>
      </c>
      <c r="Y41" s="5">
        <v>35.433999999999997</v>
      </c>
      <c r="Z41" s="5">
        <v>38.094000000000001</v>
      </c>
      <c r="AA41" s="5">
        <v>40.515999999999998</v>
      </c>
      <c r="AB41" s="5">
        <v>32.606999999999999</v>
      </c>
      <c r="AC41" s="5">
        <v>31.82</v>
      </c>
      <c r="AD41" s="5">
        <v>31.465</v>
      </c>
      <c r="AE41" s="5">
        <v>36.542999999999999</v>
      </c>
      <c r="AF41" s="5">
        <v>64.367999999999995</v>
      </c>
      <c r="AG41" s="5">
        <v>44.533999999999999</v>
      </c>
      <c r="AH41" s="5">
        <v>29.951000000000001</v>
      </c>
      <c r="AI41" s="5">
        <v>21.446000000000002</v>
      </c>
      <c r="AJ41" s="5">
        <v>25.152000000000001</v>
      </c>
      <c r="AK41" s="5">
        <v>19</v>
      </c>
      <c r="AM41" s="13">
        <f>+AO41/$AO$3</f>
        <v>2.4689156641424671E-3</v>
      </c>
      <c r="AN41" s="7">
        <f>IF(AK41=1,AM41,AM41+AN39)</f>
        <v>0.97516344618949313</v>
      </c>
      <c r="AO41" s="5">
        <f>SUM(G41:AJ41)</f>
        <v>896.44800000000009</v>
      </c>
    </row>
    <row r="42" spans="1:41" x14ac:dyDescent="0.2">
      <c r="A42" s="1" t="s">
        <v>86</v>
      </c>
      <c r="B42" s="1" t="s">
        <v>7</v>
      </c>
      <c r="C42" s="1" t="s">
        <v>8</v>
      </c>
      <c r="D42" s="1" t="s">
        <v>52</v>
      </c>
      <c r="E42" s="1" t="s">
        <v>21</v>
      </c>
      <c r="F42" s="1" t="s">
        <v>11</v>
      </c>
      <c r="H42" s="5" t="s">
        <v>15</v>
      </c>
      <c r="I42" s="5" t="s">
        <v>15</v>
      </c>
      <c r="J42" s="5" t="s">
        <v>15</v>
      </c>
      <c r="K42" s="5" t="s">
        <v>15</v>
      </c>
      <c r="L42" s="5" t="s">
        <v>15</v>
      </c>
      <c r="M42" s="5" t="s">
        <v>15</v>
      </c>
      <c r="N42" s="5" t="s">
        <v>15</v>
      </c>
      <c r="O42" s="5" t="s">
        <v>15</v>
      </c>
      <c r="P42" s="5" t="s">
        <v>18</v>
      </c>
      <c r="Q42" s="5" t="s">
        <v>15</v>
      </c>
      <c r="R42" s="5" t="s">
        <v>15</v>
      </c>
      <c r="S42" s="5" t="s">
        <v>15</v>
      </c>
      <c r="T42" s="5" t="s">
        <v>15</v>
      </c>
      <c r="U42" s="5" t="s">
        <v>15</v>
      </c>
      <c r="V42" s="5" t="s">
        <v>15</v>
      </c>
      <c r="W42" s="5" t="s">
        <v>15</v>
      </c>
      <c r="X42" s="5" t="s">
        <v>15</v>
      </c>
      <c r="Y42" s="5" t="s">
        <v>15</v>
      </c>
      <c r="Z42" s="5" t="s">
        <v>15</v>
      </c>
      <c r="AA42" s="5" t="s">
        <v>15</v>
      </c>
      <c r="AB42" s="5" t="s">
        <v>15</v>
      </c>
      <c r="AC42" s="5" t="s">
        <v>15</v>
      </c>
      <c r="AD42" s="5" t="s">
        <v>15</v>
      </c>
      <c r="AE42" s="5" t="s">
        <v>13</v>
      </c>
      <c r="AF42" s="5" t="s">
        <v>12</v>
      </c>
      <c r="AG42" s="5" t="s">
        <v>12</v>
      </c>
      <c r="AH42" s="5" t="s">
        <v>12</v>
      </c>
      <c r="AI42" s="5" t="s">
        <v>12</v>
      </c>
      <c r="AJ42" s="5" t="s">
        <v>12</v>
      </c>
      <c r="AK42" s="5">
        <v>19</v>
      </c>
    </row>
    <row r="43" spans="1:41" x14ac:dyDescent="0.2">
      <c r="A43" s="1" t="s">
        <v>86</v>
      </c>
      <c r="B43" s="1" t="s">
        <v>7</v>
      </c>
      <c r="C43" s="1" t="s">
        <v>8</v>
      </c>
      <c r="D43" s="1" t="s">
        <v>71</v>
      </c>
      <c r="E43" s="1" t="s">
        <v>21</v>
      </c>
      <c r="F43" s="1" t="s">
        <v>10</v>
      </c>
      <c r="V43" s="5">
        <v>32</v>
      </c>
      <c r="W43" s="5">
        <v>41.435000000000002</v>
      </c>
      <c r="X43" s="5">
        <v>58.5</v>
      </c>
      <c r="Y43" s="5">
        <v>102.328</v>
      </c>
      <c r="Z43" s="5">
        <v>147.197</v>
      </c>
      <c r="AA43" s="5">
        <v>42.075000000000003</v>
      </c>
      <c r="AB43" s="5">
        <v>43.186</v>
      </c>
      <c r="AC43" s="5">
        <v>48.793999999999997</v>
      </c>
      <c r="AD43" s="5">
        <v>45.865000000000002</v>
      </c>
      <c r="AE43" s="5">
        <v>83.671000000000006</v>
      </c>
      <c r="AF43" s="5">
        <v>47.987000000000002</v>
      </c>
      <c r="AG43" s="5">
        <v>27.706</v>
      </c>
      <c r="AH43" s="5">
        <v>49.826999999999998</v>
      </c>
      <c r="AI43" s="5">
        <v>16.163</v>
      </c>
      <c r="AK43" s="5">
        <v>20</v>
      </c>
      <c r="AM43" s="13">
        <f>+AO43/$AO$3</f>
        <v>2.1667513298188621E-3</v>
      </c>
      <c r="AN43" s="7">
        <f>IF(AK43=1,AM43,AM43+AN41)</f>
        <v>0.97733019751931205</v>
      </c>
      <c r="AO43" s="5">
        <f>SUM(G43:AJ43)</f>
        <v>786.73400000000004</v>
      </c>
    </row>
    <row r="44" spans="1:41" x14ac:dyDescent="0.2">
      <c r="A44" s="1" t="s">
        <v>86</v>
      </c>
      <c r="B44" s="1" t="s">
        <v>7</v>
      </c>
      <c r="C44" s="1" t="s">
        <v>8</v>
      </c>
      <c r="D44" s="1" t="s">
        <v>71</v>
      </c>
      <c r="E44" s="1" t="s">
        <v>21</v>
      </c>
      <c r="F44" s="1" t="s">
        <v>11</v>
      </c>
      <c r="V44" s="5">
        <v>-1</v>
      </c>
      <c r="W44" s="5">
        <v>-1</v>
      </c>
      <c r="X44" s="5">
        <v>-1</v>
      </c>
      <c r="Y44" s="5" t="s">
        <v>15</v>
      </c>
      <c r="Z44" s="5" t="s">
        <v>15</v>
      </c>
      <c r="AA44" s="5" t="s">
        <v>15</v>
      </c>
      <c r="AB44" s="5" t="s">
        <v>15</v>
      </c>
      <c r="AC44" s="5" t="s">
        <v>15</v>
      </c>
      <c r="AD44" s="5" t="s">
        <v>15</v>
      </c>
      <c r="AE44" s="5" t="s">
        <v>15</v>
      </c>
      <c r="AF44" s="5">
        <v>-1</v>
      </c>
      <c r="AG44" s="5">
        <v>-1</v>
      </c>
      <c r="AH44" s="5">
        <v>-1</v>
      </c>
      <c r="AI44" s="5">
        <v>-1</v>
      </c>
      <c r="AK44" s="5">
        <v>20</v>
      </c>
    </row>
    <row r="45" spans="1:41" x14ac:dyDescent="0.2">
      <c r="A45" s="1" t="s">
        <v>86</v>
      </c>
      <c r="B45" s="1" t="s">
        <v>7</v>
      </c>
      <c r="C45" s="1" t="s">
        <v>8</v>
      </c>
      <c r="D45" s="1" t="s">
        <v>37</v>
      </c>
      <c r="E45" s="1" t="s">
        <v>33</v>
      </c>
      <c r="F45" s="1" t="s">
        <v>10</v>
      </c>
      <c r="AA45" s="5">
        <v>70</v>
      </c>
      <c r="AB45" s="5">
        <v>62</v>
      </c>
      <c r="AC45" s="5">
        <v>62</v>
      </c>
      <c r="AD45" s="5">
        <v>50</v>
      </c>
      <c r="AE45" s="5">
        <v>100</v>
      </c>
      <c r="AF45" s="5">
        <v>150</v>
      </c>
      <c r="AG45" s="5">
        <v>84.65</v>
      </c>
      <c r="AH45" s="5">
        <v>84.65</v>
      </c>
      <c r="AI45" s="5">
        <v>83.385000000000005</v>
      </c>
      <c r="AK45" s="5">
        <v>21</v>
      </c>
      <c r="AM45" s="13">
        <f>+AO45/$AO$3</f>
        <v>2.0564520113606341E-3</v>
      </c>
      <c r="AN45" s="7">
        <f>IF(AK45=1,AM45,AM45+AN43)</f>
        <v>0.97938664953067267</v>
      </c>
      <c r="AO45" s="5">
        <f>SUM(G45:AJ45)</f>
        <v>746.68499999999995</v>
      </c>
    </row>
    <row r="46" spans="1:41" x14ac:dyDescent="0.2">
      <c r="A46" s="1" t="s">
        <v>86</v>
      </c>
      <c r="B46" s="1" t="s">
        <v>7</v>
      </c>
      <c r="C46" s="1" t="s">
        <v>8</v>
      </c>
      <c r="D46" s="1" t="s">
        <v>37</v>
      </c>
      <c r="E46" s="1" t="s">
        <v>33</v>
      </c>
      <c r="F46" s="1" t="s">
        <v>11</v>
      </c>
      <c r="AA46" s="5">
        <v>-1</v>
      </c>
      <c r="AB46" s="5">
        <v>-1</v>
      </c>
      <c r="AC46" s="5">
        <v>-1</v>
      </c>
      <c r="AD46" s="5">
        <v>-1</v>
      </c>
      <c r="AE46" s="5">
        <v>-1</v>
      </c>
      <c r="AF46" s="5">
        <v>-1</v>
      </c>
      <c r="AG46" s="5">
        <v>-1</v>
      </c>
      <c r="AH46" s="5">
        <v>-1</v>
      </c>
      <c r="AI46" s="5">
        <v>-1</v>
      </c>
      <c r="AK46" s="5">
        <v>21</v>
      </c>
    </row>
    <row r="47" spans="1:41" x14ac:dyDescent="0.2">
      <c r="A47" s="1" t="s">
        <v>86</v>
      </c>
      <c r="B47" s="1" t="s">
        <v>7</v>
      </c>
      <c r="C47" s="1" t="s">
        <v>8</v>
      </c>
      <c r="D47" s="1" t="s">
        <v>40</v>
      </c>
      <c r="E47" s="1" t="s">
        <v>21</v>
      </c>
      <c r="F47" s="1" t="s">
        <v>10</v>
      </c>
      <c r="G47" s="5">
        <v>3</v>
      </c>
      <c r="H47" s="5">
        <v>13</v>
      </c>
      <c r="J47" s="5">
        <v>1</v>
      </c>
      <c r="K47" s="5">
        <v>4</v>
      </c>
      <c r="L47" s="5">
        <v>15</v>
      </c>
      <c r="M47" s="5">
        <v>15</v>
      </c>
      <c r="N47" s="5">
        <v>42</v>
      </c>
      <c r="O47" s="5">
        <v>84.31</v>
      </c>
      <c r="Q47" s="5">
        <v>53.807000000000002</v>
      </c>
      <c r="R47" s="5">
        <v>88.03</v>
      </c>
      <c r="S47" s="5">
        <v>73.111999999999995</v>
      </c>
      <c r="T47" s="5">
        <v>55.527999999999999</v>
      </c>
      <c r="U47" s="5">
        <v>30.274000000000001</v>
      </c>
      <c r="V47" s="5">
        <v>26.463999999999999</v>
      </c>
      <c r="W47" s="5">
        <v>42.737000000000002</v>
      </c>
      <c r="AD47" s="5">
        <v>39.267000000000003</v>
      </c>
      <c r="AE47" s="5">
        <v>28.555</v>
      </c>
      <c r="AF47" s="5">
        <v>36.273000000000003</v>
      </c>
      <c r="AG47" s="5">
        <v>35.89</v>
      </c>
      <c r="AH47" s="5">
        <v>21.866</v>
      </c>
      <c r="AI47" s="5">
        <v>15.36</v>
      </c>
      <c r="AK47" s="5">
        <v>22</v>
      </c>
      <c r="AM47" s="13">
        <f>+AO47/$AO$3</f>
        <v>1.995277738305273E-3</v>
      </c>
      <c r="AN47" s="7">
        <f>IF(AK47=1,AM47,AM47+AN45)</f>
        <v>0.98138192726897799</v>
      </c>
      <c r="AO47" s="5">
        <f>SUM(G47:AJ47)</f>
        <v>724.47300000000007</v>
      </c>
    </row>
    <row r="48" spans="1:41" x14ac:dyDescent="0.2">
      <c r="A48" s="1" t="s">
        <v>86</v>
      </c>
      <c r="B48" s="1" t="s">
        <v>7</v>
      </c>
      <c r="C48" s="1" t="s">
        <v>8</v>
      </c>
      <c r="D48" s="1" t="s">
        <v>40</v>
      </c>
      <c r="E48" s="1" t="s">
        <v>21</v>
      </c>
      <c r="F48" s="1" t="s">
        <v>11</v>
      </c>
      <c r="G48" s="5">
        <v>-1</v>
      </c>
      <c r="H48" s="5">
        <v>-1</v>
      </c>
      <c r="J48" s="5">
        <v>-1</v>
      </c>
      <c r="K48" s="5">
        <v>-1</v>
      </c>
      <c r="L48" s="5">
        <v>-1</v>
      </c>
      <c r="M48" s="5">
        <v>-1</v>
      </c>
      <c r="N48" s="5">
        <v>-1</v>
      </c>
      <c r="O48" s="5">
        <v>-1</v>
      </c>
      <c r="Q48" s="5">
        <v>-1</v>
      </c>
      <c r="R48" s="5" t="s">
        <v>15</v>
      </c>
      <c r="S48" s="5" t="s">
        <v>15</v>
      </c>
      <c r="T48" s="5" t="s">
        <v>15</v>
      </c>
      <c r="U48" s="5" t="s">
        <v>15</v>
      </c>
      <c r="V48" s="5" t="s">
        <v>15</v>
      </c>
      <c r="W48" s="5" t="s">
        <v>15</v>
      </c>
      <c r="AD48" s="5">
        <v>-1</v>
      </c>
      <c r="AE48" s="5">
        <v>-1</v>
      </c>
      <c r="AF48" s="5">
        <v>-1</v>
      </c>
      <c r="AG48" s="5">
        <v>-1</v>
      </c>
      <c r="AH48" s="5">
        <v>-1</v>
      </c>
      <c r="AI48" s="5">
        <v>-1</v>
      </c>
      <c r="AK48" s="5">
        <v>22</v>
      </c>
    </row>
    <row r="49" spans="1:41" x14ac:dyDescent="0.2">
      <c r="A49" s="1" t="s">
        <v>86</v>
      </c>
      <c r="B49" s="1" t="s">
        <v>7</v>
      </c>
      <c r="C49" s="1" t="s">
        <v>8</v>
      </c>
      <c r="D49" s="1" t="s">
        <v>43</v>
      </c>
      <c r="E49" s="1" t="s">
        <v>21</v>
      </c>
      <c r="F49" s="1" t="s">
        <v>10</v>
      </c>
      <c r="K49" s="5">
        <v>33.299999999999997</v>
      </c>
      <c r="L49" s="5">
        <v>16.100000000000001</v>
      </c>
      <c r="M49" s="5">
        <v>15.9</v>
      </c>
      <c r="N49" s="5">
        <v>12.1</v>
      </c>
      <c r="O49" s="5">
        <v>13.2</v>
      </c>
      <c r="P49" s="5">
        <v>19</v>
      </c>
      <c r="Q49" s="5">
        <v>10.4</v>
      </c>
      <c r="R49" s="5">
        <v>19.286999999999999</v>
      </c>
      <c r="S49" s="5">
        <v>23.501000000000001</v>
      </c>
      <c r="T49" s="5">
        <v>38.854999999999997</v>
      </c>
      <c r="U49" s="5">
        <v>34.380000000000003</v>
      </c>
      <c r="V49" s="5">
        <v>22.933</v>
      </c>
      <c r="W49" s="5">
        <v>35.805999999999997</v>
      </c>
      <c r="X49" s="5">
        <v>16.902999999999999</v>
      </c>
      <c r="Y49" s="5">
        <v>12.686999999999999</v>
      </c>
      <c r="Z49" s="5">
        <v>23.077999999999999</v>
      </c>
      <c r="AA49" s="5">
        <v>14.667</v>
      </c>
      <c r="AB49" s="5">
        <v>15.803000000000001</v>
      </c>
      <c r="AC49" s="5">
        <v>19.998000000000001</v>
      </c>
      <c r="AD49" s="5">
        <v>28.928999999999998</v>
      </c>
      <c r="AE49" s="5">
        <v>20.2</v>
      </c>
      <c r="AF49" s="5">
        <v>18.132999999999999</v>
      </c>
      <c r="AG49" s="5">
        <v>16.187000000000001</v>
      </c>
      <c r="AH49" s="5">
        <v>9.0660000000000007</v>
      </c>
      <c r="AI49" s="5">
        <v>11.661</v>
      </c>
      <c r="AJ49" s="5">
        <v>11.983000000000001</v>
      </c>
      <c r="AK49" s="5">
        <v>23</v>
      </c>
      <c r="AM49" s="13">
        <f>+AO49/$AO$3</f>
        <v>1.4157691015676131E-3</v>
      </c>
      <c r="AN49" s="7">
        <f>IF(AK49=1,AM49,AM49+AN47)</f>
        <v>0.98279769637054559</v>
      </c>
      <c r="AO49" s="5">
        <f>SUM(G49:AJ49)</f>
        <v>514.0569999999999</v>
      </c>
    </row>
    <row r="50" spans="1:41" x14ac:dyDescent="0.2">
      <c r="A50" s="1" t="s">
        <v>86</v>
      </c>
      <c r="B50" s="1" t="s">
        <v>7</v>
      </c>
      <c r="C50" s="1" t="s">
        <v>8</v>
      </c>
      <c r="D50" s="1" t="s">
        <v>43</v>
      </c>
      <c r="E50" s="1" t="s">
        <v>21</v>
      </c>
      <c r="F50" s="1" t="s">
        <v>11</v>
      </c>
      <c r="K50" s="5">
        <v>-1</v>
      </c>
      <c r="L50" s="5">
        <v>-1</v>
      </c>
      <c r="M50" s="5">
        <v>-1</v>
      </c>
      <c r="N50" s="5">
        <v>-1</v>
      </c>
      <c r="O50" s="5">
        <v>-1</v>
      </c>
      <c r="P50" s="5">
        <v>-1</v>
      </c>
      <c r="Q50" s="5">
        <v>-1</v>
      </c>
      <c r="R50" s="5">
        <v>-1</v>
      </c>
      <c r="S50" s="5">
        <v>-1</v>
      </c>
      <c r="T50" s="5">
        <v>-1</v>
      </c>
      <c r="U50" s="5">
        <v>-1</v>
      </c>
      <c r="V50" s="5">
        <v>-1</v>
      </c>
      <c r="W50" s="5">
        <v>-1</v>
      </c>
      <c r="X50" s="5" t="s">
        <v>15</v>
      </c>
      <c r="Y50" s="5" t="s">
        <v>15</v>
      </c>
      <c r="Z50" s="5" t="s">
        <v>15</v>
      </c>
      <c r="AA50" s="5" t="s">
        <v>15</v>
      </c>
      <c r="AB50" s="5" t="s">
        <v>15</v>
      </c>
      <c r="AC50" s="5" t="s">
        <v>15</v>
      </c>
      <c r="AD50" s="5" t="s">
        <v>15</v>
      </c>
      <c r="AE50" s="5" t="s">
        <v>15</v>
      </c>
      <c r="AF50" s="5" t="s">
        <v>15</v>
      </c>
      <c r="AG50" s="5" t="s">
        <v>15</v>
      </c>
      <c r="AH50" s="5" t="s">
        <v>15</v>
      </c>
      <c r="AI50" s="5" t="s">
        <v>15</v>
      </c>
      <c r="AJ50" s="5" t="s">
        <v>15</v>
      </c>
      <c r="AK50" s="5">
        <v>23</v>
      </c>
    </row>
    <row r="51" spans="1:41" x14ac:dyDescent="0.2">
      <c r="A51" s="1" t="s">
        <v>86</v>
      </c>
      <c r="B51" s="1" t="s">
        <v>7</v>
      </c>
      <c r="C51" s="1" t="s">
        <v>8</v>
      </c>
      <c r="D51" s="1" t="s">
        <v>217</v>
      </c>
      <c r="E51" s="1" t="s">
        <v>21</v>
      </c>
      <c r="F51" s="1" t="s">
        <v>10</v>
      </c>
      <c r="G51" s="5">
        <v>3</v>
      </c>
      <c r="H51" s="5">
        <v>23</v>
      </c>
      <c r="I51" s="5">
        <v>0.1</v>
      </c>
      <c r="J51" s="5">
        <v>4</v>
      </c>
      <c r="K51" s="5">
        <v>3</v>
      </c>
      <c r="L51" s="5">
        <v>1</v>
      </c>
      <c r="M51" s="5">
        <v>0.4</v>
      </c>
      <c r="N51" s="5">
        <v>1</v>
      </c>
      <c r="O51" s="5">
        <v>0.1</v>
      </c>
      <c r="P51" s="5">
        <v>22</v>
      </c>
      <c r="Q51" s="5">
        <v>22</v>
      </c>
      <c r="R51" s="5">
        <v>7.14</v>
      </c>
      <c r="S51" s="5">
        <v>7.14</v>
      </c>
      <c r="T51" s="5">
        <v>7.14</v>
      </c>
      <c r="U51" s="5">
        <v>7.14</v>
      </c>
      <c r="V51" s="5">
        <v>51.472999999999999</v>
      </c>
      <c r="W51" s="5">
        <v>7.0549999999999997</v>
      </c>
      <c r="X51" s="5">
        <v>33.651000000000003</v>
      </c>
      <c r="Y51" s="5">
        <v>12.63</v>
      </c>
      <c r="Z51" s="5">
        <v>10.701000000000001</v>
      </c>
      <c r="AA51" s="5">
        <v>8.3179999999999996</v>
      </c>
      <c r="AB51" s="5">
        <v>4.2050000000000001</v>
      </c>
      <c r="AC51" s="5">
        <v>39.801000000000002</v>
      </c>
      <c r="AD51" s="5">
        <v>102.245</v>
      </c>
      <c r="AE51" s="5">
        <v>33.406999999999996</v>
      </c>
      <c r="AF51" s="5">
        <v>46.49</v>
      </c>
      <c r="AG51" s="5">
        <v>25.757000000000001</v>
      </c>
      <c r="AH51" s="5">
        <v>12.2</v>
      </c>
      <c r="AI51" s="5">
        <v>5.9880000000000004</v>
      </c>
      <c r="AK51" s="5">
        <v>24</v>
      </c>
      <c r="AM51" s="13">
        <f>+AO51/$AO$3</f>
        <v>1.3827858900553225E-3</v>
      </c>
      <c r="AN51" s="7">
        <f>IF(AK51=1,AM51,AM51+AN49)</f>
        <v>0.98418048226060095</v>
      </c>
      <c r="AO51" s="5">
        <f>SUM(G51:AJ51)</f>
        <v>502.08100000000002</v>
      </c>
    </row>
    <row r="52" spans="1:41" x14ac:dyDescent="0.2">
      <c r="A52" s="1" t="s">
        <v>86</v>
      </c>
      <c r="B52" s="1" t="s">
        <v>7</v>
      </c>
      <c r="C52" s="1" t="s">
        <v>8</v>
      </c>
      <c r="D52" s="1" t="s">
        <v>217</v>
      </c>
      <c r="E52" s="1" t="s">
        <v>21</v>
      </c>
      <c r="F52" s="1" t="s">
        <v>11</v>
      </c>
      <c r="G52" s="5">
        <v>-1</v>
      </c>
      <c r="H52" s="5">
        <v>-1</v>
      </c>
      <c r="I52" s="5">
        <v>-1</v>
      </c>
      <c r="J52" s="5">
        <v>-1</v>
      </c>
      <c r="K52" s="5">
        <v>-1</v>
      </c>
      <c r="L52" s="5">
        <v>-1</v>
      </c>
      <c r="M52" s="5">
        <v>-1</v>
      </c>
      <c r="N52" s="5">
        <v>-1</v>
      </c>
      <c r="O52" s="5">
        <v>-1</v>
      </c>
      <c r="P52" s="5">
        <v>-1</v>
      </c>
      <c r="Q52" s="5">
        <v>-1</v>
      </c>
      <c r="R52" s="5" t="s">
        <v>15</v>
      </c>
      <c r="S52" s="5">
        <v>-1</v>
      </c>
      <c r="T52" s="5">
        <v>-1</v>
      </c>
      <c r="U52" s="5">
        <v>-1</v>
      </c>
      <c r="V52" s="5" t="s">
        <v>15</v>
      </c>
      <c r="W52" s="5" t="s">
        <v>15</v>
      </c>
      <c r="X52" s="5" t="s">
        <v>15</v>
      </c>
      <c r="Y52" s="5" t="s">
        <v>15</v>
      </c>
      <c r="Z52" s="5" t="s">
        <v>13</v>
      </c>
      <c r="AA52" s="5" t="s">
        <v>15</v>
      </c>
      <c r="AB52" s="5" t="s">
        <v>15</v>
      </c>
      <c r="AC52" s="5" t="s">
        <v>13</v>
      </c>
      <c r="AD52" s="5" t="s">
        <v>13</v>
      </c>
      <c r="AE52" s="5" t="s">
        <v>15</v>
      </c>
      <c r="AF52" s="5" t="s">
        <v>13</v>
      </c>
      <c r="AG52" s="5" t="s">
        <v>15</v>
      </c>
      <c r="AH52" s="5" t="s">
        <v>12</v>
      </c>
      <c r="AI52" s="5" t="s">
        <v>12</v>
      </c>
      <c r="AK52" s="5">
        <v>24</v>
      </c>
    </row>
    <row r="53" spans="1:41" x14ac:dyDescent="0.2">
      <c r="A53" s="1" t="s">
        <v>86</v>
      </c>
      <c r="B53" s="1" t="s">
        <v>7</v>
      </c>
      <c r="C53" s="1" t="s">
        <v>8</v>
      </c>
      <c r="D53" s="1" t="s">
        <v>218</v>
      </c>
      <c r="E53" s="1" t="s">
        <v>22</v>
      </c>
      <c r="F53" s="1" t="s">
        <v>10</v>
      </c>
      <c r="G53" s="5">
        <v>86</v>
      </c>
      <c r="H53" s="5">
        <v>92</v>
      </c>
      <c r="I53" s="5">
        <v>88</v>
      </c>
      <c r="J53" s="5">
        <v>74</v>
      </c>
      <c r="K53" s="5">
        <v>78</v>
      </c>
      <c r="L53" s="5">
        <v>0.42</v>
      </c>
      <c r="M53" s="5">
        <v>36</v>
      </c>
      <c r="O53" s="5">
        <v>0.03</v>
      </c>
      <c r="Q53" s="5">
        <v>0.1</v>
      </c>
      <c r="S53" s="5">
        <v>4.9000000000000002E-2</v>
      </c>
      <c r="V53" s="5">
        <v>0.19900000000000001</v>
      </c>
      <c r="X53" s="5">
        <v>5.5E-2</v>
      </c>
      <c r="AA53" s="5">
        <v>8.3000000000000004E-2</v>
      </c>
      <c r="AE53" s="5">
        <v>8.0000000000000002E-3</v>
      </c>
      <c r="AK53" s="5">
        <v>25</v>
      </c>
      <c r="AM53" s="13">
        <f>+AO53/$AO$3</f>
        <v>1.2529654457454648E-3</v>
      </c>
      <c r="AN53" s="7">
        <f>IF(AK53=1,AM53,AM53+AN51)</f>
        <v>0.98543344770634644</v>
      </c>
      <c r="AO53" s="5">
        <f>SUM(G53:AJ53)</f>
        <v>454.94400000000002</v>
      </c>
    </row>
    <row r="54" spans="1:41" x14ac:dyDescent="0.2">
      <c r="A54" s="1" t="s">
        <v>86</v>
      </c>
      <c r="B54" s="1" t="s">
        <v>7</v>
      </c>
      <c r="C54" s="1" t="s">
        <v>8</v>
      </c>
      <c r="D54" s="1" t="s">
        <v>218</v>
      </c>
      <c r="E54" s="1" t="s">
        <v>22</v>
      </c>
      <c r="F54" s="1" t="s">
        <v>11</v>
      </c>
      <c r="G54" s="5" t="s">
        <v>13</v>
      </c>
      <c r="H54" s="5" t="s">
        <v>13</v>
      </c>
      <c r="I54" s="5" t="s">
        <v>13</v>
      </c>
      <c r="J54" s="5" t="s">
        <v>13</v>
      </c>
      <c r="K54" s="5" t="s">
        <v>13</v>
      </c>
      <c r="L54" s="5" t="s">
        <v>13</v>
      </c>
      <c r="M54" s="5" t="s">
        <v>13</v>
      </c>
      <c r="O54" s="5">
        <v>-1</v>
      </c>
      <c r="Q54" s="5">
        <v>-1</v>
      </c>
      <c r="S54" s="5">
        <v>-1</v>
      </c>
      <c r="V54" s="5">
        <v>-1</v>
      </c>
      <c r="X54" s="5" t="s">
        <v>23</v>
      </c>
      <c r="AA54" s="5" t="s">
        <v>17</v>
      </c>
      <c r="AE54" s="5" t="s">
        <v>17</v>
      </c>
      <c r="AG54" s="5" t="s">
        <v>17</v>
      </c>
      <c r="AK54" s="5">
        <v>25</v>
      </c>
    </row>
    <row r="55" spans="1:41" x14ac:dyDescent="0.2">
      <c r="A55" s="1" t="s">
        <v>86</v>
      </c>
      <c r="B55" s="1" t="s">
        <v>7</v>
      </c>
      <c r="C55" s="1" t="s">
        <v>19</v>
      </c>
      <c r="D55" s="1" t="s">
        <v>123</v>
      </c>
      <c r="E55" s="1" t="s">
        <v>21</v>
      </c>
      <c r="F55" s="1" t="s">
        <v>10</v>
      </c>
      <c r="N55" s="5">
        <v>0.70699999999999996</v>
      </c>
      <c r="O55" s="5">
        <v>0.67</v>
      </c>
      <c r="P55" s="5">
        <v>0.25800000000000001</v>
      </c>
      <c r="R55" s="5">
        <v>1.081</v>
      </c>
      <c r="S55" s="5">
        <v>3.54</v>
      </c>
      <c r="T55" s="5">
        <v>2.9329999999999998</v>
      </c>
      <c r="U55" s="5">
        <v>1.6579999999999999</v>
      </c>
      <c r="V55" s="5">
        <v>3.5760000000000001</v>
      </c>
      <c r="W55" s="5">
        <v>11.166</v>
      </c>
      <c r="X55" s="5">
        <v>6.2249999999999996</v>
      </c>
      <c r="Y55" s="5">
        <v>11.118</v>
      </c>
      <c r="Z55" s="5">
        <v>22.855</v>
      </c>
      <c r="AA55" s="5">
        <v>21.337</v>
      </c>
      <c r="AB55" s="5">
        <v>21.972999999999999</v>
      </c>
      <c r="AC55" s="5">
        <v>29.920999999999999</v>
      </c>
      <c r="AD55" s="5">
        <v>34.194000000000003</v>
      </c>
      <c r="AE55" s="5">
        <v>26.358000000000001</v>
      </c>
      <c r="AF55" s="5">
        <v>43.752000000000002</v>
      </c>
      <c r="AG55" s="5">
        <v>43.466999999999999</v>
      </c>
      <c r="AH55" s="5">
        <v>22.992999999999999</v>
      </c>
      <c r="AI55" s="5">
        <v>18.847000000000001</v>
      </c>
      <c r="AJ55" s="5">
        <v>50.610999999999997</v>
      </c>
      <c r="AK55" s="5">
        <v>26</v>
      </c>
      <c r="AM55" s="13">
        <f>+AO55/$AO$3</f>
        <v>1.0444683645558794E-3</v>
      </c>
      <c r="AN55" s="7">
        <f>IF(AK55=1,AM55,AM55+AN53)</f>
        <v>0.98647791607090229</v>
      </c>
      <c r="AO55" s="5">
        <f>SUM(G55:AJ55)</f>
        <v>379.23999999999995</v>
      </c>
    </row>
    <row r="56" spans="1:41" x14ac:dyDescent="0.2">
      <c r="A56" s="1" t="s">
        <v>86</v>
      </c>
      <c r="B56" s="1" t="s">
        <v>7</v>
      </c>
      <c r="C56" s="1" t="s">
        <v>19</v>
      </c>
      <c r="D56" s="1" t="s">
        <v>123</v>
      </c>
      <c r="E56" s="1" t="s">
        <v>21</v>
      </c>
      <c r="F56" s="1" t="s">
        <v>11</v>
      </c>
      <c r="N56" s="5">
        <v>-1</v>
      </c>
      <c r="O56" s="5">
        <v>-1</v>
      </c>
      <c r="P56" s="5">
        <v>-1</v>
      </c>
      <c r="R56" s="5">
        <v>-1</v>
      </c>
      <c r="S56" s="5">
        <v>-1</v>
      </c>
      <c r="T56" s="5">
        <v>-1</v>
      </c>
      <c r="U56" s="5">
        <v>-1</v>
      </c>
      <c r="V56" s="5">
        <v>-1</v>
      </c>
      <c r="W56" s="5">
        <v>-1</v>
      </c>
      <c r="X56" s="5">
        <v>-1</v>
      </c>
      <c r="Y56" s="5">
        <v>-1</v>
      </c>
      <c r="Z56" s="5">
        <v>-1</v>
      </c>
      <c r="AA56" s="5">
        <v>-1</v>
      </c>
      <c r="AB56" s="5">
        <v>-1</v>
      </c>
      <c r="AC56" s="5">
        <v>-1</v>
      </c>
      <c r="AD56" s="5">
        <v>-1</v>
      </c>
      <c r="AE56" s="5">
        <v>-1</v>
      </c>
      <c r="AF56" s="5">
        <v>-1</v>
      </c>
      <c r="AG56" s="5">
        <v>-1</v>
      </c>
      <c r="AH56" s="5">
        <v>-1</v>
      </c>
      <c r="AI56" s="5">
        <v>-1</v>
      </c>
      <c r="AJ56" s="5">
        <v>-1</v>
      </c>
      <c r="AK56" s="5">
        <v>26</v>
      </c>
    </row>
    <row r="57" spans="1:41" x14ac:dyDescent="0.2">
      <c r="A57" s="1" t="s">
        <v>86</v>
      </c>
      <c r="B57" s="1" t="s">
        <v>7</v>
      </c>
      <c r="C57" s="1" t="s">
        <v>8</v>
      </c>
      <c r="D57" s="1" t="s">
        <v>222</v>
      </c>
      <c r="E57" s="1" t="s">
        <v>21</v>
      </c>
      <c r="F57" s="1" t="s">
        <v>10</v>
      </c>
      <c r="Q57" s="5">
        <v>10.199999999999999</v>
      </c>
      <c r="R57" s="5">
        <v>2.8</v>
      </c>
      <c r="S57" s="5">
        <v>35.65</v>
      </c>
      <c r="T57" s="5">
        <v>48.4</v>
      </c>
      <c r="V57" s="5">
        <v>82.015000000000001</v>
      </c>
      <c r="W57" s="5">
        <v>47.563000000000002</v>
      </c>
      <c r="X57" s="5">
        <v>17.093</v>
      </c>
      <c r="Y57" s="5">
        <v>89.853999999999999</v>
      </c>
      <c r="Z57" s="5">
        <v>0.60399999999999998</v>
      </c>
      <c r="AB57" s="5">
        <v>17.856999999999999</v>
      </c>
      <c r="AC57" s="5">
        <v>3.0209999999999999</v>
      </c>
      <c r="AK57" s="5">
        <v>27</v>
      </c>
      <c r="AM57" s="13">
        <f>+AO57/$AO$3</f>
        <v>9.7786574231124575E-4</v>
      </c>
      <c r="AN57" s="7">
        <f>IF(AK57=1,AM57,AM57+AN55)</f>
        <v>0.98745578181321358</v>
      </c>
      <c r="AO57" s="5">
        <f>SUM(G57:AJ57)</f>
        <v>355.05699999999996</v>
      </c>
    </row>
    <row r="58" spans="1:41" x14ac:dyDescent="0.2">
      <c r="A58" s="1" t="s">
        <v>86</v>
      </c>
      <c r="B58" s="1" t="s">
        <v>7</v>
      </c>
      <c r="C58" s="1" t="s">
        <v>8</v>
      </c>
      <c r="D58" s="1" t="s">
        <v>222</v>
      </c>
      <c r="E58" s="1" t="s">
        <v>21</v>
      </c>
      <c r="F58" s="1" t="s">
        <v>11</v>
      </c>
      <c r="Q58" s="5">
        <v>-1</v>
      </c>
      <c r="R58" s="5">
        <v>-1</v>
      </c>
      <c r="S58" s="5">
        <v>-1</v>
      </c>
      <c r="T58" s="5">
        <v>-1</v>
      </c>
      <c r="V58" s="5" t="s">
        <v>15</v>
      </c>
      <c r="W58" s="5" t="s">
        <v>15</v>
      </c>
      <c r="X58" s="5" t="s">
        <v>15</v>
      </c>
      <c r="Y58" s="5" t="s">
        <v>15</v>
      </c>
      <c r="Z58" s="5" t="s">
        <v>15</v>
      </c>
      <c r="AB58" s="5" t="s">
        <v>13</v>
      </c>
      <c r="AC58" s="5" t="s">
        <v>15</v>
      </c>
      <c r="AK58" s="5">
        <v>27</v>
      </c>
    </row>
    <row r="59" spans="1:41" x14ac:dyDescent="0.2">
      <c r="A59" s="1" t="s">
        <v>86</v>
      </c>
      <c r="B59" s="1" t="s">
        <v>7</v>
      </c>
      <c r="C59" s="1" t="s">
        <v>8</v>
      </c>
      <c r="D59" s="1" t="s">
        <v>214</v>
      </c>
      <c r="E59" s="1" t="s">
        <v>22</v>
      </c>
      <c r="F59" s="1" t="s">
        <v>10</v>
      </c>
      <c r="I59" s="5">
        <v>33</v>
      </c>
      <c r="J59" s="5">
        <v>33</v>
      </c>
      <c r="M59" s="5">
        <v>80</v>
      </c>
      <c r="N59" s="5">
        <v>76</v>
      </c>
      <c r="O59" s="5">
        <v>60.9</v>
      </c>
      <c r="W59" s="5">
        <v>0.32900000000000001</v>
      </c>
      <c r="X59" s="5">
        <v>2.1999999999999999E-2</v>
      </c>
      <c r="Y59" s="5">
        <v>0.158</v>
      </c>
      <c r="Z59" s="5">
        <v>0.14399999999999999</v>
      </c>
      <c r="AA59" s="5">
        <v>54.924999999999997</v>
      </c>
      <c r="AC59" s="5">
        <v>2.8650000000000002</v>
      </c>
      <c r="AD59" s="5">
        <v>0.77900000000000003</v>
      </c>
      <c r="AE59" s="5">
        <v>0.34200000000000003</v>
      </c>
      <c r="AF59" s="5">
        <v>0.63700000000000001</v>
      </c>
      <c r="AG59" s="5">
        <v>5.5E-2</v>
      </c>
      <c r="AH59" s="5">
        <v>0.27300000000000002</v>
      </c>
      <c r="AI59" s="5">
        <v>0.33700000000000002</v>
      </c>
      <c r="AJ59" s="5">
        <v>0.16800000000000001</v>
      </c>
      <c r="AK59" s="5">
        <v>28</v>
      </c>
      <c r="AM59" s="13">
        <f>+AO59/$AO$3</f>
        <v>9.4723178592754427E-4</v>
      </c>
      <c r="AN59" s="7">
        <f>IF(AK59=1,AM59,AM59+AN57)</f>
        <v>0.98840301359914118</v>
      </c>
      <c r="AO59" s="5">
        <f>SUM(G59:AJ59)</f>
        <v>343.93400000000003</v>
      </c>
    </row>
    <row r="60" spans="1:41" x14ac:dyDescent="0.2">
      <c r="A60" s="1" t="s">
        <v>86</v>
      </c>
      <c r="B60" s="1" t="s">
        <v>7</v>
      </c>
      <c r="C60" s="1" t="s">
        <v>8</v>
      </c>
      <c r="D60" s="1" t="s">
        <v>214</v>
      </c>
      <c r="E60" s="1" t="s">
        <v>22</v>
      </c>
      <c r="F60" s="1" t="s">
        <v>11</v>
      </c>
      <c r="I60" s="5" t="s">
        <v>15</v>
      </c>
      <c r="J60" s="5">
        <v>-1</v>
      </c>
      <c r="M60" s="5">
        <v>-1</v>
      </c>
      <c r="N60" s="5">
        <v>-1</v>
      </c>
      <c r="O60" s="5">
        <v>-1</v>
      </c>
      <c r="W60" s="5">
        <v>-1</v>
      </c>
      <c r="X60" s="5">
        <v>-1</v>
      </c>
      <c r="Y60" s="5">
        <v>-1</v>
      </c>
      <c r="Z60" s="5">
        <v>-1</v>
      </c>
      <c r="AA60" s="5">
        <v>-1</v>
      </c>
      <c r="AC60" s="5">
        <v>-1</v>
      </c>
      <c r="AD60" s="5">
        <v>-1</v>
      </c>
      <c r="AE60" s="5">
        <v>-1</v>
      </c>
      <c r="AF60" s="5" t="s">
        <v>15</v>
      </c>
      <c r="AG60" s="5">
        <v>-1</v>
      </c>
      <c r="AH60" s="5" t="s">
        <v>15</v>
      </c>
      <c r="AI60" s="5">
        <v>-1</v>
      </c>
      <c r="AJ60" s="5" t="s">
        <v>15</v>
      </c>
      <c r="AK60" s="5">
        <v>28</v>
      </c>
    </row>
    <row r="61" spans="1:41" x14ac:dyDescent="0.2">
      <c r="A61" s="1" t="s">
        <v>86</v>
      </c>
      <c r="B61" s="1" t="s">
        <v>7</v>
      </c>
      <c r="C61" s="1" t="s">
        <v>8</v>
      </c>
      <c r="D61" s="1" t="s">
        <v>218</v>
      </c>
      <c r="E61" s="1" t="s">
        <v>16</v>
      </c>
      <c r="F61" s="1" t="s">
        <v>10</v>
      </c>
      <c r="G61" s="5">
        <v>24</v>
      </c>
      <c r="H61" s="5">
        <v>16</v>
      </c>
      <c r="I61" s="5">
        <v>24</v>
      </c>
      <c r="J61" s="5">
        <v>25</v>
      </c>
      <c r="K61" s="5">
        <v>20</v>
      </c>
      <c r="L61" s="5">
        <v>8</v>
      </c>
      <c r="M61" s="5">
        <v>6</v>
      </c>
      <c r="N61" s="5">
        <v>8</v>
      </c>
      <c r="O61" s="5">
        <v>10.89</v>
      </c>
      <c r="P61" s="5">
        <v>2.52</v>
      </c>
      <c r="Q61" s="5">
        <v>4</v>
      </c>
      <c r="R61" s="5">
        <v>5.95</v>
      </c>
      <c r="S61" s="5">
        <v>8.3140000000000001</v>
      </c>
      <c r="T61" s="5">
        <v>8.1709999999999994</v>
      </c>
      <c r="U61" s="5">
        <v>3.5409999999999999</v>
      </c>
      <c r="V61" s="5">
        <v>6.4889999999999999</v>
      </c>
      <c r="W61" s="5">
        <v>7.9329999999999998</v>
      </c>
      <c r="X61" s="5">
        <v>23.568999999999999</v>
      </c>
      <c r="Y61" s="5">
        <v>21.202999999999999</v>
      </c>
      <c r="Z61" s="5">
        <v>17.872</v>
      </c>
      <c r="AA61" s="5">
        <v>26.905000000000001</v>
      </c>
      <c r="AB61" s="5">
        <v>2.8980000000000001</v>
      </c>
      <c r="AC61" s="5">
        <v>5.6680000000000001</v>
      </c>
      <c r="AD61" s="5">
        <v>2.8180000000000001</v>
      </c>
      <c r="AE61" s="5">
        <v>6.06</v>
      </c>
      <c r="AF61" s="5">
        <v>6.7880000000000003</v>
      </c>
      <c r="AG61" s="5">
        <v>1.056</v>
      </c>
      <c r="AH61" s="5">
        <v>10.597</v>
      </c>
      <c r="AI61" s="5">
        <v>19.343</v>
      </c>
      <c r="AJ61" s="5">
        <v>6.5720000000000001</v>
      </c>
      <c r="AK61" s="5">
        <v>29</v>
      </c>
      <c r="AM61" s="13">
        <f>+AO61/$AO$3</f>
        <v>9.3682951556332209E-4</v>
      </c>
      <c r="AN61" s="7">
        <f>IF(AK61=1,AM61,AM61+AN59)</f>
        <v>0.98933984311470446</v>
      </c>
      <c r="AO61" s="5">
        <f>SUM(G61:AJ61)</f>
        <v>340.15699999999998</v>
      </c>
    </row>
    <row r="62" spans="1:41" x14ac:dyDescent="0.2">
      <c r="A62" s="1" t="s">
        <v>86</v>
      </c>
      <c r="B62" s="1" t="s">
        <v>7</v>
      </c>
      <c r="C62" s="1" t="s">
        <v>8</v>
      </c>
      <c r="D62" s="1" t="s">
        <v>218</v>
      </c>
      <c r="E62" s="1" t="s">
        <v>16</v>
      </c>
      <c r="F62" s="1" t="s">
        <v>11</v>
      </c>
      <c r="G62" s="5" t="s">
        <v>13</v>
      </c>
      <c r="H62" s="5" t="s">
        <v>13</v>
      </c>
      <c r="I62" s="5" t="s">
        <v>13</v>
      </c>
      <c r="J62" s="5" t="s">
        <v>13</v>
      </c>
      <c r="K62" s="5" t="s">
        <v>24</v>
      </c>
      <c r="L62" s="5" t="s">
        <v>24</v>
      </c>
      <c r="M62" s="5" t="s">
        <v>24</v>
      </c>
      <c r="N62" s="5" t="s">
        <v>24</v>
      </c>
      <c r="O62" s="5" t="s">
        <v>24</v>
      </c>
      <c r="P62" s="5" t="s">
        <v>24</v>
      </c>
      <c r="Q62" s="5" t="s">
        <v>24</v>
      </c>
      <c r="R62" s="5" t="s">
        <v>23</v>
      </c>
      <c r="S62" s="5" t="s">
        <v>23</v>
      </c>
      <c r="T62" s="5" t="s">
        <v>23</v>
      </c>
      <c r="U62" s="5" t="s">
        <v>23</v>
      </c>
      <c r="V62" s="5" t="s">
        <v>23</v>
      </c>
      <c r="W62" s="5" t="s">
        <v>23</v>
      </c>
      <c r="X62" s="5" t="s">
        <v>23</v>
      </c>
      <c r="Y62" s="5" t="s">
        <v>23</v>
      </c>
      <c r="Z62" s="5" t="s">
        <v>23</v>
      </c>
      <c r="AA62" s="5" t="s">
        <v>23</v>
      </c>
      <c r="AB62" s="5" t="s">
        <v>23</v>
      </c>
      <c r="AC62" s="5" t="s">
        <v>23</v>
      </c>
      <c r="AD62" s="5" t="s">
        <v>23</v>
      </c>
      <c r="AE62" s="5" t="s">
        <v>23</v>
      </c>
      <c r="AF62" s="5" t="s">
        <v>23</v>
      </c>
      <c r="AG62" s="5" t="s">
        <v>23</v>
      </c>
      <c r="AH62" s="5" t="s">
        <v>23</v>
      </c>
      <c r="AI62" s="5" t="s">
        <v>23</v>
      </c>
      <c r="AJ62" s="5" t="s">
        <v>17</v>
      </c>
      <c r="AK62" s="5">
        <v>29</v>
      </c>
    </row>
    <row r="63" spans="1:41" x14ac:dyDescent="0.2">
      <c r="A63" s="1" t="s">
        <v>86</v>
      </c>
      <c r="B63" s="1" t="s">
        <v>7</v>
      </c>
      <c r="C63" s="1" t="s">
        <v>8</v>
      </c>
      <c r="D63" s="1" t="s">
        <v>87</v>
      </c>
      <c r="E63" s="1" t="s">
        <v>22</v>
      </c>
      <c r="F63" s="1" t="s">
        <v>10</v>
      </c>
      <c r="G63" s="5">
        <v>7</v>
      </c>
      <c r="H63" s="5">
        <v>14</v>
      </c>
      <c r="I63" s="5">
        <v>26</v>
      </c>
      <c r="J63" s="5">
        <v>28</v>
      </c>
      <c r="K63" s="5">
        <v>28</v>
      </c>
      <c r="L63" s="5">
        <v>28</v>
      </c>
      <c r="M63" s="5">
        <v>28</v>
      </c>
      <c r="N63" s="5">
        <v>28</v>
      </c>
      <c r="AE63" s="5">
        <v>18.283999999999999</v>
      </c>
      <c r="AF63" s="5">
        <v>94.686000000000007</v>
      </c>
      <c r="AG63" s="5">
        <v>4.5510000000000002</v>
      </c>
      <c r="AH63" s="5">
        <v>6.7569999999999997</v>
      </c>
      <c r="AI63" s="5">
        <v>3.456</v>
      </c>
      <c r="AJ63" s="5">
        <v>7.6520000000000001</v>
      </c>
      <c r="AK63" s="5">
        <v>30</v>
      </c>
      <c r="AM63" s="13">
        <f>+AO63/$AO$3</f>
        <v>8.8788624136618447E-4</v>
      </c>
      <c r="AN63" s="7">
        <f>IF(AK63=1,AM63,AM63+AN61)</f>
        <v>0.99022772935607062</v>
      </c>
      <c r="AO63" s="5">
        <f>SUM(G63:AJ63)</f>
        <v>322.38600000000002</v>
      </c>
    </row>
    <row r="64" spans="1:41" x14ac:dyDescent="0.2">
      <c r="A64" s="1" t="s">
        <v>86</v>
      </c>
      <c r="B64" s="1" t="s">
        <v>7</v>
      </c>
      <c r="C64" s="1" t="s">
        <v>8</v>
      </c>
      <c r="D64" s="1" t="s">
        <v>87</v>
      </c>
      <c r="E64" s="1" t="s">
        <v>22</v>
      </c>
      <c r="F64" s="1" t="s">
        <v>11</v>
      </c>
      <c r="G64" s="5">
        <v>-1</v>
      </c>
      <c r="H64" s="5">
        <v>-1</v>
      </c>
      <c r="I64" s="5">
        <v>-1</v>
      </c>
      <c r="J64" s="5">
        <v>-1</v>
      </c>
      <c r="K64" s="5">
        <v>-1</v>
      </c>
      <c r="L64" s="5">
        <v>-1</v>
      </c>
      <c r="M64" s="5">
        <v>-1</v>
      </c>
      <c r="N64" s="5">
        <v>-1</v>
      </c>
      <c r="AE64" s="5">
        <v>-1</v>
      </c>
      <c r="AF64" s="5">
        <v>-1</v>
      </c>
      <c r="AG64" s="5">
        <v>-1</v>
      </c>
      <c r="AH64" s="5" t="s">
        <v>24</v>
      </c>
      <c r="AI64" s="5" t="s">
        <v>24</v>
      </c>
      <c r="AJ64" s="5">
        <v>-1</v>
      </c>
      <c r="AK64" s="5">
        <v>30</v>
      </c>
    </row>
    <row r="65" spans="1:41" x14ac:dyDescent="0.2">
      <c r="A65" s="1" t="s">
        <v>86</v>
      </c>
      <c r="B65" s="1" t="s">
        <v>7</v>
      </c>
      <c r="C65" s="1" t="s">
        <v>8</v>
      </c>
      <c r="D65" s="1" t="s">
        <v>215</v>
      </c>
      <c r="E65" s="1" t="s">
        <v>22</v>
      </c>
      <c r="F65" s="1" t="s">
        <v>10</v>
      </c>
      <c r="H65" s="5">
        <v>6.7809999999999997</v>
      </c>
      <c r="K65" s="5">
        <v>15</v>
      </c>
      <c r="L65" s="5">
        <v>15</v>
      </c>
      <c r="M65" s="5">
        <v>119</v>
      </c>
      <c r="N65" s="5">
        <v>61.12</v>
      </c>
      <c r="O65" s="5">
        <v>32</v>
      </c>
      <c r="P65" s="5">
        <v>14</v>
      </c>
      <c r="AK65" s="5">
        <v>31</v>
      </c>
      <c r="AM65" s="13">
        <f>+AO65/$AO$3</f>
        <v>7.2405805692992635E-4</v>
      </c>
      <c r="AN65" s="7">
        <f>IF(AK65=1,AM65,AM65+AN63)</f>
        <v>0.9909517874130005</v>
      </c>
      <c r="AO65" s="5">
        <f>SUM(G65:AJ65)</f>
        <v>262.90100000000001</v>
      </c>
    </row>
    <row r="66" spans="1:41" x14ac:dyDescent="0.2">
      <c r="A66" s="1" t="s">
        <v>86</v>
      </c>
      <c r="B66" s="1" t="s">
        <v>7</v>
      </c>
      <c r="C66" s="1" t="s">
        <v>8</v>
      </c>
      <c r="D66" s="1" t="s">
        <v>215</v>
      </c>
      <c r="E66" s="1" t="s">
        <v>22</v>
      </c>
      <c r="F66" s="1" t="s">
        <v>11</v>
      </c>
      <c r="H66" s="5" t="s">
        <v>15</v>
      </c>
      <c r="K66" s="5">
        <v>-1</v>
      </c>
      <c r="L66" s="5">
        <v>-1</v>
      </c>
      <c r="M66" s="5">
        <v>-1</v>
      </c>
      <c r="N66" s="5">
        <v>-1</v>
      </c>
      <c r="O66" s="5" t="s">
        <v>15</v>
      </c>
      <c r="P66" s="5" t="s">
        <v>15</v>
      </c>
      <c r="AK66" s="5">
        <v>31</v>
      </c>
    </row>
    <row r="67" spans="1:41" x14ac:dyDescent="0.2">
      <c r="A67" s="1" t="s">
        <v>86</v>
      </c>
      <c r="B67" s="1" t="s">
        <v>7</v>
      </c>
      <c r="C67" s="1" t="s">
        <v>8</v>
      </c>
      <c r="D67" s="1" t="s">
        <v>214</v>
      </c>
      <c r="E67" s="1" t="s">
        <v>32</v>
      </c>
      <c r="F67" s="1" t="s">
        <v>10</v>
      </c>
      <c r="G67" s="5">
        <v>75</v>
      </c>
      <c r="H67" s="5">
        <v>95</v>
      </c>
      <c r="J67" s="5">
        <v>38</v>
      </c>
      <c r="R67" s="5">
        <v>31.5</v>
      </c>
      <c r="U67" s="5">
        <v>0.439</v>
      </c>
      <c r="X67" s="5">
        <v>2.5590000000000002</v>
      </c>
      <c r="Y67" s="5">
        <v>1.073</v>
      </c>
      <c r="Z67" s="5">
        <v>0.217</v>
      </c>
      <c r="AA67" s="5">
        <v>0.54300000000000004</v>
      </c>
      <c r="AE67" s="5">
        <v>0.33100000000000002</v>
      </c>
      <c r="AF67" s="5">
        <v>2.5000000000000001E-2</v>
      </c>
      <c r="AG67" s="5">
        <v>0.52100000000000002</v>
      </c>
      <c r="AH67" s="5">
        <v>6.9000000000000006E-2</v>
      </c>
      <c r="AI67" s="5">
        <v>0.57799999999999996</v>
      </c>
      <c r="AJ67" s="5">
        <v>2.6819999999999999</v>
      </c>
      <c r="AK67" s="5">
        <v>32</v>
      </c>
      <c r="AM67" s="13">
        <f>+AO67/$AO$3</f>
        <v>6.8449803270125671E-4</v>
      </c>
      <c r="AN67" s="7">
        <f>IF(AK67=1,AM67,AM67+AN65)</f>
        <v>0.9916362854457017</v>
      </c>
      <c r="AO67" s="5">
        <f>SUM(G67:AJ67)</f>
        <v>248.53699999999998</v>
      </c>
    </row>
    <row r="68" spans="1:41" x14ac:dyDescent="0.2">
      <c r="A68" s="1" t="s">
        <v>86</v>
      </c>
      <c r="B68" s="1" t="s">
        <v>7</v>
      </c>
      <c r="C68" s="1" t="s">
        <v>8</v>
      </c>
      <c r="D68" s="1" t="s">
        <v>214</v>
      </c>
      <c r="E68" s="1" t="s">
        <v>32</v>
      </c>
      <c r="F68" s="1" t="s">
        <v>11</v>
      </c>
      <c r="G68" s="5" t="s">
        <v>17</v>
      </c>
      <c r="H68" s="5" t="s">
        <v>17</v>
      </c>
      <c r="J68" s="5">
        <v>-1</v>
      </c>
      <c r="R68" s="5">
        <v>-1</v>
      </c>
      <c r="U68" s="5">
        <v>-1</v>
      </c>
      <c r="X68" s="5">
        <v>-1</v>
      </c>
      <c r="Y68" s="5">
        <v>-1</v>
      </c>
      <c r="Z68" s="5">
        <v>-1</v>
      </c>
      <c r="AA68" s="5">
        <v>-1</v>
      </c>
      <c r="AC68" s="5" t="s">
        <v>15</v>
      </c>
      <c r="AE68" s="5">
        <v>-1</v>
      </c>
      <c r="AF68" s="5" t="s">
        <v>15</v>
      </c>
      <c r="AG68" s="5">
        <v>-1</v>
      </c>
      <c r="AH68" s="5">
        <v>-1</v>
      </c>
      <c r="AI68" s="5">
        <v>-1</v>
      </c>
      <c r="AJ68" s="5" t="s">
        <v>15</v>
      </c>
      <c r="AK68" s="5">
        <v>32</v>
      </c>
    </row>
    <row r="69" spans="1:41" x14ac:dyDescent="0.2">
      <c r="A69" s="1" t="s">
        <v>86</v>
      </c>
      <c r="B69" s="1" t="s">
        <v>7</v>
      </c>
      <c r="C69" s="1" t="s">
        <v>8</v>
      </c>
      <c r="D69" s="1" t="s">
        <v>27</v>
      </c>
      <c r="E69" s="1" t="s">
        <v>22</v>
      </c>
      <c r="F69" s="1" t="s">
        <v>10</v>
      </c>
      <c r="G69" s="5">
        <v>2</v>
      </c>
      <c r="H69" s="5">
        <v>5</v>
      </c>
      <c r="I69" s="5">
        <v>9</v>
      </c>
      <c r="J69" s="5">
        <v>9</v>
      </c>
      <c r="K69" s="5">
        <v>11</v>
      </c>
      <c r="L69" s="5">
        <v>9</v>
      </c>
      <c r="M69" s="5">
        <v>30</v>
      </c>
      <c r="N69" s="5">
        <v>21</v>
      </c>
      <c r="O69" s="5">
        <v>13.744</v>
      </c>
      <c r="P69" s="5">
        <v>8.9</v>
      </c>
      <c r="Q69" s="5">
        <v>9.1999999999999993</v>
      </c>
      <c r="R69" s="5">
        <v>15.6</v>
      </c>
      <c r="S69" s="5">
        <v>7.33</v>
      </c>
      <c r="T69" s="5">
        <v>6.7930000000000001</v>
      </c>
      <c r="U69" s="5">
        <v>6.8</v>
      </c>
      <c r="V69" s="5">
        <v>11.112</v>
      </c>
      <c r="W69" s="5">
        <v>6.1</v>
      </c>
      <c r="X69" s="5">
        <v>5.2</v>
      </c>
      <c r="Y69" s="5">
        <v>7.1680000000000001</v>
      </c>
      <c r="Z69" s="5">
        <v>4.7460000000000004</v>
      </c>
      <c r="AA69" s="5">
        <v>6.5380000000000003</v>
      </c>
      <c r="AB69" s="5">
        <v>3.706</v>
      </c>
      <c r="AC69" s="5">
        <v>5.8390000000000004</v>
      </c>
      <c r="AD69" s="5">
        <v>5.4020000000000001</v>
      </c>
      <c r="AE69" s="5">
        <v>3.7509999999999999</v>
      </c>
      <c r="AF69" s="5">
        <v>5.3019999999999996</v>
      </c>
      <c r="AG69" s="5">
        <v>5.3</v>
      </c>
      <c r="AH69" s="5">
        <v>3.5790000000000002</v>
      </c>
      <c r="AI69" s="5">
        <v>1.825</v>
      </c>
      <c r="AK69" s="5">
        <v>33</v>
      </c>
      <c r="AM69" s="13">
        <f>+AO69/$AO$3</f>
        <v>6.6080718555456956E-4</v>
      </c>
      <c r="AN69" s="7">
        <f>IF(AK69=1,AM69,AM69+AN67)</f>
        <v>0.99229709263125632</v>
      </c>
      <c r="AO69" s="5">
        <f>SUM(G69:AJ69)</f>
        <v>239.93500000000003</v>
      </c>
    </row>
    <row r="70" spans="1:41" x14ac:dyDescent="0.2">
      <c r="A70" s="1" t="s">
        <v>86</v>
      </c>
      <c r="B70" s="1" t="s">
        <v>7</v>
      </c>
      <c r="C70" s="1" t="s">
        <v>8</v>
      </c>
      <c r="D70" s="1" t="s">
        <v>27</v>
      </c>
      <c r="E70" s="1" t="s">
        <v>22</v>
      </c>
      <c r="F70" s="1" t="s">
        <v>11</v>
      </c>
      <c r="G70" s="5" t="s">
        <v>15</v>
      </c>
      <c r="H70" s="5" t="s">
        <v>15</v>
      </c>
      <c r="I70" s="5" t="s">
        <v>15</v>
      </c>
      <c r="J70" s="5" t="s">
        <v>15</v>
      </c>
      <c r="K70" s="5" t="s">
        <v>13</v>
      </c>
      <c r="L70" s="5" t="s">
        <v>13</v>
      </c>
      <c r="M70" s="5" t="s">
        <v>13</v>
      </c>
      <c r="N70" s="5" t="s">
        <v>13</v>
      </c>
      <c r="O70" s="5" t="s">
        <v>15</v>
      </c>
      <c r="P70" s="5" t="s">
        <v>13</v>
      </c>
      <c r="Q70" s="5" t="s">
        <v>24</v>
      </c>
      <c r="R70" s="5" t="s">
        <v>24</v>
      </c>
      <c r="S70" s="5" t="s">
        <v>24</v>
      </c>
      <c r="T70" s="5" t="s">
        <v>24</v>
      </c>
      <c r="U70" s="5" t="s">
        <v>24</v>
      </c>
      <c r="V70" s="5" t="s">
        <v>24</v>
      </c>
      <c r="W70" s="5" t="s">
        <v>24</v>
      </c>
      <c r="X70" s="5" t="s">
        <v>24</v>
      </c>
      <c r="Y70" s="5" t="s">
        <v>13</v>
      </c>
      <c r="Z70" s="5" t="s">
        <v>15</v>
      </c>
      <c r="AA70" s="5" t="s">
        <v>15</v>
      </c>
      <c r="AB70" s="5" t="s">
        <v>15</v>
      </c>
      <c r="AC70" s="5" t="s">
        <v>15</v>
      </c>
      <c r="AD70" s="5">
        <v>-1</v>
      </c>
      <c r="AE70" s="5">
        <v>-1</v>
      </c>
      <c r="AF70" s="5">
        <v>-1</v>
      </c>
      <c r="AG70" s="5">
        <v>-1</v>
      </c>
      <c r="AH70" s="5">
        <v>-1</v>
      </c>
      <c r="AI70" s="5">
        <v>-1</v>
      </c>
      <c r="AK70" s="5">
        <v>33</v>
      </c>
    </row>
    <row r="71" spans="1:41" x14ac:dyDescent="0.2">
      <c r="A71" s="1" t="s">
        <v>86</v>
      </c>
      <c r="B71" s="1" t="s">
        <v>7</v>
      </c>
      <c r="C71" s="1" t="s">
        <v>30</v>
      </c>
      <c r="D71" s="1" t="s">
        <v>31</v>
      </c>
      <c r="E71" s="1" t="s">
        <v>21</v>
      </c>
      <c r="F71" s="1" t="s">
        <v>10</v>
      </c>
      <c r="G71" s="5">
        <v>27</v>
      </c>
      <c r="H71" s="5">
        <v>16</v>
      </c>
      <c r="I71" s="5">
        <v>50</v>
      </c>
      <c r="J71" s="5">
        <v>86</v>
      </c>
      <c r="K71" s="5">
        <v>7</v>
      </c>
      <c r="L71" s="5">
        <v>7</v>
      </c>
      <c r="M71" s="5">
        <v>7</v>
      </c>
      <c r="N71" s="5">
        <v>7</v>
      </c>
      <c r="Q71" s="5">
        <v>9.73</v>
      </c>
      <c r="R71" s="5">
        <v>2.5</v>
      </c>
      <c r="S71" s="5">
        <v>3.3</v>
      </c>
      <c r="T71" s="5">
        <v>2.2999999999999998</v>
      </c>
      <c r="U71" s="5">
        <v>1.5</v>
      </c>
      <c r="AK71" s="5">
        <v>34</v>
      </c>
      <c r="AM71" s="13">
        <f>+AO71/$AO$3</f>
        <v>6.233375301917841E-4</v>
      </c>
      <c r="AN71" s="7">
        <f>IF(AK71=1,AM71,AM71+AN69)</f>
        <v>0.99292043016144815</v>
      </c>
      <c r="AO71" s="5">
        <f>SUM(G71:AJ71)</f>
        <v>226.33</v>
      </c>
    </row>
    <row r="72" spans="1:41" x14ac:dyDescent="0.2">
      <c r="A72" s="1" t="s">
        <v>86</v>
      </c>
      <c r="B72" s="1" t="s">
        <v>7</v>
      </c>
      <c r="C72" s="1" t="s">
        <v>30</v>
      </c>
      <c r="D72" s="1" t="s">
        <v>31</v>
      </c>
      <c r="E72" s="1" t="s">
        <v>21</v>
      </c>
      <c r="F72" s="1" t="s">
        <v>11</v>
      </c>
      <c r="G72" s="5">
        <v>-1</v>
      </c>
      <c r="H72" s="5">
        <v>-1</v>
      </c>
      <c r="I72" s="5">
        <v>-1</v>
      </c>
      <c r="J72" s="5">
        <v>-1</v>
      </c>
      <c r="K72" s="5">
        <v>-1</v>
      </c>
      <c r="L72" s="5">
        <v>-1</v>
      </c>
      <c r="M72" s="5">
        <v>-1</v>
      </c>
      <c r="N72" s="5">
        <v>-1</v>
      </c>
      <c r="Q72" s="5" t="s">
        <v>13</v>
      </c>
      <c r="R72" s="5">
        <v>-1</v>
      </c>
      <c r="S72" s="5">
        <v>-1</v>
      </c>
      <c r="T72" s="5">
        <v>-1</v>
      </c>
      <c r="U72" s="5">
        <v>-1</v>
      </c>
      <c r="AK72" s="5">
        <v>34</v>
      </c>
    </row>
    <row r="73" spans="1:41" x14ac:dyDescent="0.2">
      <c r="A73" s="1" t="s">
        <v>86</v>
      </c>
      <c r="B73" s="1" t="s">
        <v>7</v>
      </c>
      <c r="C73" s="1" t="s">
        <v>8</v>
      </c>
      <c r="D73" s="1" t="s">
        <v>71</v>
      </c>
      <c r="E73" s="1" t="s">
        <v>33</v>
      </c>
      <c r="F73" s="1" t="s">
        <v>10</v>
      </c>
      <c r="G73" s="5">
        <v>6</v>
      </c>
      <c r="AC73" s="5">
        <v>0.03</v>
      </c>
      <c r="AD73" s="5">
        <v>0.86499999999999999</v>
      </c>
      <c r="AE73" s="5">
        <v>52.325000000000003</v>
      </c>
      <c r="AF73" s="5">
        <v>50.686</v>
      </c>
      <c r="AG73" s="5">
        <v>43.545000000000002</v>
      </c>
      <c r="AH73" s="5">
        <v>57.183</v>
      </c>
      <c r="AI73" s="5">
        <v>0.32300000000000001</v>
      </c>
      <c r="AJ73" s="5">
        <v>2.5000000000000001E-2</v>
      </c>
      <c r="AK73" s="5">
        <v>35</v>
      </c>
      <c r="AM73" s="13">
        <f>+AO73/$AO$3</f>
        <v>5.8106746253224503E-4</v>
      </c>
      <c r="AN73" s="7">
        <f>IF(AK73=1,AM73,AM73+AN71)</f>
        <v>0.99350149762398043</v>
      </c>
      <c r="AO73" s="5">
        <f>SUM(G73:AJ73)</f>
        <v>210.98200000000003</v>
      </c>
    </row>
    <row r="74" spans="1:41" x14ac:dyDescent="0.2">
      <c r="A74" s="1" t="s">
        <v>86</v>
      </c>
      <c r="B74" s="1" t="s">
        <v>7</v>
      </c>
      <c r="C74" s="1" t="s">
        <v>8</v>
      </c>
      <c r="D74" s="1" t="s">
        <v>71</v>
      </c>
      <c r="E74" s="1" t="s">
        <v>33</v>
      </c>
      <c r="F74" s="1" t="s">
        <v>11</v>
      </c>
      <c r="G74" s="5">
        <v>-1</v>
      </c>
      <c r="V74" s="5" t="s">
        <v>13</v>
      </c>
      <c r="AC74" s="5" t="s">
        <v>15</v>
      </c>
      <c r="AD74" s="5" t="s">
        <v>15</v>
      </c>
      <c r="AE74" s="5" t="s">
        <v>15</v>
      </c>
      <c r="AF74" s="5">
        <v>-1</v>
      </c>
      <c r="AG74" s="5">
        <v>-1</v>
      </c>
      <c r="AH74" s="5">
        <v>-1</v>
      </c>
      <c r="AI74" s="5">
        <v>-1</v>
      </c>
      <c r="AJ74" s="5">
        <v>-1</v>
      </c>
      <c r="AK74" s="5">
        <v>35</v>
      </c>
    </row>
    <row r="75" spans="1:41" x14ac:dyDescent="0.2">
      <c r="A75" s="1" t="s">
        <v>86</v>
      </c>
      <c r="B75" s="1" t="s">
        <v>7</v>
      </c>
      <c r="C75" s="1" t="s">
        <v>8</v>
      </c>
      <c r="D75" s="1" t="s">
        <v>39</v>
      </c>
      <c r="E75" s="1" t="s">
        <v>21</v>
      </c>
      <c r="F75" s="1" t="s">
        <v>10</v>
      </c>
      <c r="P75" s="5">
        <v>1.4159999999999999</v>
      </c>
      <c r="Q75" s="5">
        <v>4.1100000000000003</v>
      </c>
      <c r="R75" s="5">
        <v>44.015000000000001</v>
      </c>
      <c r="S75" s="5">
        <v>4.5250000000000004</v>
      </c>
      <c r="U75" s="5">
        <v>8</v>
      </c>
      <c r="W75" s="5">
        <v>21.68</v>
      </c>
      <c r="X75" s="5">
        <v>27.9</v>
      </c>
      <c r="Z75" s="5">
        <v>17.22</v>
      </c>
      <c r="AA75" s="5">
        <v>36.497</v>
      </c>
      <c r="AB75" s="5">
        <v>9.4749999999999996</v>
      </c>
      <c r="AC75" s="5">
        <v>13.513</v>
      </c>
      <c r="AK75" s="5">
        <v>36</v>
      </c>
      <c r="AM75" s="13">
        <f>+AO75/$AO$3</f>
        <v>5.1873921773142192E-4</v>
      </c>
      <c r="AN75" s="7">
        <f>IF(AK75=1,AM75,AM75+AN73)</f>
        <v>0.99402023684171181</v>
      </c>
      <c r="AO75" s="5">
        <f>SUM(G75:AJ75)</f>
        <v>188.351</v>
      </c>
    </row>
    <row r="76" spans="1:41" x14ac:dyDescent="0.2">
      <c r="A76" s="1" t="s">
        <v>86</v>
      </c>
      <c r="B76" s="1" t="s">
        <v>7</v>
      </c>
      <c r="C76" s="1" t="s">
        <v>8</v>
      </c>
      <c r="D76" s="1" t="s">
        <v>39</v>
      </c>
      <c r="E76" s="1" t="s">
        <v>21</v>
      </c>
      <c r="F76" s="1" t="s">
        <v>11</v>
      </c>
      <c r="P76" s="5">
        <v>-1</v>
      </c>
      <c r="Q76" s="5">
        <v>-1</v>
      </c>
      <c r="R76" s="5" t="s">
        <v>15</v>
      </c>
      <c r="S76" s="5" t="s">
        <v>15</v>
      </c>
      <c r="U76" s="5" t="s">
        <v>15</v>
      </c>
      <c r="W76" s="5" t="s">
        <v>15</v>
      </c>
      <c r="X76" s="5" t="s">
        <v>15</v>
      </c>
      <c r="Z76" s="5" t="s">
        <v>15</v>
      </c>
      <c r="AA76" s="5" t="s">
        <v>15</v>
      </c>
      <c r="AB76" s="5">
        <v>-1</v>
      </c>
      <c r="AC76" s="5" t="s">
        <v>15</v>
      </c>
      <c r="AK76" s="5">
        <v>36</v>
      </c>
    </row>
    <row r="77" spans="1:41" x14ac:dyDescent="0.2">
      <c r="A77" s="1" t="s">
        <v>86</v>
      </c>
      <c r="B77" s="1" t="s">
        <v>7</v>
      </c>
      <c r="C77" s="1" t="s">
        <v>8</v>
      </c>
      <c r="D77" s="1" t="s">
        <v>37</v>
      </c>
      <c r="E77" s="1" t="s">
        <v>28</v>
      </c>
      <c r="F77" s="1" t="s">
        <v>10</v>
      </c>
      <c r="G77" s="5">
        <v>3</v>
      </c>
      <c r="H77" s="5">
        <v>8</v>
      </c>
      <c r="I77" s="5">
        <v>5</v>
      </c>
      <c r="J77" s="5">
        <v>7</v>
      </c>
      <c r="K77" s="5">
        <v>98</v>
      </c>
      <c r="L77" s="5">
        <v>10</v>
      </c>
      <c r="M77" s="5">
        <v>10</v>
      </c>
      <c r="N77" s="5">
        <v>11</v>
      </c>
      <c r="O77" s="5">
        <v>22</v>
      </c>
      <c r="P77" s="5">
        <v>9</v>
      </c>
      <c r="Q77" s="5">
        <v>1</v>
      </c>
      <c r="R77" s="5">
        <v>1</v>
      </c>
      <c r="S77" s="5">
        <v>1</v>
      </c>
      <c r="AK77" s="5">
        <v>37</v>
      </c>
      <c r="AM77" s="13">
        <f>+AO77/$AO$3</f>
        <v>5.1226430705461862E-4</v>
      </c>
      <c r="AN77" s="7">
        <f>IF(AK77=1,AM77,AM77+AN75)</f>
        <v>0.99453250114876646</v>
      </c>
      <c r="AO77" s="5">
        <f>SUM(G77:AJ77)</f>
        <v>186</v>
      </c>
    </row>
    <row r="78" spans="1:41" x14ac:dyDescent="0.2">
      <c r="A78" s="1" t="s">
        <v>86</v>
      </c>
      <c r="B78" s="1" t="s">
        <v>7</v>
      </c>
      <c r="C78" s="1" t="s">
        <v>8</v>
      </c>
      <c r="D78" s="1" t="s">
        <v>37</v>
      </c>
      <c r="E78" s="1" t="s">
        <v>28</v>
      </c>
      <c r="F78" s="1" t="s">
        <v>11</v>
      </c>
      <c r="G78" s="5">
        <v>-1</v>
      </c>
      <c r="H78" s="5">
        <v>-1</v>
      </c>
      <c r="I78" s="5">
        <v>-1</v>
      </c>
      <c r="J78" s="5">
        <v>-1</v>
      </c>
      <c r="K78" s="5">
        <v>-1</v>
      </c>
      <c r="L78" s="5">
        <v>-1</v>
      </c>
      <c r="M78" s="5">
        <v>-1</v>
      </c>
      <c r="N78" s="5">
        <v>-1</v>
      </c>
      <c r="O78" s="5">
        <v>-1</v>
      </c>
      <c r="P78" s="5">
        <v>-1</v>
      </c>
      <c r="Q78" s="5">
        <v>-1</v>
      </c>
      <c r="R78" s="5">
        <v>-1</v>
      </c>
      <c r="S78" s="5">
        <v>-1</v>
      </c>
      <c r="AK78" s="5">
        <v>37</v>
      </c>
    </row>
    <row r="79" spans="1:41" x14ac:dyDescent="0.2">
      <c r="A79" s="1" t="s">
        <v>86</v>
      </c>
      <c r="B79" s="1" t="s">
        <v>7</v>
      </c>
      <c r="C79" s="1" t="s">
        <v>8</v>
      </c>
      <c r="D79" s="1" t="s">
        <v>215</v>
      </c>
      <c r="E79" s="1" t="s">
        <v>16</v>
      </c>
      <c r="F79" s="1" t="s">
        <v>10</v>
      </c>
      <c r="M79" s="5">
        <v>4</v>
      </c>
      <c r="N79" s="5">
        <v>17.79</v>
      </c>
      <c r="O79" s="5">
        <v>1.1000000000000001</v>
      </c>
      <c r="P79" s="5">
        <v>3.26</v>
      </c>
      <c r="Q79" s="5">
        <v>5</v>
      </c>
      <c r="R79" s="5">
        <v>12</v>
      </c>
      <c r="S79" s="5">
        <v>1.46</v>
      </c>
      <c r="T79" s="5">
        <v>1.28</v>
      </c>
      <c r="U79" s="5">
        <v>2.4889999999999999</v>
      </c>
      <c r="V79" s="5">
        <v>1.82</v>
      </c>
      <c r="W79" s="5">
        <v>2.202</v>
      </c>
      <c r="X79" s="5">
        <v>0.94699999999999995</v>
      </c>
      <c r="Y79" s="5">
        <v>1.4990000000000001</v>
      </c>
      <c r="Z79" s="5">
        <v>2.2170000000000001</v>
      </c>
      <c r="AA79" s="5">
        <v>5.25</v>
      </c>
      <c r="AB79" s="5">
        <v>2.13</v>
      </c>
      <c r="AC79" s="5">
        <v>2.6269999999999998</v>
      </c>
      <c r="AD79" s="5">
        <v>15.069000000000001</v>
      </c>
      <c r="AE79" s="5">
        <v>14.691000000000001</v>
      </c>
      <c r="AF79" s="5">
        <v>10.148</v>
      </c>
      <c r="AG79" s="5">
        <v>13.233000000000001</v>
      </c>
      <c r="AH79" s="5">
        <v>3.2309999999999999</v>
      </c>
      <c r="AI79" s="5">
        <v>23.614000000000001</v>
      </c>
      <c r="AJ79" s="5">
        <v>8.7479999999999993</v>
      </c>
      <c r="AK79" s="5">
        <v>38</v>
      </c>
      <c r="AM79" s="13">
        <f>+AO79/$AO$3</f>
        <v>4.2910398043357446E-4</v>
      </c>
      <c r="AN79" s="7">
        <f>IF(AK79=1,AM79,AM79+AN77)</f>
        <v>0.99496160512920007</v>
      </c>
      <c r="AO79" s="5">
        <f>SUM(G79:AJ79)</f>
        <v>155.80499999999998</v>
      </c>
    </row>
    <row r="80" spans="1:41" x14ac:dyDescent="0.2">
      <c r="A80" s="1" t="s">
        <v>86</v>
      </c>
      <c r="B80" s="1" t="s">
        <v>7</v>
      </c>
      <c r="C80" s="1" t="s">
        <v>8</v>
      </c>
      <c r="D80" s="1" t="s">
        <v>215</v>
      </c>
      <c r="E80" s="1" t="s">
        <v>16</v>
      </c>
      <c r="F80" s="1" t="s">
        <v>11</v>
      </c>
      <c r="M80" s="5">
        <v>-1</v>
      </c>
      <c r="N80" s="5">
        <v>-1</v>
      </c>
      <c r="O80" s="5" t="s">
        <v>15</v>
      </c>
      <c r="P80" s="5" t="s">
        <v>15</v>
      </c>
      <c r="Q80" s="5" t="s">
        <v>15</v>
      </c>
      <c r="R80" s="5" t="s">
        <v>15</v>
      </c>
      <c r="S80" s="5">
        <v>-1</v>
      </c>
      <c r="T80" s="5" t="s">
        <v>15</v>
      </c>
      <c r="U80" s="5" t="s">
        <v>15</v>
      </c>
      <c r="V80" s="5" t="s">
        <v>15</v>
      </c>
      <c r="W80" s="5" t="s">
        <v>15</v>
      </c>
      <c r="X80" s="5" t="s">
        <v>15</v>
      </c>
      <c r="Y80" s="5" t="s">
        <v>15</v>
      </c>
      <c r="Z80" s="5" t="s">
        <v>15</v>
      </c>
      <c r="AA80" s="5" t="s">
        <v>15</v>
      </c>
      <c r="AB80" s="5" t="s">
        <v>15</v>
      </c>
      <c r="AC80" s="5" t="s">
        <v>15</v>
      </c>
      <c r="AD80" s="5" t="s">
        <v>15</v>
      </c>
      <c r="AE80" s="5" t="s">
        <v>15</v>
      </c>
      <c r="AF80" s="5" t="s">
        <v>15</v>
      </c>
      <c r="AG80" s="5" t="s">
        <v>15</v>
      </c>
      <c r="AH80" s="5" t="s">
        <v>15</v>
      </c>
      <c r="AI80" s="5" t="s">
        <v>15</v>
      </c>
      <c r="AJ80" s="5" t="s">
        <v>15</v>
      </c>
      <c r="AK80" s="5">
        <v>38</v>
      </c>
    </row>
    <row r="81" spans="1:41" x14ac:dyDescent="0.2">
      <c r="A81" s="1" t="s">
        <v>86</v>
      </c>
      <c r="B81" s="1" t="s">
        <v>7</v>
      </c>
      <c r="C81" s="1" t="s">
        <v>8</v>
      </c>
      <c r="D81" s="1" t="s">
        <v>71</v>
      </c>
      <c r="E81" s="1" t="s">
        <v>22</v>
      </c>
      <c r="F81" s="1" t="s">
        <v>10</v>
      </c>
      <c r="X81" s="5">
        <v>28</v>
      </c>
      <c r="Y81" s="5">
        <v>11</v>
      </c>
      <c r="Z81" s="5">
        <v>1</v>
      </c>
      <c r="AA81" s="5">
        <v>1</v>
      </c>
      <c r="AB81" s="5">
        <v>0.3</v>
      </c>
      <c r="AC81" s="5">
        <v>0.15</v>
      </c>
      <c r="AD81" s="5">
        <v>30.306000000000001</v>
      </c>
      <c r="AE81" s="5">
        <v>10.252000000000001</v>
      </c>
      <c r="AF81" s="5">
        <v>13.569000000000001</v>
      </c>
      <c r="AG81" s="5">
        <v>18.042000000000002</v>
      </c>
      <c r="AH81" s="5">
        <v>13.954000000000001</v>
      </c>
      <c r="AI81" s="5">
        <v>16.324000000000002</v>
      </c>
      <c r="AJ81" s="5">
        <v>6.173</v>
      </c>
      <c r="AK81" s="5">
        <v>39</v>
      </c>
      <c r="AM81" s="13">
        <f>+AO81/$AO$3</f>
        <v>4.133091642993905E-4</v>
      </c>
      <c r="AN81" s="7">
        <f>IF(AK81=1,AM81,AM81+AN79)</f>
        <v>0.99537491429349945</v>
      </c>
      <c r="AO81" s="5">
        <f>SUM(G81:AJ81)</f>
        <v>150.07000000000002</v>
      </c>
    </row>
    <row r="82" spans="1:41" x14ac:dyDescent="0.2">
      <c r="A82" s="1" t="s">
        <v>86</v>
      </c>
      <c r="B82" s="1" t="s">
        <v>7</v>
      </c>
      <c r="C82" s="1" t="s">
        <v>8</v>
      </c>
      <c r="D82" s="1" t="s">
        <v>71</v>
      </c>
      <c r="E82" s="1" t="s">
        <v>22</v>
      </c>
      <c r="F82" s="1" t="s">
        <v>11</v>
      </c>
      <c r="X82" s="5">
        <v>-1</v>
      </c>
      <c r="Y82" s="5">
        <v>-1</v>
      </c>
      <c r="Z82" s="5">
        <v>-1</v>
      </c>
      <c r="AA82" s="5">
        <v>-1</v>
      </c>
      <c r="AB82" s="5">
        <v>-1</v>
      </c>
      <c r="AC82" s="5" t="s">
        <v>15</v>
      </c>
      <c r="AD82" s="5" t="s">
        <v>15</v>
      </c>
      <c r="AE82" s="5">
        <v>-1</v>
      </c>
      <c r="AF82" s="5">
        <v>-1</v>
      </c>
      <c r="AG82" s="5">
        <v>-1</v>
      </c>
      <c r="AH82" s="5">
        <v>-1</v>
      </c>
      <c r="AI82" s="5">
        <v>-1</v>
      </c>
      <c r="AJ82" s="5">
        <v>-1</v>
      </c>
      <c r="AK82" s="5">
        <v>39</v>
      </c>
    </row>
    <row r="83" spans="1:41" x14ac:dyDescent="0.2">
      <c r="A83" s="1" t="s">
        <v>86</v>
      </c>
      <c r="B83" s="1" t="s">
        <v>7</v>
      </c>
      <c r="C83" s="1" t="s">
        <v>8</v>
      </c>
      <c r="D83" s="1" t="s">
        <v>218</v>
      </c>
      <c r="E83" s="1" t="s">
        <v>32</v>
      </c>
      <c r="F83" s="1" t="s">
        <v>10</v>
      </c>
      <c r="K83" s="5">
        <v>26</v>
      </c>
      <c r="L83" s="5">
        <v>12</v>
      </c>
      <c r="M83" s="5">
        <v>9</v>
      </c>
      <c r="N83" s="5">
        <v>4.07</v>
      </c>
      <c r="O83" s="5">
        <v>1.41</v>
      </c>
      <c r="P83" s="5">
        <v>1.78</v>
      </c>
      <c r="Q83" s="5">
        <v>8.4</v>
      </c>
      <c r="R83" s="5">
        <v>5.35</v>
      </c>
      <c r="S83" s="5">
        <v>7.13</v>
      </c>
      <c r="T83" s="5">
        <v>10.782999999999999</v>
      </c>
      <c r="U83" s="5">
        <v>8.0370000000000008</v>
      </c>
      <c r="V83" s="5">
        <v>8.5510000000000002</v>
      </c>
      <c r="W83" s="5">
        <v>9.3919999999999995</v>
      </c>
      <c r="X83" s="5">
        <v>6.5640000000000001</v>
      </c>
      <c r="Y83" s="5">
        <v>7.0309999999999997</v>
      </c>
      <c r="Z83" s="5">
        <v>9.1560000000000006</v>
      </c>
      <c r="AA83" s="5">
        <v>11.082000000000001</v>
      </c>
      <c r="AB83" s="5">
        <v>1.579</v>
      </c>
      <c r="AC83" s="5">
        <v>0.01</v>
      </c>
      <c r="AF83" s="5">
        <v>2.5000000000000001E-2</v>
      </c>
      <c r="AG83" s="5">
        <v>0.13300000000000001</v>
      </c>
      <c r="AH83" s="5">
        <v>0.61499999999999999</v>
      </c>
      <c r="AI83" s="5">
        <v>3.6999999999999998E-2</v>
      </c>
      <c r="AK83" s="5">
        <v>40</v>
      </c>
      <c r="AM83" s="13">
        <f>+AO83/$AO$3</f>
        <v>4.0797996304051581E-4</v>
      </c>
      <c r="AN83" s="7">
        <f>IF(AK83=1,AM83,AM83+AN81)</f>
        <v>0.99578289425653999</v>
      </c>
      <c r="AO83" s="5">
        <f>SUM(G83:AJ83)</f>
        <v>148.13500000000002</v>
      </c>
    </row>
    <row r="84" spans="1:41" x14ac:dyDescent="0.2">
      <c r="A84" s="1" t="s">
        <v>86</v>
      </c>
      <c r="B84" s="1" t="s">
        <v>7</v>
      </c>
      <c r="C84" s="1" t="s">
        <v>8</v>
      </c>
      <c r="D84" s="1" t="s">
        <v>218</v>
      </c>
      <c r="E84" s="1" t="s">
        <v>32</v>
      </c>
      <c r="F84" s="1" t="s">
        <v>11</v>
      </c>
      <c r="K84" s="5">
        <v>-1</v>
      </c>
      <c r="L84" s="5">
        <v>-1</v>
      </c>
      <c r="M84" s="5">
        <v>-1</v>
      </c>
      <c r="N84" s="5">
        <v>-1</v>
      </c>
      <c r="O84" s="5">
        <v>-1</v>
      </c>
      <c r="P84" s="5">
        <v>-1</v>
      </c>
      <c r="Q84" s="5" t="s">
        <v>17</v>
      </c>
      <c r="R84" s="5">
        <v>-1</v>
      </c>
      <c r="S84" s="5">
        <v>-1</v>
      </c>
      <c r="T84" s="5">
        <v>-1</v>
      </c>
      <c r="U84" s="5">
        <v>-1</v>
      </c>
      <c r="V84" s="5">
        <v>-1</v>
      </c>
      <c r="W84" s="5">
        <v>-1</v>
      </c>
      <c r="X84" s="5">
        <v>-1</v>
      </c>
      <c r="Y84" s="5">
        <v>-1</v>
      </c>
      <c r="Z84" s="5" t="s">
        <v>17</v>
      </c>
      <c r="AA84" s="5" t="s">
        <v>17</v>
      </c>
      <c r="AB84" s="5" t="s">
        <v>17</v>
      </c>
      <c r="AC84" s="5" t="s">
        <v>17</v>
      </c>
      <c r="AD84" s="5" t="s">
        <v>17</v>
      </c>
      <c r="AF84" s="5" t="s">
        <v>17</v>
      </c>
      <c r="AG84" s="5" t="s">
        <v>17</v>
      </c>
      <c r="AH84" s="5" t="s">
        <v>17</v>
      </c>
      <c r="AI84" s="5" t="s">
        <v>17</v>
      </c>
      <c r="AK84" s="5">
        <v>40</v>
      </c>
    </row>
    <row r="85" spans="1:41" x14ac:dyDescent="0.2">
      <c r="A85" s="1" t="s">
        <v>86</v>
      </c>
      <c r="B85" s="1" t="s">
        <v>7</v>
      </c>
      <c r="C85" s="1" t="s">
        <v>30</v>
      </c>
      <c r="D85" s="1" t="s">
        <v>45</v>
      </c>
      <c r="E85" s="1" t="s">
        <v>21</v>
      </c>
      <c r="F85" s="1" t="s">
        <v>10</v>
      </c>
      <c r="G85" s="5">
        <v>35</v>
      </c>
      <c r="H85" s="5">
        <v>111</v>
      </c>
      <c r="AK85" s="5">
        <v>41</v>
      </c>
      <c r="AM85" s="13">
        <f>+AO85/$AO$3</f>
        <v>4.0209993994609849E-4</v>
      </c>
      <c r="AN85" s="7">
        <f>IF(AK85=1,AM85,AM85+AN83)</f>
        <v>0.9961849941964861</v>
      </c>
      <c r="AO85" s="5">
        <f>SUM(G85:AJ85)</f>
        <v>146</v>
      </c>
    </row>
    <row r="86" spans="1:41" x14ac:dyDescent="0.2">
      <c r="A86" s="1" t="s">
        <v>86</v>
      </c>
      <c r="B86" s="1" t="s">
        <v>7</v>
      </c>
      <c r="C86" s="1" t="s">
        <v>30</v>
      </c>
      <c r="D86" s="1" t="s">
        <v>45</v>
      </c>
      <c r="E86" s="1" t="s">
        <v>21</v>
      </c>
      <c r="F86" s="1" t="s">
        <v>11</v>
      </c>
      <c r="G86" s="5">
        <v>-1</v>
      </c>
      <c r="H86" s="5">
        <v>-1</v>
      </c>
      <c r="AK86" s="5">
        <v>41</v>
      </c>
    </row>
    <row r="87" spans="1:41" x14ac:dyDescent="0.2">
      <c r="A87" s="1" t="s">
        <v>86</v>
      </c>
      <c r="B87" s="1" t="s">
        <v>7</v>
      </c>
      <c r="C87" s="1" t="s">
        <v>30</v>
      </c>
      <c r="D87" s="1" t="s">
        <v>29</v>
      </c>
      <c r="E87" s="1" t="s">
        <v>21</v>
      </c>
      <c r="F87" s="1" t="s">
        <v>10</v>
      </c>
      <c r="S87" s="5">
        <v>34.567</v>
      </c>
      <c r="T87" s="5">
        <v>29.29</v>
      </c>
      <c r="U87" s="5">
        <v>13.827999999999999</v>
      </c>
      <c r="Y87" s="5">
        <v>9.9060000000000006</v>
      </c>
      <c r="Z87" s="5">
        <v>23.244</v>
      </c>
      <c r="AA87" s="5">
        <v>15.476000000000001</v>
      </c>
      <c r="AB87" s="5">
        <v>1.6950000000000001</v>
      </c>
      <c r="AC87" s="5">
        <v>4.41</v>
      </c>
      <c r="AD87" s="5">
        <v>7.1559999999999997</v>
      </c>
      <c r="AK87" s="5">
        <v>42</v>
      </c>
      <c r="AM87" s="13">
        <f>+AO87/$AO$3</f>
        <v>3.8439652615175932E-4</v>
      </c>
      <c r="AN87" s="7">
        <f>IF(AK87=1,AM87,AM87+AN85)</f>
        <v>0.99656939072263784</v>
      </c>
      <c r="AO87" s="5">
        <f>SUM(G87:AJ87)</f>
        <v>139.572</v>
      </c>
    </row>
    <row r="88" spans="1:41" x14ac:dyDescent="0.2">
      <c r="A88" s="1" t="s">
        <v>86</v>
      </c>
      <c r="B88" s="1" t="s">
        <v>7</v>
      </c>
      <c r="C88" s="1" t="s">
        <v>30</v>
      </c>
      <c r="D88" s="1" t="s">
        <v>29</v>
      </c>
      <c r="E88" s="1" t="s">
        <v>21</v>
      </c>
      <c r="F88" s="1" t="s">
        <v>11</v>
      </c>
      <c r="S88" s="5" t="s">
        <v>15</v>
      </c>
      <c r="T88" s="5" t="s">
        <v>15</v>
      </c>
      <c r="U88" s="5" t="s">
        <v>15</v>
      </c>
      <c r="Y88" s="5" t="s">
        <v>15</v>
      </c>
      <c r="Z88" s="5" t="s">
        <v>15</v>
      </c>
      <c r="AA88" s="5" t="s">
        <v>15</v>
      </c>
      <c r="AB88" s="5" t="s">
        <v>15</v>
      </c>
      <c r="AC88" s="5" t="s">
        <v>15</v>
      </c>
      <c r="AD88" s="5">
        <v>-1</v>
      </c>
      <c r="AK88" s="5">
        <v>42</v>
      </c>
    </row>
    <row r="89" spans="1:41" x14ac:dyDescent="0.2">
      <c r="A89" s="1" t="s">
        <v>86</v>
      </c>
      <c r="B89" s="1" t="s">
        <v>7</v>
      </c>
      <c r="C89" s="1" t="s">
        <v>8</v>
      </c>
      <c r="D89" s="1" t="s">
        <v>37</v>
      </c>
      <c r="E89" s="1" t="s">
        <v>47</v>
      </c>
      <c r="F89" s="1" t="s">
        <v>10</v>
      </c>
      <c r="G89" s="5">
        <v>21</v>
      </c>
      <c r="H89" s="5">
        <v>2</v>
      </c>
      <c r="I89" s="5">
        <v>11</v>
      </c>
      <c r="J89" s="5">
        <v>12</v>
      </c>
      <c r="K89" s="5">
        <v>7</v>
      </c>
      <c r="L89" s="5">
        <v>5</v>
      </c>
      <c r="M89" s="5">
        <v>2</v>
      </c>
      <c r="N89" s="5">
        <v>13</v>
      </c>
      <c r="O89" s="5">
        <v>3</v>
      </c>
      <c r="P89" s="5">
        <v>7</v>
      </c>
      <c r="Q89" s="5">
        <v>4</v>
      </c>
      <c r="R89" s="5">
        <v>7</v>
      </c>
      <c r="S89" s="5">
        <v>3</v>
      </c>
      <c r="T89" s="5">
        <v>4.6669999999999998</v>
      </c>
      <c r="U89" s="5">
        <v>8</v>
      </c>
      <c r="V89" s="5">
        <v>8</v>
      </c>
      <c r="W89" s="5">
        <v>2</v>
      </c>
      <c r="X89" s="5">
        <v>4</v>
      </c>
      <c r="Y89" s="5">
        <v>4.6669999999999998</v>
      </c>
      <c r="Z89" s="5">
        <v>2</v>
      </c>
      <c r="AK89" s="5">
        <v>43</v>
      </c>
      <c r="AM89" s="13">
        <f>+AO89/$AO$3</f>
        <v>3.5895406556804663E-4</v>
      </c>
      <c r="AN89" s="7">
        <f>IF(AK89=1,AM89,AM89+AN87)</f>
        <v>0.99692834478820591</v>
      </c>
      <c r="AO89" s="5">
        <f>SUM(G89:AJ89)</f>
        <v>130.334</v>
      </c>
    </row>
    <row r="90" spans="1:41" x14ac:dyDescent="0.2">
      <c r="A90" s="1" t="s">
        <v>86</v>
      </c>
      <c r="B90" s="1" t="s">
        <v>7</v>
      </c>
      <c r="C90" s="1" t="s">
        <v>8</v>
      </c>
      <c r="D90" s="1" t="s">
        <v>37</v>
      </c>
      <c r="E90" s="1" t="s">
        <v>47</v>
      </c>
      <c r="F90" s="1" t="s">
        <v>11</v>
      </c>
      <c r="G90" s="5">
        <v>-1</v>
      </c>
      <c r="H90" s="5">
        <v>-1</v>
      </c>
      <c r="I90" s="5">
        <v>-1</v>
      </c>
      <c r="J90" s="5">
        <v>-1</v>
      </c>
      <c r="K90" s="5">
        <v>-1</v>
      </c>
      <c r="L90" s="5">
        <v>-1</v>
      </c>
      <c r="M90" s="5">
        <v>-1</v>
      </c>
      <c r="N90" s="5">
        <v>-1</v>
      </c>
      <c r="O90" s="5">
        <v>-1</v>
      </c>
      <c r="P90" s="5">
        <v>-1</v>
      </c>
      <c r="Q90" s="5">
        <v>-1</v>
      </c>
      <c r="R90" s="5">
        <v>-1</v>
      </c>
      <c r="S90" s="5">
        <v>-1</v>
      </c>
      <c r="T90" s="5">
        <v>-1</v>
      </c>
      <c r="U90" s="5">
        <v>-1</v>
      </c>
      <c r="V90" s="5">
        <v>-1</v>
      </c>
      <c r="W90" s="5">
        <v>-1</v>
      </c>
      <c r="X90" s="5">
        <v>-1</v>
      </c>
      <c r="Y90" s="5">
        <v>-1</v>
      </c>
      <c r="Z90" s="5">
        <v>-1</v>
      </c>
      <c r="AK90" s="5">
        <v>43</v>
      </c>
    </row>
    <row r="91" spans="1:41" x14ac:dyDescent="0.2">
      <c r="A91" s="1" t="s">
        <v>86</v>
      </c>
      <c r="B91" s="1" t="s">
        <v>7</v>
      </c>
      <c r="C91" s="1" t="s">
        <v>8</v>
      </c>
      <c r="D91" s="1" t="s">
        <v>153</v>
      </c>
      <c r="E91" s="1" t="s">
        <v>21</v>
      </c>
      <c r="F91" s="1" t="s">
        <v>10</v>
      </c>
      <c r="O91" s="5">
        <v>117.3</v>
      </c>
      <c r="AK91" s="5">
        <v>44</v>
      </c>
      <c r="AM91" s="13">
        <f>+AO91/$AO$3</f>
        <v>3.2305700654573533E-4</v>
      </c>
      <c r="AN91" s="7">
        <f>IF(AK91=1,AM91,AM91+AN89)</f>
        <v>0.99725140179475169</v>
      </c>
      <c r="AO91" s="5">
        <f>SUM(G91:AJ91)</f>
        <v>117.3</v>
      </c>
    </row>
    <row r="92" spans="1:41" x14ac:dyDescent="0.2">
      <c r="A92" s="1" t="s">
        <v>86</v>
      </c>
      <c r="B92" s="1" t="s">
        <v>7</v>
      </c>
      <c r="C92" s="1" t="s">
        <v>8</v>
      </c>
      <c r="D92" s="1" t="s">
        <v>153</v>
      </c>
      <c r="E92" s="1" t="s">
        <v>21</v>
      </c>
      <c r="F92" s="1" t="s">
        <v>11</v>
      </c>
      <c r="K92" s="5" t="s">
        <v>15</v>
      </c>
      <c r="L92" s="5" t="s">
        <v>15</v>
      </c>
      <c r="M92" s="5" t="s">
        <v>15</v>
      </c>
      <c r="N92" s="5" t="s">
        <v>15</v>
      </c>
      <c r="O92" s="5" t="s">
        <v>15</v>
      </c>
      <c r="Q92" s="5" t="s">
        <v>15</v>
      </c>
      <c r="R92" s="5" t="s">
        <v>15</v>
      </c>
      <c r="S92" s="5" t="s">
        <v>15</v>
      </c>
      <c r="T92" s="5" t="s">
        <v>15</v>
      </c>
      <c r="U92" s="5" t="s">
        <v>13</v>
      </c>
      <c r="V92" s="5" t="s">
        <v>13</v>
      </c>
      <c r="W92" s="5" t="s">
        <v>15</v>
      </c>
      <c r="X92" s="5" t="s">
        <v>13</v>
      </c>
      <c r="Y92" s="5" t="s">
        <v>13</v>
      </c>
      <c r="Z92" s="5" t="s">
        <v>13</v>
      </c>
      <c r="AA92" s="5" t="s">
        <v>15</v>
      </c>
      <c r="AC92" s="5" t="s">
        <v>15</v>
      </c>
      <c r="AE92" s="5" t="s">
        <v>15</v>
      </c>
      <c r="AF92" s="5" t="s">
        <v>15</v>
      </c>
      <c r="AG92" s="5" t="s">
        <v>15</v>
      </c>
      <c r="AH92" s="5" t="s">
        <v>13</v>
      </c>
      <c r="AI92" s="5" t="s">
        <v>13</v>
      </c>
      <c r="AJ92" s="5" t="s">
        <v>15</v>
      </c>
      <c r="AK92" s="5">
        <v>44</v>
      </c>
    </row>
    <row r="93" spans="1:41" x14ac:dyDescent="0.2">
      <c r="A93" s="1" t="s">
        <v>86</v>
      </c>
      <c r="B93" s="1" t="s">
        <v>7</v>
      </c>
      <c r="C93" s="1" t="s">
        <v>8</v>
      </c>
      <c r="D93" s="1" t="s">
        <v>216</v>
      </c>
      <c r="E93" s="1" t="s">
        <v>33</v>
      </c>
      <c r="F93" s="1" t="s">
        <v>10</v>
      </c>
      <c r="G93" s="5">
        <v>45</v>
      </c>
      <c r="H93" s="5">
        <v>11</v>
      </c>
      <c r="I93" s="5">
        <v>20</v>
      </c>
      <c r="J93" s="5">
        <v>23</v>
      </c>
      <c r="AD93" s="5">
        <v>0.17199999999999999</v>
      </c>
      <c r="AE93" s="5">
        <v>6.4000000000000001E-2</v>
      </c>
      <c r="AF93" s="5">
        <v>6.3E-2</v>
      </c>
      <c r="AG93" s="5">
        <v>1.7000000000000001E-2</v>
      </c>
      <c r="AH93" s="5">
        <v>0.13500000000000001</v>
      </c>
      <c r="AI93" s="5">
        <v>3.0819999999999999</v>
      </c>
      <c r="AJ93" s="5">
        <v>9.9870000000000001</v>
      </c>
      <c r="AK93" s="5">
        <v>45</v>
      </c>
      <c r="AM93" s="13">
        <f>+AO93/$AO$3</f>
        <v>3.0989236467626714E-4</v>
      </c>
      <c r="AN93" s="7">
        <f>IF(AK93=1,AM93,AM93+AN91)</f>
        <v>0.99756129415942796</v>
      </c>
      <c r="AO93" s="5">
        <f>SUM(G93:AJ93)</f>
        <v>112.51999999999998</v>
      </c>
    </row>
    <row r="94" spans="1:41" x14ac:dyDescent="0.2">
      <c r="A94" s="1" t="s">
        <v>86</v>
      </c>
      <c r="B94" s="1" t="s">
        <v>7</v>
      </c>
      <c r="C94" s="1" t="s">
        <v>8</v>
      </c>
      <c r="D94" s="1" t="s">
        <v>216</v>
      </c>
      <c r="E94" s="1" t="s">
        <v>33</v>
      </c>
      <c r="F94" s="1" t="s">
        <v>11</v>
      </c>
      <c r="G94" s="5" t="s">
        <v>24</v>
      </c>
      <c r="H94" s="5" t="s">
        <v>15</v>
      </c>
      <c r="I94" s="5">
        <v>-1</v>
      </c>
      <c r="J94" s="5" t="s">
        <v>24</v>
      </c>
      <c r="AD94" s="5" t="s">
        <v>15</v>
      </c>
      <c r="AE94" s="5" t="s">
        <v>15</v>
      </c>
      <c r="AF94" s="5" t="s">
        <v>15</v>
      </c>
      <c r="AG94" s="5" t="s">
        <v>15</v>
      </c>
      <c r="AH94" s="5" t="s">
        <v>15</v>
      </c>
      <c r="AI94" s="5" t="s">
        <v>15</v>
      </c>
      <c r="AJ94" s="5" t="s">
        <v>15</v>
      </c>
      <c r="AK94" s="5">
        <v>45</v>
      </c>
    </row>
    <row r="95" spans="1:41" x14ac:dyDescent="0.2">
      <c r="A95" s="1" t="s">
        <v>86</v>
      </c>
      <c r="B95" s="1" t="s">
        <v>7</v>
      </c>
      <c r="C95" s="1" t="s">
        <v>8</v>
      </c>
      <c r="D95" s="1" t="s">
        <v>160</v>
      </c>
      <c r="E95" s="1" t="s">
        <v>21</v>
      </c>
      <c r="F95" s="1" t="s">
        <v>10</v>
      </c>
      <c r="X95" s="5">
        <v>25</v>
      </c>
      <c r="Y95" s="5">
        <v>29.94</v>
      </c>
      <c r="AI95" s="5">
        <v>25.625</v>
      </c>
      <c r="AJ95" s="5">
        <v>8.0069999999999997</v>
      </c>
      <c r="AK95" s="5">
        <v>46</v>
      </c>
      <c r="AM95" s="13">
        <f>+AO95/$AO$3</f>
        <v>2.4393695808839615E-4</v>
      </c>
      <c r="AN95" s="7">
        <f>IF(AK95=1,AM95,AM95+AN93)</f>
        <v>0.9978052311175164</v>
      </c>
      <c r="AO95" s="5">
        <f>SUM(G95:AJ95)</f>
        <v>88.572000000000003</v>
      </c>
    </row>
    <row r="96" spans="1:41" x14ac:dyDescent="0.2">
      <c r="A96" s="1" t="s">
        <v>86</v>
      </c>
      <c r="B96" s="1" t="s">
        <v>7</v>
      </c>
      <c r="C96" s="1" t="s">
        <v>8</v>
      </c>
      <c r="D96" s="1" t="s">
        <v>160</v>
      </c>
      <c r="E96" s="1" t="s">
        <v>21</v>
      </c>
      <c r="F96" s="1" t="s">
        <v>11</v>
      </c>
      <c r="X96" s="5">
        <v>-1</v>
      </c>
      <c r="Y96" s="5">
        <v>-1</v>
      </c>
      <c r="AI96" s="5" t="s">
        <v>15</v>
      </c>
      <c r="AJ96" s="5" t="s">
        <v>15</v>
      </c>
      <c r="AK96" s="5">
        <v>46</v>
      </c>
    </row>
    <row r="97" spans="1:41" x14ac:dyDescent="0.2">
      <c r="A97" s="1" t="s">
        <v>86</v>
      </c>
      <c r="B97" s="1" t="s">
        <v>7</v>
      </c>
      <c r="C97" s="1" t="s">
        <v>8</v>
      </c>
      <c r="D97" s="1" t="s">
        <v>213</v>
      </c>
      <c r="E97" s="1" t="s">
        <v>9</v>
      </c>
      <c r="F97" s="1" t="s">
        <v>10</v>
      </c>
      <c r="G97" s="5">
        <v>2</v>
      </c>
      <c r="H97" s="5">
        <v>3</v>
      </c>
      <c r="I97" s="5">
        <v>5</v>
      </c>
      <c r="J97" s="5">
        <v>4</v>
      </c>
      <c r="K97" s="5">
        <v>7</v>
      </c>
      <c r="L97" s="5">
        <v>4</v>
      </c>
      <c r="M97" s="5">
        <v>5</v>
      </c>
      <c r="N97" s="5">
        <v>3.1</v>
      </c>
      <c r="O97" s="5">
        <v>11.8</v>
      </c>
      <c r="P97" s="5">
        <v>0.7</v>
      </c>
      <c r="Q97" s="5">
        <v>3.2</v>
      </c>
      <c r="R97" s="5">
        <v>1</v>
      </c>
      <c r="S97" s="5">
        <v>2.5409999999999999</v>
      </c>
      <c r="T97" s="5">
        <v>10.3</v>
      </c>
      <c r="U97" s="5">
        <v>2.2000000000000002</v>
      </c>
      <c r="V97" s="5">
        <v>0.38</v>
      </c>
      <c r="W97" s="5">
        <v>0.16700000000000001</v>
      </c>
      <c r="X97" s="5">
        <v>0.35799999999999998</v>
      </c>
      <c r="Y97" s="5">
        <v>0.39100000000000001</v>
      </c>
      <c r="Z97" s="5">
        <v>0.48799999999999999</v>
      </c>
      <c r="AA97" s="5">
        <v>2.1000000000000001E-2</v>
      </c>
      <c r="AB97" s="5">
        <v>1.036</v>
      </c>
      <c r="AC97" s="5">
        <v>6.6000000000000003E-2</v>
      </c>
      <c r="AD97" s="5">
        <v>1.6E-2</v>
      </c>
      <c r="AK97" s="5">
        <v>47</v>
      </c>
      <c r="AM97" s="13">
        <f>+AO97/$AO$3</f>
        <v>1.8662945431854405E-4</v>
      </c>
      <c r="AN97" s="7">
        <f>IF(AK97=1,AM97,AM97+AN95)</f>
        <v>0.99799186057183498</v>
      </c>
      <c r="AO97" s="5">
        <f>SUM(G97:AJ97)</f>
        <v>67.764000000000024</v>
      </c>
    </row>
    <row r="98" spans="1:41" x14ac:dyDescent="0.2">
      <c r="A98" s="1" t="s">
        <v>86</v>
      </c>
      <c r="B98" s="1" t="s">
        <v>7</v>
      </c>
      <c r="C98" s="1" t="s">
        <v>8</v>
      </c>
      <c r="D98" s="1" t="s">
        <v>213</v>
      </c>
      <c r="E98" s="1" t="s">
        <v>9</v>
      </c>
      <c r="F98" s="1" t="s">
        <v>11</v>
      </c>
      <c r="G98" s="5" t="s">
        <v>15</v>
      </c>
      <c r="H98" s="5" t="s">
        <v>15</v>
      </c>
      <c r="I98" s="5" t="s">
        <v>15</v>
      </c>
      <c r="J98" s="5" t="s">
        <v>15</v>
      </c>
      <c r="K98" s="5" t="s">
        <v>15</v>
      </c>
      <c r="L98" s="5" t="s">
        <v>15</v>
      </c>
      <c r="M98" s="5">
        <v>-1</v>
      </c>
      <c r="N98" s="5" t="s">
        <v>15</v>
      </c>
      <c r="O98" s="5" t="s">
        <v>15</v>
      </c>
      <c r="P98" s="5" t="s">
        <v>15</v>
      </c>
      <c r="Q98" s="5" t="s">
        <v>15</v>
      </c>
      <c r="R98" s="5" t="s">
        <v>15</v>
      </c>
      <c r="S98" s="5" t="s">
        <v>15</v>
      </c>
      <c r="T98" s="5" t="s">
        <v>15</v>
      </c>
      <c r="U98" s="5" t="s">
        <v>15</v>
      </c>
      <c r="V98" s="5" t="s">
        <v>15</v>
      </c>
      <c r="W98" s="5" t="s">
        <v>15</v>
      </c>
      <c r="X98" s="5" t="s">
        <v>15</v>
      </c>
      <c r="Y98" s="5" t="s">
        <v>15</v>
      </c>
      <c r="Z98" s="5" t="s">
        <v>15</v>
      </c>
      <c r="AA98" s="5" t="s">
        <v>15</v>
      </c>
      <c r="AB98" s="5" t="s">
        <v>15</v>
      </c>
      <c r="AC98" s="5" t="s">
        <v>15</v>
      </c>
      <c r="AD98" s="5" t="s">
        <v>15</v>
      </c>
      <c r="AK98" s="5">
        <v>47</v>
      </c>
    </row>
    <row r="99" spans="1:41" x14ac:dyDescent="0.2">
      <c r="A99" s="1" t="s">
        <v>86</v>
      </c>
      <c r="B99" s="1" t="s">
        <v>7</v>
      </c>
      <c r="C99" s="1" t="s">
        <v>8</v>
      </c>
      <c r="D99" s="1" t="s">
        <v>214</v>
      </c>
      <c r="E99" s="1" t="s">
        <v>21</v>
      </c>
      <c r="F99" s="1" t="s">
        <v>10</v>
      </c>
      <c r="U99" s="5">
        <v>0.57099999999999995</v>
      </c>
      <c r="W99" s="5">
        <v>4.4999999999999998E-2</v>
      </c>
      <c r="X99" s="5">
        <v>0.65100000000000002</v>
      </c>
      <c r="Y99" s="5">
        <v>0.94399999999999995</v>
      </c>
      <c r="Z99" s="5">
        <v>0.625</v>
      </c>
      <c r="AA99" s="5">
        <v>25.908000000000001</v>
      </c>
      <c r="AB99" s="5">
        <v>8.9740000000000002</v>
      </c>
      <c r="AD99" s="5">
        <v>1.8979999999999999</v>
      </c>
      <c r="AE99" s="5">
        <v>2.036</v>
      </c>
      <c r="AF99" s="5">
        <v>1.875</v>
      </c>
      <c r="AG99" s="5">
        <v>5.3689999999999998</v>
      </c>
      <c r="AH99" s="5">
        <v>10.581</v>
      </c>
      <c r="AI99" s="5">
        <v>2.5510000000000002</v>
      </c>
      <c r="AJ99" s="5">
        <v>3.9049999999999998</v>
      </c>
      <c r="AK99" s="5">
        <v>48</v>
      </c>
      <c r="AM99" s="13">
        <f>+AO99/$AO$3</f>
        <v>1.8158668041415147E-4</v>
      </c>
      <c r="AN99" s="7">
        <f>IF(AK99=1,AM99,AM99+AN97)</f>
        <v>0.9981734472522491</v>
      </c>
      <c r="AO99" s="5">
        <f>SUM(G99:AJ99)</f>
        <v>65.933000000000007</v>
      </c>
    </row>
    <row r="100" spans="1:41" x14ac:dyDescent="0.2">
      <c r="A100" s="1" t="s">
        <v>86</v>
      </c>
      <c r="B100" s="1" t="s">
        <v>7</v>
      </c>
      <c r="C100" s="1" t="s">
        <v>8</v>
      </c>
      <c r="D100" s="1" t="s">
        <v>214</v>
      </c>
      <c r="E100" s="1" t="s">
        <v>21</v>
      </c>
      <c r="F100" s="1" t="s">
        <v>11</v>
      </c>
      <c r="U100" s="5">
        <v>-1</v>
      </c>
      <c r="W100" s="5">
        <v>-1</v>
      </c>
      <c r="X100" s="5">
        <v>-1</v>
      </c>
      <c r="Y100" s="5">
        <v>-1</v>
      </c>
      <c r="Z100" s="5">
        <v>-1</v>
      </c>
      <c r="AA100" s="5">
        <v>-1</v>
      </c>
      <c r="AB100" s="5">
        <v>-1</v>
      </c>
      <c r="AD100" s="5">
        <v>-1</v>
      </c>
      <c r="AE100" s="5">
        <v>-1</v>
      </c>
      <c r="AF100" s="5" t="s">
        <v>15</v>
      </c>
      <c r="AG100" s="5">
        <v>-1</v>
      </c>
      <c r="AH100" s="5" t="s">
        <v>15</v>
      </c>
      <c r="AI100" s="5">
        <v>-1</v>
      </c>
      <c r="AJ100" s="5" t="s">
        <v>15</v>
      </c>
      <c r="AK100" s="5">
        <v>48</v>
      </c>
    </row>
    <row r="101" spans="1:41" x14ac:dyDescent="0.2">
      <c r="A101" s="1" t="s">
        <v>86</v>
      </c>
      <c r="B101" s="1" t="s">
        <v>7</v>
      </c>
      <c r="C101" s="1" t="s">
        <v>8</v>
      </c>
      <c r="D101" s="1" t="s">
        <v>216</v>
      </c>
      <c r="E101" s="1" t="s">
        <v>16</v>
      </c>
      <c r="F101" s="1" t="s">
        <v>10</v>
      </c>
      <c r="AG101" s="5">
        <v>18.882000000000001</v>
      </c>
      <c r="AH101" s="5">
        <v>5.27</v>
      </c>
      <c r="AI101" s="5">
        <v>15.379</v>
      </c>
      <c r="AJ101" s="5">
        <v>24.475999999999999</v>
      </c>
      <c r="AK101" s="5">
        <v>49</v>
      </c>
      <c r="AM101" s="13">
        <f>+AO101/$AO$3</f>
        <v>1.7628226613787624E-4</v>
      </c>
      <c r="AN101" s="7">
        <f>IF(AK101=1,AM101,AM101+AN99)</f>
        <v>0.99834972951838696</v>
      </c>
      <c r="AO101" s="5">
        <f>SUM(G101:AJ101)</f>
        <v>64.007000000000005</v>
      </c>
    </row>
    <row r="102" spans="1:41" x14ac:dyDescent="0.2">
      <c r="A102" s="1" t="s">
        <v>86</v>
      </c>
      <c r="B102" s="1" t="s">
        <v>7</v>
      </c>
      <c r="C102" s="1" t="s">
        <v>8</v>
      </c>
      <c r="D102" s="1" t="s">
        <v>216</v>
      </c>
      <c r="E102" s="1" t="s">
        <v>16</v>
      </c>
      <c r="F102" s="1" t="s">
        <v>11</v>
      </c>
      <c r="AG102" s="5" t="s">
        <v>15</v>
      </c>
      <c r="AH102" s="5" t="s">
        <v>15</v>
      </c>
      <c r="AI102" s="5" t="s">
        <v>15</v>
      </c>
      <c r="AJ102" s="5" t="s">
        <v>15</v>
      </c>
      <c r="AK102" s="5">
        <v>49</v>
      </c>
    </row>
    <row r="103" spans="1:41" x14ac:dyDescent="0.2">
      <c r="A103" s="1" t="s">
        <v>86</v>
      </c>
      <c r="B103" s="1" t="s">
        <v>7</v>
      </c>
      <c r="C103" s="1" t="s">
        <v>8</v>
      </c>
      <c r="D103" s="1" t="s">
        <v>219</v>
      </c>
      <c r="E103" s="1" t="s">
        <v>21</v>
      </c>
      <c r="F103" s="1" t="s">
        <v>10</v>
      </c>
      <c r="I103" s="5">
        <v>0.14000000000000001</v>
      </c>
      <c r="L103" s="5">
        <v>9</v>
      </c>
      <c r="N103" s="5">
        <v>0.06</v>
      </c>
      <c r="U103" s="5">
        <v>49.04</v>
      </c>
      <c r="V103" s="5">
        <v>0.13500000000000001</v>
      </c>
      <c r="X103" s="5">
        <v>2.169</v>
      </c>
      <c r="AA103" s="5">
        <v>0.17100000000000001</v>
      </c>
      <c r="AD103" s="5">
        <v>0.18</v>
      </c>
      <c r="AF103" s="5">
        <v>0.189</v>
      </c>
      <c r="AJ103" s="5">
        <v>0.15</v>
      </c>
      <c r="AK103" s="5">
        <v>50</v>
      </c>
      <c r="AM103" s="13">
        <f>+AO103/$AO$3</f>
        <v>1.6864512138807804E-4</v>
      </c>
      <c r="AN103" s="7">
        <f>IF(AK103=1,AM103,AM103+AN101)</f>
        <v>0.998518374639775</v>
      </c>
      <c r="AO103" s="5">
        <f>SUM(G103:AJ103)</f>
        <v>61.233999999999995</v>
      </c>
    </row>
    <row r="104" spans="1:41" x14ac:dyDescent="0.2">
      <c r="A104" s="1" t="s">
        <v>86</v>
      </c>
      <c r="B104" s="1" t="s">
        <v>7</v>
      </c>
      <c r="C104" s="1" t="s">
        <v>8</v>
      </c>
      <c r="D104" s="1" t="s">
        <v>219</v>
      </c>
      <c r="E104" s="1" t="s">
        <v>21</v>
      </c>
      <c r="F104" s="1" t="s">
        <v>11</v>
      </c>
      <c r="I104" s="5">
        <v>-1</v>
      </c>
      <c r="L104" s="5">
        <v>-1</v>
      </c>
      <c r="N104" s="5">
        <v>-1</v>
      </c>
      <c r="S104" s="5" t="s">
        <v>15</v>
      </c>
      <c r="U104" s="5">
        <v>-1</v>
      </c>
      <c r="V104" s="5" t="s">
        <v>15</v>
      </c>
      <c r="X104" s="5" t="s">
        <v>15</v>
      </c>
      <c r="AA104" s="5" t="s">
        <v>15</v>
      </c>
      <c r="AD104" s="5" t="s">
        <v>15</v>
      </c>
      <c r="AF104" s="5" t="s">
        <v>15</v>
      </c>
      <c r="AJ104" s="5" t="s">
        <v>15</v>
      </c>
      <c r="AK104" s="5">
        <v>50</v>
      </c>
    </row>
    <row r="105" spans="1:41" x14ac:dyDescent="0.2">
      <c r="A105" s="1" t="s">
        <v>86</v>
      </c>
      <c r="B105" s="1" t="s">
        <v>7</v>
      </c>
      <c r="C105" s="1" t="s">
        <v>8</v>
      </c>
      <c r="D105" s="1" t="s">
        <v>214</v>
      </c>
      <c r="E105" s="1" t="s">
        <v>28</v>
      </c>
      <c r="F105" s="1" t="s">
        <v>10</v>
      </c>
      <c r="M105" s="5">
        <v>30</v>
      </c>
      <c r="N105" s="5">
        <v>28</v>
      </c>
      <c r="X105" s="5">
        <v>7.0000000000000001E-3</v>
      </c>
      <c r="Y105" s="5">
        <v>0.66500000000000004</v>
      </c>
      <c r="AF105" s="5">
        <v>0.69799999999999995</v>
      </c>
      <c r="AH105" s="5">
        <v>0.01</v>
      </c>
      <c r="AI105" s="5">
        <v>0.19</v>
      </c>
      <c r="AJ105" s="5">
        <v>1.044</v>
      </c>
      <c r="AK105" s="5">
        <v>51</v>
      </c>
      <c r="AM105" s="13">
        <f>+AO105/$AO$3</f>
        <v>1.6693757369789597E-4</v>
      </c>
      <c r="AN105" s="7">
        <f>IF(AK105=1,AM105,AM105+AN103)</f>
        <v>0.9986853122134729</v>
      </c>
      <c r="AO105" s="5">
        <f>SUM(G105:AJ105)</f>
        <v>60.61399999999999</v>
      </c>
    </row>
    <row r="106" spans="1:41" x14ac:dyDescent="0.2">
      <c r="A106" s="1" t="s">
        <v>86</v>
      </c>
      <c r="B106" s="1" t="s">
        <v>7</v>
      </c>
      <c r="C106" s="1" t="s">
        <v>8</v>
      </c>
      <c r="D106" s="1" t="s">
        <v>214</v>
      </c>
      <c r="E106" s="1" t="s">
        <v>28</v>
      </c>
      <c r="F106" s="1" t="s">
        <v>11</v>
      </c>
      <c r="M106" s="5">
        <v>-1</v>
      </c>
      <c r="N106" s="5">
        <v>-1</v>
      </c>
      <c r="X106" s="5">
        <v>-1</v>
      </c>
      <c r="Y106" s="5">
        <v>-1</v>
      </c>
      <c r="AF106" s="5" t="s">
        <v>15</v>
      </c>
      <c r="AH106" s="5">
        <v>-1</v>
      </c>
      <c r="AI106" s="5" t="s">
        <v>15</v>
      </c>
      <c r="AJ106" s="5" t="s">
        <v>15</v>
      </c>
      <c r="AK106" s="5">
        <v>51</v>
      </c>
    </row>
    <row r="107" spans="1:41" x14ac:dyDescent="0.2">
      <c r="A107" s="1" t="s">
        <v>86</v>
      </c>
      <c r="B107" s="1" t="s">
        <v>7</v>
      </c>
      <c r="C107" s="1" t="s">
        <v>8</v>
      </c>
      <c r="D107" s="1" t="s">
        <v>216</v>
      </c>
      <c r="E107" s="1" t="s">
        <v>32</v>
      </c>
      <c r="F107" s="1" t="s">
        <v>10</v>
      </c>
      <c r="AG107" s="5">
        <v>0.80200000000000005</v>
      </c>
      <c r="AH107" s="5">
        <v>1.8380000000000001</v>
      </c>
      <c r="AI107" s="5">
        <v>2.3929999999999998</v>
      </c>
      <c r="AJ107" s="5">
        <v>53.627000000000002</v>
      </c>
      <c r="AK107" s="5">
        <v>52</v>
      </c>
      <c r="AM107" s="13">
        <f>+AO107/$AO$3</f>
        <v>1.6155604436464481E-4</v>
      </c>
      <c r="AN107" s="7">
        <f>IF(AK107=1,AM107,AM107+AN105)</f>
        <v>0.99884686825783753</v>
      </c>
      <c r="AO107" s="5">
        <f>SUM(G107:AJ107)</f>
        <v>58.660000000000004</v>
      </c>
    </row>
    <row r="108" spans="1:41" x14ac:dyDescent="0.2">
      <c r="A108" s="1" t="s">
        <v>86</v>
      </c>
      <c r="B108" s="1" t="s">
        <v>7</v>
      </c>
      <c r="C108" s="1" t="s">
        <v>8</v>
      </c>
      <c r="D108" s="1" t="s">
        <v>216</v>
      </c>
      <c r="E108" s="1" t="s">
        <v>32</v>
      </c>
      <c r="F108" s="1" t="s">
        <v>11</v>
      </c>
      <c r="I108" s="5" t="s">
        <v>15</v>
      </c>
      <c r="M108" s="5" t="s">
        <v>15</v>
      </c>
      <c r="N108" s="5" t="s">
        <v>15</v>
      </c>
      <c r="O108" s="5" t="s">
        <v>15</v>
      </c>
      <c r="P108" s="5" t="s">
        <v>15</v>
      </c>
      <c r="Q108" s="5" t="s">
        <v>15</v>
      </c>
      <c r="R108" s="5" t="s">
        <v>15</v>
      </c>
      <c r="S108" s="5" t="s">
        <v>15</v>
      </c>
      <c r="T108" s="5" t="s">
        <v>15</v>
      </c>
      <c r="U108" s="5" t="s">
        <v>15</v>
      </c>
      <c r="W108" s="5" t="s">
        <v>15</v>
      </c>
      <c r="X108" s="5" t="s">
        <v>15</v>
      </c>
      <c r="Y108" s="5" t="s">
        <v>15</v>
      </c>
      <c r="Z108" s="5" t="s">
        <v>15</v>
      </c>
      <c r="AA108" s="5" t="s">
        <v>15</v>
      </c>
      <c r="AB108" s="5" t="s">
        <v>15</v>
      </c>
      <c r="AC108" s="5" t="s">
        <v>15</v>
      </c>
      <c r="AD108" s="5" t="s">
        <v>15</v>
      </c>
      <c r="AE108" s="5" t="s">
        <v>15</v>
      </c>
      <c r="AF108" s="5" t="s">
        <v>15</v>
      </c>
      <c r="AG108" s="5" t="s">
        <v>15</v>
      </c>
      <c r="AH108" s="5" t="s">
        <v>15</v>
      </c>
      <c r="AI108" s="5" t="s">
        <v>15</v>
      </c>
      <c r="AJ108" s="5" t="s">
        <v>15</v>
      </c>
      <c r="AK108" s="5">
        <v>52</v>
      </c>
    </row>
    <row r="109" spans="1:41" x14ac:dyDescent="0.2">
      <c r="A109" s="1" t="s">
        <v>86</v>
      </c>
      <c r="B109" s="1" t="s">
        <v>7</v>
      </c>
      <c r="C109" s="1" t="s">
        <v>8</v>
      </c>
      <c r="D109" s="1" t="s">
        <v>223</v>
      </c>
      <c r="E109" s="1" t="s">
        <v>21</v>
      </c>
      <c r="F109" s="1" t="s">
        <v>10</v>
      </c>
      <c r="N109" s="5">
        <v>3</v>
      </c>
      <c r="O109" s="5">
        <v>3</v>
      </c>
      <c r="P109" s="5">
        <v>2</v>
      </c>
      <c r="Q109" s="5">
        <v>0.4</v>
      </c>
      <c r="R109" s="5">
        <v>0.45</v>
      </c>
      <c r="S109" s="5">
        <v>0.5</v>
      </c>
      <c r="T109" s="5">
        <v>0.5</v>
      </c>
      <c r="U109" s="5">
        <v>0.48299999999999998</v>
      </c>
      <c r="V109" s="5">
        <v>3.1309999999999998</v>
      </c>
      <c r="W109" s="5">
        <v>3.9750000000000001</v>
      </c>
      <c r="X109" s="5">
        <v>3.1960000000000002</v>
      </c>
      <c r="Y109" s="5">
        <v>2.8170000000000002</v>
      </c>
      <c r="Z109" s="5">
        <v>2.7130000000000001</v>
      </c>
      <c r="AA109" s="5">
        <v>1.0369999999999999</v>
      </c>
      <c r="AB109" s="5">
        <v>0.84</v>
      </c>
      <c r="AC109" s="5">
        <v>0.95299999999999996</v>
      </c>
      <c r="AD109" s="5">
        <v>1.2050000000000001</v>
      </c>
      <c r="AE109" s="5">
        <v>2.1800000000000002</v>
      </c>
      <c r="AF109" s="5">
        <v>1.446</v>
      </c>
      <c r="AG109" s="5">
        <v>1.61</v>
      </c>
      <c r="AH109" s="5">
        <v>1.867</v>
      </c>
      <c r="AI109" s="5">
        <v>5.92</v>
      </c>
      <c r="AJ109" s="5">
        <v>5.343</v>
      </c>
      <c r="AK109" s="5">
        <v>53</v>
      </c>
      <c r="AM109" s="13">
        <f>+AO109/$AO$3</f>
        <v>1.3375606632480975E-4</v>
      </c>
      <c r="AN109" s="7">
        <f>IF(AK109=1,AM109,AM109+AN107)</f>
        <v>0.99898062432416235</v>
      </c>
      <c r="AO109" s="5">
        <f>SUM(G109:AJ109)</f>
        <v>48.566000000000003</v>
      </c>
    </row>
    <row r="110" spans="1:41" x14ac:dyDescent="0.2">
      <c r="A110" s="1" t="s">
        <v>86</v>
      </c>
      <c r="B110" s="1" t="s">
        <v>7</v>
      </c>
      <c r="C110" s="1" t="s">
        <v>8</v>
      </c>
      <c r="D110" s="1" t="s">
        <v>223</v>
      </c>
      <c r="E110" s="1" t="s">
        <v>21</v>
      </c>
      <c r="F110" s="1" t="s">
        <v>11</v>
      </c>
      <c r="N110" s="5">
        <v>-1</v>
      </c>
      <c r="O110" s="5">
        <v>-1</v>
      </c>
      <c r="P110" s="5">
        <v>-1</v>
      </c>
      <c r="Q110" s="5">
        <v>-1</v>
      </c>
      <c r="R110" s="5">
        <v>-1</v>
      </c>
      <c r="S110" s="5">
        <v>-1</v>
      </c>
      <c r="T110" s="5">
        <v>-1</v>
      </c>
      <c r="U110" s="5">
        <v>-1</v>
      </c>
      <c r="V110" s="5">
        <v>-1</v>
      </c>
      <c r="W110" s="5">
        <v>-1</v>
      </c>
      <c r="X110" s="5" t="s">
        <v>15</v>
      </c>
      <c r="Y110" s="5" t="s">
        <v>15</v>
      </c>
      <c r="Z110" s="5" t="s">
        <v>13</v>
      </c>
      <c r="AA110" s="5" t="s">
        <v>15</v>
      </c>
      <c r="AB110" s="5" t="s">
        <v>15</v>
      </c>
      <c r="AC110" s="5" t="s">
        <v>15</v>
      </c>
      <c r="AD110" s="5" t="s">
        <v>15</v>
      </c>
      <c r="AE110" s="5">
        <v>-1</v>
      </c>
      <c r="AF110" s="5">
        <v>-1</v>
      </c>
      <c r="AG110" s="5">
        <v>-1</v>
      </c>
      <c r="AH110" s="5" t="s">
        <v>15</v>
      </c>
      <c r="AI110" s="5" t="s">
        <v>15</v>
      </c>
      <c r="AJ110" s="5" t="s">
        <v>15</v>
      </c>
      <c r="AK110" s="5">
        <v>53</v>
      </c>
    </row>
    <row r="111" spans="1:41" x14ac:dyDescent="0.2">
      <c r="A111" s="1" t="s">
        <v>86</v>
      </c>
      <c r="B111" s="1" t="s">
        <v>7</v>
      </c>
      <c r="C111" s="1" t="s">
        <v>8</v>
      </c>
      <c r="D111" s="1" t="s">
        <v>43</v>
      </c>
      <c r="E111" s="1" t="s">
        <v>33</v>
      </c>
      <c r="F111" s="1" t="s">
        <v>10</v>
      </c>
      <c r="R111" s="5">
        <v>2.1429999999999998</v>
      </c>
      <c r="S111" s="5">
        <v>1.7689999999999999</v>
      </c>
      <c r="T111" s="5">
        <v>5.1680000000000001</v>
      </c>
      <c r="U111" s="5">
        <v>4.9800000000000004</v>
      </c>
      <c r="V111" s="5">
        <v>3.637</v>
      </c>
      <c r="W111" s="5">
        <v>2.7629999999999999</v>
      </c>
      <c r="X111" s="5">
        <v>2.85</v>
      </c>
      <c r="AA111" s="5">
        <v>6.3070000000000004</v>
      </c>
      <c r="AB111" s="5">
        <v>0.30099999999999999</v>
      </c>
      <c r="AC111" s="5">
        <v>1.0640000000000001</v>
      </c>
      <c r="AD111" s="5">
        <v>2.8000000000000001E-2</v>
      </c>
      <c r="AE111" s="5">
        <v>0.27300000000000002</v>
      </c>
      <c r="AF111" s="5">
        <v>2.544</v>
      </c>
      <c r="AG111" s="5">
        <v>1.91</v>
      </c>
      <c r="AH111" s="5">
        <v>0.88</v>
      </c>
      <c r="AI111" s="5">
        <v>0.13100000000000001</v>
      </c>
      <c r="AJ111" s="5">
        <v>1.3080000000000001</v>
      </c>
      <c r="AK111" s="5">
        <v>54</v>
      </c>
      <c r="AM111" s="13">
        <f>+AO111/$AO$3</f>
        <v>1.0481037886704606E-4</v>
      </c>
      <c r="AN111" s="7">
        <f>IF(AK111=1,AM111,AM111+AN109)</f>
        <v>0.99908543470302935</v>
      </c>
      <c r="AO111" s="5">
        <f>SUM(G111:AJ111)</f>
        <v>38.055999999999997</v>
      </c>
    </row>
    <row r="112" spans="1:41" x14ac:dyDescent="0.2">
      <c r="A112" s="1" t="s">
        <v>86</v>
      </c>
      <c r="B112" s="1" t="s">
        <v>7</v>
      </c>
      <c r="C112" s="1" t="s">
        <v>8</v>
      </c>
      <c r="D112" s="1" t="s">
        <v>43</v>
      </c>
      <c r="E112" s="1" t="s">
        <v>33</v>
      </c>
      <c r="F112" s="1" t="s">
        <v>11</v>
      </c>
      <c r="R112" s="5">
        <v>-1</v>
      </c>
      <c r="S112" s="5">
        <v>-1</v>
      </c>
      <c r="T112" s="5">
        <v>-1</v>
      </c>
      <c r="U112" s="5">
        <v>-1</v>
      </c>
      <c r="V112" s="5">
        <v>-1</v>
      </c>
      <c r="W112" s="5">
        <v>-1</v>
      </c>
      <c r="X112" s="5">
        <v>-1</v>
      </c>
      <c r="AA112" s="5">
        <v>-1</v>
      </c>
      <c r="AB112" s="5">
        <v>-1</v>
      </c>
      <c r="AC112" s="5">
        <v>-1</v>
      </c>
      <c r="AD112" s="5">
        <v>-1</v>
      </c>
      <c r="AE112" s="5">
        <v>-1</v>
      </c>
      <c r="AF112" s="5">
        <v>-1</v>
      </c>
      <c r="AG112" s="5">
        <v>-1</v>
      </c>
      <c r="AH112" s="5">
        <v>-1</v>
      </c>
      <c r="AI112" s="5">
        <v>-1</v>
      </c>
      <c r="AJ112" s="5">
        <v>-1</v>
      </c>
      <c r="AK112" s="5">
        <v>54</v>
      </c>
    </row>
    <row r="113" spans="1:41" x14ac:dyDescent="0.2">
      <c r="A113" s="1" t="s">
        <v>86</v>
      </c>
      <c r="B113" s="1" t="s">
        <v>7</v>
      </c>
      <c r="C113" s="1" t="s">
        <v>8</v>
      </c>
      <c r="D113" s="1" t="s">
        <v>216</v>
      </c>
      <c r="E113" s="1" t="s">
        <v>9</v>
      </c>
      <c r="F113" s="1" t="s">
        <v>10</v>
      </c>
      <c r="X113" s="5">
        <v>0.184</v>
      </c>
      <c r="Y113" s="5">
        <v>7.4999999999999997E-2</v>
      </c>
      <c r="Z113" s="5">
        <v>0.435</v>
      </c>
      <c r="AA113" s="5">
        <v>8.1000000000000003E-2</v>
      </c>
      <c r="AC113" s="5">
        <v>2.7E-2</v>
      </c>
      <c r="AD113" s="5">
        <v>4.9000000000000002E-2</v>
      </c>
      <c r="AE113" s="5">
        <v>0.28399999999999997</v>
      </c>
      <c r="AH113" s="5">
        <v>34.185000000000002</v>
      </c>
      <c r="AI113" s="5">
        <v>0.80100000000000005</v>
      </c>
      <c r="AJ113" s="5">
        <v>0.11</v>
      </c>
      <c r="AK113" s="5">
        <v>55</v>
      </c>
      <c r="AM113" s="13">
        <f>+AO113/$AO$3</f>
        <v>9.9784129617719842E-5</v>
      </c>
      <c r="AN113" s="7">
        <f>IF(AK113=1,AM113,AM113+AN111)</f>
        <v>0.9991852188326471</v>
      </c>
      <c r="AO113" s="5">
        <f>SUM(G113:AJ113)</f>
        <v>36.231000000000002</v>
      </c>
    </row>
    <row r="114" spans="1:41" x14ac:dyDescent="0.2">
      <c r="A114" s="1" t="s">
        <v>86</v>
      </c>
      <c r="B114" s="1" t="s">
        <v>7</v>
      </c>
      <c r="C114" s="1" t="s">
        <v>8</v>
      </c>
      <c r="D114" s="1" t="s">
        <v>216</v>
      </c>
      <c r="E114" s="1" t="s">
        <v>9</v>
      </c>
      <c r="F114" s="1" t="s">
        <v>11</v>
      </c>
      <c r="G114" s="5" t="s">
        <v>15</v>
      </c>
      <c r="I114" s="5" t="s">
        <v>15</v>
      </c>
      <c r="J114" s="5" t="s">
        <v>15</v>
      </c>
      <c r="M114" s="5" t="s">
        <v>15</v>
      </c>
      <c r="N114" s="5" t="s">
        <v>15</v>
      </c>
      <c r="O114" s="5" t="s">
        <v>15</v>
      </c>
      <c r="P114" s="5" t="s">
        <v>15</v>
      </c>
      <c r="X114" s="5" t="s">
        <v>15</v>
      </c>
      <c r="Y114" s="5" t="s">
        <v>15</v>
      </c>
      <c r="Z114" s="5" t="s">
        <v>15</v>
      </c>
      <c r="AA114" s="5" t="s">
        <v>15</v>
      </c>
      <c r="AC114" s="5" t="s">
        <v>15</v>
      </c>
      <c r="AD114" s="5" t="s">
        <v>15</v>
      </c>
      <c r="AE114" s="5" t="s">
        <v>15</v>
      </c>
      <c r="AH114" s="5" t="s">
        <v>15</v>
      </c>
      <c r="AI114" s="5" t="s">
        <v>15</v>
      </c>
      <c r="AJ114" s="5" t="s">
        <v>15</v>
      </c>
      <c r="AK114" s="5">
        <v>55</v>
      </c>
    </row>
    <row r="115" spans="1:41" x14ac:dyDescent="0.2">
      <c r="A115" s="1" t="s">
        <v>86</v>
      </c>
      <c r="B115" s="1" t="s">
        <v>7</v>
      </c>
      <c r="C115" s="1" t="s">
        <v>8</v>
      </c>
      <c r="D115" s="1" t="s">
        <v>225</v>
      </c>
      <c r="E115" s="1" t="s">
        <v>21</v>
      </c>
      <c r="F115" s="1" t="s">
        <v>10</v>
      </c>
      <c r="AB115" s="5">
        <v>13.47</v>
      </c>
      <c r="AC115" s="5">
        <v>16.641999999999999</v>
      </c>
      <c r="AK115" s="5">
        <v>56</v>
      </c>
      <c r="AM115" s="13">
        <f>+AO115/$AO$3</f>
        <v>8.2931735559293971E-5</v>
      </c>
      <c r="AN115" s="7">
        <f>IF(AK115=1,AM115,AM115+AN113)</f>
        <v>0.99926815056820639</v>
      </c>
      <c r="AO115" s="5">
        <f>SUM(G115:AJ115)</f>
        <v>30.112000000000002</v>
      </c>
    </row>
    <row r="116" spans="1:41" x14ac:dyDescent="0.2">
      <c r="A116" s="1" t="s">
        <v>86</v>
      </c>
      <c r="B116" s="1" t="s">
        <v>7</v>
      </c>
      <c r="C116" s="1" t="s">
        <v>8</v>
      </c>
      <c r="D116" s="1" t="s">
        <v>225</v>
      </c>
      <c r="E116" s="1" t="s">
        <v>21</v>
      </c>
      <c r="F116" s="1" t="s">
        <v>11</v>
      </c>
      <c r="AB116" s="5" t="s">
        <v>15</v>
      </c>
      <c r="AC116" s="5" t="s">
        <v>15</v>
      </c>
      <c r="AK116" s="5">
        <v>56</v>
      </c>
    </row>
    <row r="117" spans="1:41" x14ac:dyDescent="0.2">
      <c r="A117" s="1" t="s">
        <v>86</v>
      </c>
      <c r="B117" s="1" t="s">
        <v>7</v>
      </c>
      <c r="C117" s="1" t="s">
        <v>19</v>
      </c>
      <c r="D117" s="1" t="s">
        <v>162</v>
      </c>
      <c r="E117" s="1" t="s">
        <v>21</v>
      </c>
      <c r="F117" s="1" t="s">
        <v>10</v>
      </c>
      <c r="AD117" s="5">
        <v>0.28199999999999997</v>
      </c>
      <c r="AE117" s="5">
        <v>5.6340000000000003</v>
      </c>
      <c r="AF117" s="5">
        <v>9.7050000000000001</v>
      </c>
      <c r="AG117" s="5">
        <v>4.5030000000000001</v>
      </c>
      <c r="AH117" s="5">
        <v>1.7270000000000001</v>
      </c>
      <c r="AI117" s="5">
        <v>4.5149999999999997</v>
      </c>
      <c r="AJ117" s="5">
        <v>2.766</v>
      </c>
      <c r="AK117" s="5">
        <v>57</v>
      </c>
      <c r="AM117" s="13">
        <f>+AO117/$AO$3</f>
        <v>8.0232708565135236E-5</v>
      </c>
      <c r="AN117" s="7">
        <f>IF(AK117=1,AM117,AM117+AN115)</f>
        <v>0.99934838327677156</v>
      </c>
      <c r="AO117" s="5">
        <f>SUM(G117:AJ117)</f>
        <v>29.132000000000005</v>
      </c>
    </row>
    <row r="118" spans="1:41" x14ac:dyDescent="0.2">
      <c r="A118" s="1" t="s">
        <v>86</v>
      </c>
      <c r="B118" s="1" t="s">
        <v>7</v>
      </c>
      <c r="C118" s="1" t="s">
        <v>19</v>
      </c>
      <c r="D118" s="1" t="s">
        <v>162</v>
      </c>
      <c r="E118" s="1" t="s">
        <v>21</v>
      </c>
      <c r="F118" s="1" t="s">
        <v>11</v>
      </c>
      <c r="AD118" s="5">
        <v>-1</v>
      </c>
      <c r="AE118" s="5">
        <v>-1</v>
      </c>
      <c r="AF118" s="5">
        <v>-1</v>
      </c>
      <c r="AG118" s="5">
        <v>-1</v>
      </c>
      <c r="AH118" s="5">
        <v>-1</v>
      </c>
      <c r="AI118" s="5">
        <v>-1</v>
      </c>
      <c r="AJ118" s="5">
        <v>-1</v>
      </c>
      <c r="AK118" s="5">
        <v>57</v>
      </c>
    </row>
    <row r="119" spans="1:41" x14ac:dyDescent="0.2">
      <c r="A119" s="1" t="s">
        <v>86</v>
      </c>
      <c r="B119" s="1" t="s">
        <v>7</v>
      </c>
      <c r="C119" s="1" t="s">
        <v>8</v>
      </c>
      <c r="D119" s="1" t="s">
        <v>236</v>
      </c>
      <c r="E119" s="1" t="s">
        <v>21</v>
      </c>
      <c r="F119" s="1" t="s">
        <v>10</v>
      </c>
      <c r="S119" s="5">
        <v>4.2140000000000004</v>
      </c>
      <c r="T119" s="5">
        <v>4.2140000000000004</v>
      </c>
      <c r="U119" s="5">
        <v>7</v>
      </c>
      <c r="W119" s="5">
        <v>3.0089999999999999</v>
      </c>
      <c r="Z119" s="5">
        <v>3.7530000000000001</v>
      </c>
      <c r="AC119" s="5">
        <v>0.36299999999999999</v>
      </c>
      <c r="AD119" s="5">
        <v>0.248</v>
      </c>
      <c r="AK119" s="5">
        <v>58</v>
      </c>
      <c r="AM119" s="13">
        <f>+AO119/$AO$3</f>
        <v>6.2796443361034206E-5</v>
      </c>
      <c r="AN119" s="7">
        <f>IF(AK119=1,AM119,AM119+AN117)</f>
        <v>0.9994111797201326</v>
      </c>
      <c r="AO119" s="5">
        <f>SUM(G119:AJ119)</f>
        <v>22.801000000000002</v>
      </c>
    </row>
    <row r="120" spans="1:41" x14ac:dyDescent="0.2">
      <c r="A120" s="1" t="s">
        <v>86</v>
      </c>
      <c r="B120" s="1" t="s">
        <v>7</v>
      </c>
      <c r="C120" s="1" t="s">
        <v>8</v>
      </c>
      <c r="D120" s="1" t="s">
        <v>236</v>
      </c>
      <c r="E120" s="1" t="s">
        <v>21</v>
      </c>
      <c r="F120" s="1" t="s">
        <v>11</v>
      </c>
      <c r="S120" s="5">
        <v>-1</v>
      </c>
      <c r="T120" s="5">
        <v>-1</v>
      </c>
      <c r="U120" s="5">
        <v>-1</v>
      </c>
      <c r="W120" s="5">
        <v>-1</v>
      </c>
      <c r="Z120" s="5">
        <v>-1</v>
      </c>
      <c r="AC120" s="5" t="s">
        <v>15</v>
      </c>
      <c r="AD120" s="5">
        <v>-1</v>
      </c>
      <c r="AK120" s="5">
        <v>58</v>
      </c>
    </row>
    <row r="121" spans="1:41" x14ac:dyDescent="0.2">
      <c r="A121" s="1" t="s">
        <v>86</v>
      </c>
      <c r="B121" s="1" t="s">
        <v>7</v>
      </c>
      <c r="C121" s="1" t="s">
        <v>8</v>
      </c>
      <c r="D121" s="1" t="s">
        <v>213</v>
      </c>
      <c r="E121" s="1" t="s">
        <v>47</v>
      </c>
      <c r="F121" s="1" t="s">
        <v>10</v>
      </c>
      <c r="G121" s="5">
        <v>3</v>
      </c>
      <c r="H121" s="5">
        <v>1</v>
      </c>
      <c r="I121" s="5">
        <v>3</v>
      </c>
      <c r="J121" s="5">
        <v>1</v>
      </c>
      <c r="K121" s="5">
        <v>1</v>
      </c>
      <c r="L121" s="5">
        <v>3</v>
      </c>
      <c r="O121" s="5">
        <v>2.4060000000000001</v>
      </c>
      <c r="Z121" s="5">
        <v>3.242</v>
      </c>
      <c r="AA121" s="5">
        <v>2.2170000000000001</v>
      </c>
      <c r="AB121" s="5">
        <v>1.0569999999999999</v>
      </c>
      <c r="AE121" s="5">
        <v>1.244</v>
      </c>
      <c r="AK121" s="5">
        <v>59</v>
      </c>
      <c r="AM121" s="13">
        <f>+AO121/$AO$3</f>
        <v>6.1047584033186423E-5</v>
      </c>
      <c r="AN121" s="7">
        <f>IF(AK121=1,AM121,AM121+AN119)</f>
        <v>0.99947222730416574</v>
      </c>
      <c r="AO121" s="5">
        <f>SUM(G121:AJ121)</f>
        <v>22.165999999999997</v>
      </c>
    </row>
    <row r="122" spans="1:41" x14ac:dyDescent="0.2">
      <c r="A122" s="1" t="s">
        <v>86</v>
      </c>
      <c r="B122" s="1" t="s">
        <v>7</v>
      </c>
      <c r="C122" s="1" t="s">
        <v>8</v>
      </c>
      <c r="D122" s="1" t="s">
        <v>213</v>
      </c>
      <c r="E122" s="1" t="s">
        <v>47</v>
      </c>
      <c r="F122" s="1" t="s">
        <v>11</v>
      </c>
      <c r="G122" s="5" t="s">
        <v>15</v>
      </c>
      <c r="H122" s="5" t="s">
        <v>15</v>
      </c>
      <c r="I122" s="5" t="s">
        <v>15</v>
      </c>
      <c r="J122" s="5" t="s">
        <v>15</v>
      </c>
      <c r="K122" s="5" t="s">
        <v>15</v>
      </c>
      <c r="L122" s="5" t="s">
        <v>15</v>
      </c>
      <c r="M122" s="5" t="s">
        <v>15</v>
      </c>
      <c r="O122" s="5" t="s">
        <v>18</v>
      </c>
      <c r="P122" s="5" t="s">
        <v>15</v>
      </c>
      <c r="T122" s="5" t="s">
        <v>15</v>
      </c>
      <c r="Z122" s="5">
        <v>-1</v>
      </c>
      <c r="AA122" s="5" t="s">
        <v>12</v>
      </c>
      <c r="AB122" s="5" t="s">
        <v>13</v>
      </c>
      <c r="AC122" s="5" t="s">
        <v>24</v>
      </c>
      <c r="AE122" s="5" t="s">
        <v>13</v>
      </c>
      <c r="AK122" s="5">
        <v>59</v>
      </c>
    </row>
    <row r="123" spans="1:41" x14ac:dyDescent="0.2">
      <c r="A123" s="1" t="s">
        <v>86</v>
      </c>
      <c r="B123" s="1" t="s">
        <v>7</v>
      </c>
      <c r="C123" s="1" t="s">
        <v>8</v>
      </c>
      <c r="D123" s="1" t="s">
        <v>218</v>
      </c>
      <c r="E123" s="1" t="s">
        <v>49</v>
      </c>
      <c r="F123" s="1" t="s">
        <v>10</v>
      </c>
      <c r="G123" s="5">
        <v>1</v>
      </c>
      <c r="H123" s="5">
        <v>0.2</v>
      </c>
      <c r="I123" s="5">
        <v>2</v>
      </c>
      <c r="J123" s="5">
        <v>1</v>
      </c>
      <c r="K123" s="5">
        <v>1</v>
      </c>
      <c r="L123" s="5">
        <v>1</v>
      </c>
      <c r="M123" s="5">
        <v>1</v>
      </c>
      <c r="O123" s="5">
        <v>0.55000000000000004</v>
      </c>
      <c r="P123" s="5">
        <v>7.43</v>
      </c>
      <c r="Q123" s="5">
        <v>3</v>
      </c>
      <c r="S123" s="5">
        <v>0.50700000000000001</v>
      </c>
      <c r="U123" s="5">
        <v>0.314</v>
      </c>
      <c r="X123" s="5">
        <v>4.8000000000000001E-2</v>
      </c>
      <c r="Y123" s="5">
        <v>0.55600000000000005</v>
      </c>
      <c r="Z123" s="5">
        <v>0.64300000000000002</v>
      </c>
      <c r="AA123" s="5">
        <v>0.33300000000000002</v>
      </c>
      <c r="AB123" s="5">
        <v>0.44800000000000001</v>
      </c>
      <c r="AF123" s="5">
        <v>0.28899999999999998</v>
      </c>
      <c r="AG123" s="5">
        <v>0.124</v>
      </c>
      <c r="AH123" s="5">
        <v>0.26900000000000002</v>
      </c>
      <c r="AK123" s="5">
        <v>60</v>
      </c>
      <c r="AM123" s="13">
        <f>+AO123/$AO$3</f>
        <v>5.9794464357327015E-5</v>
      </c>
      <c r="AN123" s="7">
        <f>IF(AK123=1,AM123,AM123+AN121)</f>
        <v>0.99953202176852307</v>
      </c>
      <c r="AO123" s="5">
        <f>SUM(G123:AJ123)</f>
        <v>21.710999999999999</v>
      </c>
    </row>
    <row r="124" spans="1:41" x14ac:dyDescent="0.2">
      <c r="A124" s="1" t="s">
        <v>86</v>
      </c>
      <c r="B124" s="1" t="s">
        <v>7</v>
      </c>
      <c r="C124" s="1" t="s">
        <v>8</v>
      </c>
      <c r="D124" s="1" t="s">
        <v>218</v>
      </c>
      <c r="E124" s="1" t="s">
        <v>49</v>
      </c>
      <c r="F124" s="1" t="s">
        <v>11</v>
      </c>
      <c r="G124" s="5" t="s">
        <v>24</v>
      </c>
      <c r="H124" s="5" t="s">
        <v>24</v>
      </c>
      <c r="I124" s="5" t="s">
        <v>24</v>
      </c>
      <c r="J124" s="5" t="s">
        <v>24</v>
      </c>
      <c r="K124" s="5" t="s">
        <v>24</v>
      </c>
      <c r="L124" s="5" t="s">
        <v>24</v>
      </c>
      <c r="M124" s="5" t="s">
        <v>24</v>
      </c>
      <c r="O124" s="5" t="s">
        <v>23</v>
      </c>
      <c r="P124" s="5" t="s">
        <v>23</v>
      </c>
      <c r="Q124" s="5" t="s">
        <v>23</v>
      </c>
      <c r="S124" s="5" t="s">
        <v>23</v>
      </c>
      <c r="U124" s="5" t="s">
        <v>23</v>
      </c>
      <c r="X124" s="5" t="s">
        <v>23</v>
      </c>
      <c r="Y124" s="5" t="s">
        <v>23</v>
      </c>
      <c r="Z124" s="5" t="s">
        <v>23</v>
      </c>
      <c r="AA124" s="5" t="s">
        <v>23</v>
      </c>
      <c r="AB124" s="5" t="s">
        <v>23</v>
      </c>
      <c r="AF124" s="5" t="s">
        <v>23</v>
      </c>
      <c r="AG124" s="5" t="s">
        <v>17</v>
      </c>
      <c r="AH124" s="5" t="s">
        <v>17</v>
      </c>
      <c r="AK124" s="5">
        <v>60</v>
      </c>
    </row>
    <row r="125" spans="1:41" x14ac:dyDescent="0.2">
      <c r="A125" s="1" t="s">
        <v>86</v>
      </c>
      <c r="B125" s="1" t="s">
        <v>7</v>
      </c>
      <c r="C125" s="1" t="s">
        <v>8</v>
      </c>
      <c r="D125" s="1" t="s">
        <v>42</v>
      </c>
      <c r="E125" s="1" t="s">
        <v>21</v>
      </c>
      <c r="F125" s="1" t="s">
        <v>10</v>
      </c>
      <c r="O125" s="5">
        <v>2.246</v>
      </c>
      <c r="P125" s="5">
        <v>2.3929999999999998</v>
      </c>
      <c r="Z125" s="5">
        <v>15.92</v>
      </c>
      <c r="AK125" s="5">
        <v>61</v>
      </c>
      <c r="AM125" s="13">
        <f>+AO125/$AO$3</f>
        <v>5.6621730584601631E-5</v>
      </c>
      <c r="AN125" s="7">
        <f>IF(AK125=1,AM125,AM125+AN123)</f>
        <v>0.9995886434991077</v>
      </c>
      <c r="AO125" s="5">
        <f>SUM(G125:AJ125)</f>
        <v>20.558999999999997</v>
      </c>
    </row>
    <row r="126" spans="1:41" x14ac:dyDescent="0.2">
      <c r="A126" s="1" t="s">
        <v>86</v>
      </c>
      <c r="B126" s="1" t="s">
        <v>7</v>
      </c>
      <c r="C126" s="1" t="s">
        <v>8</v>
      </c>
      <c r="D126" s="1" t="s">
        <v>42</v>
      </c>
      <c r="E126" s="1" t="s">
        <v>21</v>
      </c>
      <c r="F126" s="1" t="s">
        <v>11</v>
      </c>
      <c r="O126" s="5">
        <v>-1</v>
      </c>
      <c r="P126" s="5">
        <v>-1</v>
      </c>
      <c r="Z126" s="5">
        <v>-1</v>
      </c>
      <c r="AK126" s="5">
        <v>61</v>
      </c>
    </row>
    <row r="127" spans="1:41" x14ac:dyDescent="0.2">
      <c r="A127" s="1" t="s">
        <v>86</v>
      </c>
      <c r="B127" s="1" t="s">
        <v>7</v>
      </c>
      <c r="C127" s="1" t="s">
        <v>8</v>
      </c>
      <c r="D127" s="1" t="s">
        <v>35</v>
      </c>
      <c r="E127" s="1" t="s">
        <v>21</v>
      </c>
      <c r="F127" s="1" t="s">
        <v>10</v>
      </c>
      <c r="N127" s="5">
        <v>17</v>
      </c>
      <c r="AK127" s="5">
        <v>62</v>
      </c>
      <c r="AM127" s="13">
        <f>+AO127/$AO$3</f>
        <v>4.681985602112106E-5</v>
      </c>
      <c r="AN127" s="7">
        <f>IF(AK127=1,AM127,AM127+AN125)</f>
        <v>0.99963546335512887</v>
      </c>
      <c r="AO127" s="5">
        <f>SUM(G127:AJ127)</f>
        <v>17</v>
      </c>
    </row>
    <row r="128" spans="1:41" x14ac:dyDescent="0.2">
      <c r="A128" s="1" t="s">
        <v>86</v>
      </c>
      <c r="B128" s="1" t="s">
        <v>7</v>
      </c>
      <c r="C128" s="1" t="s">
        <v>8</v>
      </c>
      <c r="D128" s="1" t="s">
        <v>35</v>
      </c>
      <c r="E128" s="1" t="s">
        <v>21</v>
      </c>
      <c r="F128" s="1" t="s">
        <v>11</v>
      </c>
      <c r="G128" s="5" t="s">
        <v>15</v>
      </c>
      <c r="N128" s="5">
        <v>-1</v>
      </c>
      <c r="AK128" s="5">
        <v>62</v>
      </c>
    </row>
    <row r="129" spans="1:41" x14ac:dyDescent="0.2">
      <c r="A129" s="1" t="s">
        <v>86</v>
      </c>
      <c r="B129" s="1" t="s">
        <v>7</v>
      </c>
      <c r="C129" s="1" t="s">
        <v>8</v>
      </c>
      <c r="D129" s="1" t="s">
        <v>219</v>
      </c>
      <c r="E129" s="1" t="s">
        <v>22</v>
      </c>
      <c r="F129" s="1" t="s">
        <v>10</v>
      </c>
      <c r="H129" s="5">
        <v>2</v>
      </c>
      <c r="I129" s="5">
        <v>3</v>
      </c>
      <c r="J129" s="5">
        <v>1</v>
      </c>
      <c r="K129" s="5">
        <v>5</v>
      </c>
      <c r="L129" s="5">
        <v>2</v>
      </c>
      <c r="N129" s="5">
        <v>2</v>
      </c>
      <c r="O129" s="5">
        <v>0.51</v>
      </c>
      <c r="Q129" s="5">
        <v>0.1</v>
      </c>
      <c r="V129" s="5">
        <v>2.1999999999999999E-2</v>
      </c>
      <c r="X129" s="5">
        <v>6.5000000000000002E-2</v>
      </c>
      <c r="Y129" s="5">
        <v>0.22600000000000001</v>
      </c>
      <c r="AD129" s="5">
        <v>6.2E-2</v>
      </c>
      <c r="AH129" s="5">
        <v>5.7000000000000002E-2</v>
      </c>
      <c r="AI129" s="5">
        <v>6.0000000000000001E-3</v>
      </c>
      <c r="AK129" s="5">
        <v>63</v>
      </c>
      <c r="AM129" s="13">
        <f>+AO129/$AO$3</f>
        <v>4.4197944083938274E-5</v>
      </c>
      <c r="AN129" s="7">
        <f>IF(AK129=1,AM129,AM129+AN127)</f>
        <v>0.99967966129921282</v>
      </c>
      <c r="AO129" s="5">
        <f>SUM(G129:AJ129)</f>
        <v>16.047999999999998</v>
      </c>
    </row>
    <row r="130" spans="1:41" x14ac:dyDescent="0.2">
      <c r="A130" s="1" t="s">
        <v>86</v>
      </c>
      <c r="B130" s="1" t="s">
        <v>7</v>
      </c>
      <c r="C130" s="1" t="s">
        <v>8</v>
      </c>
      <c r="D130" s="1" t="s">
        <v>219</v>
      </c>
      <c r="E130" s="1" t="s">
        <v>22</v>
      </c>
      <c r="F130" s="1" t="s">
        <v>11</v>
      </c>
      <c r="H130" s="5">
        <v>-1</v>
      </c>
      <c r="I130" s="5">
        <v>-1</v>
      </c>
      <c r="J130" s="5" t="s">
        <v>15</v>
      </c>
      <c r="K130" s="5" t="s">
        <v>15</v>
      </c>
      <c r="L130" s="5" t="s">
        <v>15</v>
      </c>
      <c r="N130" s="5">
        <v>-1</v>
      </c>
      <c r="O130" s="5">
        <v>-1</v>
      </c>
      <c r="Q130" s="5">
        <v>-1</v>
      </c>
      <c r="V130" s="5" t="s">
        <v>15</v>
      </c>
      <c r="X130" s="5" t="s">
        <v>15</v>
      </c>
      <c r="Y130" s="5" t="s">
        <v>15</v>
      </c>
      <c r="AD130" s="5" t="s">
        <v>15</v>
      </c>
      <c r="AH130" s="5" t="s">
        <v>15</v>
      </c>
      <c r="AI130" s="5" t="s">
        <v>15</v>
      </c>
      <c r="AK130" s="5">
        <v>63</v>
      </c>
    </row>
    <row r="131" spans="1:41" x14ac:dyDescent="0.2">
      <c r="A131" s="1" t="s">
        <v>86</v>
      </c>
      <c r="B131" s="1" t="s">
        <v>7</v>
      </c>
      <c r="C131" s="1" t="s">
        <v>8</v>
      </c>
      <c r="D131" s="1" t="s">
        <v>223</v>
      </c>
      <c r="E131" s="1" t="s">
        <v>26</v>
      </c>
      <c r="F131" s="1" t="s">
        <v>10</v>
      </c>
      <c r="J131" s="5">
        <v>1</v>
      </c>
      <c r="K131" s="5">
        <v>1</v>
      </c>
      <c r="L131" s="5">
        <v>5</v>
      </c>
      <c r="M131" s="5">
        <v>5</v>
      </c>
      <c r="Z131" s="5">
        <v>0.13600000000000001</v>
      </c>
      <c r="AA131" s="5">
        <v>0.34</v>
      </c>
      <c r="AB131" s="5">
        <v>0.13400000000000001</v>
      </c>
      <c r="AD131" s="5">
        <v>0.13800000000000001</v>
      </c>
      <c r="AK131" s="5">
        <v>64</v>
      </c>
      <c r="AM131" s="13">
        <f>+AO131/$AO$3</f>
        <v>3.5109383797485369E-5</v>
      </c>
      <c r="AN131" s="7">
        <f>IF(AK131=1,AM131,AM131+AN129)</f>
        <v>0.99971477068301029</v>
      </c>
      <c r="AO131" s="5">
        <f>SUM(G131:AJ131)</f>
        <v>12.747999999999999</v>
      </c>
    </row>
    <row r="132" spans="1:41" x14ac:dyDescent="0.2">
      <c r="A132" s="1" t="s">
        <v>86</v>
      </c>
      <c r="B132" s="1" t="s">
        <v>7</v>
      </c>
      <c r="C132" s="1" t="s">
        <v>8</v>
      </c>
      <c r="D132" s="1" t="s">
        <v>223</v>
      </c>
      <c r="E132" s="1" t="s">
        <v>26</v>
      </c>
      <c r="F132" s="1" t="s">
        <v>11</v>
      </c>
      <c r="J132" s="5">
        <v>-1</v>
      </c>
      <c r="K132" s="5">
        <v>-1</v>
      </c>
      <c r="L132" s="5">
        <v>-1</v>
      </c>
      <c r="M132" s="5" t="s">
        <v>15</v>
      </c>
      <c r="Z132" s="5">
        <v>-1</v>
      </c>
      <c r="AA132" s="5">
        <v>-1</v>
      </c>
      <c r="AB132" s="5">
        <v>-1</v>
      </c>
      <c r="AD132" s="5">
        <v>-1</v>
      </c>
      <c r="AK132" s="5">
        <v>64</v>
      </c>
    </row>
    <row r="133" spans="1:41" x14ac:dyDescent="0.2">
      <c r="A133" s="1" t="s">
        <v>86</v>
      </c>
      <c r="B133" s="1" t="s">
        <v>7</v>
      </c>
      <c r="C133" s="1" t="s">
        <v>8</v>
      </c>
      <c r="D133" s="1" t="s">
        <v>216</v>
      </c>
      <c r="E133" s="1" t="s">
        <v>28</v>
      </c>
      <c r="F133" s="1" t="s">
        <v>10</v>
      </c>
      <c r="I133" s="5">
        <v>0.12</v>
      </c>
      <c r="J133" s="5">
        <v>1</v>
      </c>
      <c r="K133" s="5">
        <v>1</v>
      </c>
      <c r="L133" s="5">
        <v>1</v>
      </c>
      <c r="M133" s="5">
        <v>1</v>
      </c>
      <c r="N133" s="5">
        <v>1</v>
      </c>
      <c r="O133" s="5">
        <v>0.7</v>
      </c>
      <c r="P133" s="5">
        <v>3</v>
      </c>
      <c r="Q133" s="5">
        <v>0.2</v>
      </c>
      <c r="R133" s="5">
        <v>0.06</v>
      </c>
      <c r="S133" s="5">
        <v>0.20899999999999999</v>
      </c>
      <c r="V133" s="5">
        <v>0.1</v>
      </c>
      <c r="X133" s="5">
        <v>1.7999999999999999E-2</v>
      </c>
      <c r="Y133" s="5">
        <v>8.0000000000000002E-3</v>
      </c>
      <c r="AB133" s="5">
        <v>5.0000000000000001E-3</v>
      </c>
      <c r="AC133" s="5">
        <v>2.8000000000000001E-2</v>
      </c>
      <c r="AD133" s="5">
        <v>9.7000000000000003E-2</v>
      </c>
      <c r="AF133" s="5">
        <v>4.8000000000000001E-2</v>
      </c>
      <c r="AG133" s="5">
        <v>3.3000000000000002E-2</v>
      </c>
      <c r="AH133" s="5">
        <v>0.16400000000000001</v>
      </c>
      <c r="AI133" s="5">
        <v>0.35399999999999998</v>
      </c>
      <c r="AJ133" s="5">
        <v>0.20100000000000001</v>
      </c>
      <c r="AK133" s="5">
        <v>65</v>
      </c>
      <c r="AM133" s="13">
        <f>+AO133/$AO$3</f>
        <v>2.849125944344102E-5</v>
      </c>
      <c r="AN133" s="7">
        <f>IF(AK133=1,AM133,AM133+AN131)</f>
        <v>0.99974326194245378</v>
      </c>
      <c r="AO133" s="5">
        <f>SUM(G133:AJ133)</f>
        <v>10.344999999999999</v>
      </c>
    </row>
    <row r="134" spans="1:41" x14ac:dyDescent="0.2">
      <c r="A134" s="1" t="s">
        <v>86</v>
      </c>
      <c r="B134" s="1" t="s">
        <v>7</v>
      </c>
      <c r="C134" s="1" t="s">
        <v>8</v>
      </c>
      <c r="D134" s="1" t="s">
        <v>216</v>
      </c>
      <c r="E134" s="1" t="s">
        <v>28</v>
      </c>
      <c r="F134" s="1" t="s">
        <v>11</v>
      </c>
      <c r="G134" s="5" t="s">
        <v>15</v>
      </c>
      <c r="H134" s="5" t="s">
        <v>15</v>
      </c>
      <c r="I134" s="5">
        <v>-1</v>
      </c>
      <c r="J134" s="5" t="s">
        <v>15</v>
      </c>
      <c r="K134" s="5" t="s">
        <v>15</v>
      </c>
      <c r="L134" s="5" t="s">
        <v>15</v>
      </c>
      <c r="M134" s="5" t="s">
        <v>15</v>
      </c>
      <c r="N134" s="5" t="s">
        <v>15</v>
      </c>
      <c r="O134" s="5" t="s">
        <v>15</v>
      </c>
      <c r="P134" s="5" t="s">
        <v>15</v>
      </c>
      <c r="Q134" s="5" t="s">
        <v>15</v>
      </c>
      <c r="R134" s="5" t="s">
        <v>15</v>
      </c>
      <c r="S134" s="5" t="s">
        <v>15</v>
      </c>
      <c r="V134" s="5" t="s">
        <v>15</v>
      </c>
      <c r="X134" s="5" t="s">
        <v>15</v>
      </c>
      <c r="Y134" s="5" t="s">
        <v>15</v>
      </c>
      <c r="AB134" s="5" t="s">
        <v>15</v>
      </c>
      <c r="AC134" s="5" t="s">
        <v>15</v>
      </c>
      <c r="AD134" s="5" t="s">
        <v>15</v>
      </c>
      <c r="AF134" s="5" t="s">
        <v>15</v>
      </c>
      <c r="AG134" s="5" t="s">
        <v>15</v>
      </c>
      <c r="AH134" s="5" t="s">
        <v>15</v>
      </c>
      <c r="AI134" s="5" t="s">
        <v>15</v>
      </c>
      <c r="AJ134" s="5" t="s">
        <v>15</v>
      </c>
      <c r="AK134" s="5">
        <v>65</v>
      </c>
    </row>
    <row r="135" spans="1:41" x14ac:dyDescent="0.2">
      <c r="A135" s="1" t="s">
        <v>86</v>
      </c>
      <c r="B135" s="1" t="s">
        <v>7</v>
      </c>
      <c r="C135" s="1" t="s">
        <v>8</v>
      </c>
      <c r="D135" s="1" t="s">
        <v>216</v>
      </c>
      <c r="E135" s="1" t="s">
        <v>22</v>
      </c>
      <c r="F135" s="1" t="s">
        <v>10</v>
      </c>
      <c r="AG135" s="5">
        <v>1.841</v>
      </c>
      <c r="AH135" s="5">
        <v>3.464</v>
      </c>
      <c r="AI135" s="5">
        <v>2.8969999999999998</v>
      </c>
      <c r="AJ135" s="5">
        <v>1.8380000000000001</v>
      </c>
      <c r="AK135" s="5">
        <v>66</v>
      </c>
      <c r="AM135" s="13">
        <f>+AO135/$AO$3</f>
        <v>2.7651256144238554E-5</v>
      </c>
      <c r="AN135" s="7">
        <f>IF(AK135=1,AM135,AM135+AN133)</f>
        <v>0.99977091319859801</v>
      </c>
      <c r="AO135" s="5">
        <f>SUM(G135:AJ135)</f>
        <v>10.039999999999999</v>
      </c>
    </row>
    <row r="136" spans="1:41" x14ac:dyDescent="0.2">
      <c r="A136" s="1" t="s">
        <v>86</v>
      </c>
      <c r="B136" s="1" t="s">
        <v>7</v>
      </c>
      <c r="C136" s="1" t="s">
        <v>8</v>
      </c>
      <c r="D136" s="1" t="s">
        <v>216</v>
      </c>
      <c r="E136" s="1" t="s">
        <v>22</v>
      </c>
      <c r="F136" s="1" t="s">
        <v>11</v>
      </c>
      <c r="AG136" s="5" t="s">
        <v>15</v>
      </c>
      <c r="AH136" s="5" t="s">
        <v>15</v>
      </c>
      <c r="AI136" s="5" t="s">
        <v>15</v>
      </c>
      <c r="AJ136" s="5" t="s">
        <v>15</v>
      </c>
      <c r="AK136" s="5">
        <v>66</v>
      </c>
    </row>
    <row r="137" spans="1:41" x14ac:dyDescent="0.2">
      <c r="A137" s="1" t="s">
        <v>86</v>
      </c>
      <c r="B137" s="1" t="s">
        <v>7</v>
      </c>
      <c r="C137" s="1" t="s">
        <v>30</v>
      </c>
      <c r="D137" s="1" t="s">
        <v>63</v>
      </c>
      <c r="E137" s="1" t="s">
        <v>21</v>
      </c>
      <c r="F137" s="1" t="s">
        <v>10</v>
      </c>
      <c r="O137" s="5">
        <v>9.7690000000000001</v>
      </c>
      <c r="AK137" s="5">
        <v>67</v>
      </c>
      <c r="AM137" s="13">
        <f>+AO137/$AO$3</f>
        <v>2.6904892557078332E-5</v>
      </c>
      <c r="AN137" s="7">
        <f>IF(AK137=1,AM137,AM137+AN135)</f>
        <v>0.99979781809115509</v>
      </c>
      <c r="AO137" s="5">
        <f>SUM(G137:AJ137)</f>
        <v>9.7690000000000001</v>
      </c>
    </row>
    <row r="138" spans="1:41" x14ac:dyDescent="0.2">
      <c r="A138" s="1" t="s">
        <v>86</v>
      </c>
      <c r="B138" s="1" t="s">
        <v>7</v>
      </c>
      <c r="C138" s="1" t="s">
        <v>30</v>
      </c>
      <c r="D138" s="1" t="s">
        <v>63</v>
      </c>
      <c r="E138" s="1" t="s">
        <v>21</v>
      </c>
      <c r="F138" s="1" t="s">
        <v>11</v>
      </c>
      <c r="O138" s="5">
        <v>-1</v>
      </c>
      <c r="AK138" s="5">
        <v>67</v>
      </c>
    </row>
    <row r="139" spans="1:41" x14ac:dyDescent="0.2">
      <c r="A139" s="1" t="s">
        <v>86</v>
      </c>
      <c r="B139" s="1" t="s">
        <v>7</v>
      </c>
      <c r="C139" s="1" t="s">
        <v>30</v>
      </c>
      <c r="D139" s="1" t="s">
        <v>80</v>
      </c>
      <c r="E139" s="1" t="s">
        <v>21</v>
      </c>
      <c r="F139" s="1" t="s">
        <v>10</v>
      </c>
      <c r="N139" s="5">
        <v>5</v>
      </c>
      <c r="O139" s="5">
        <v>4</v>
      </c>
      <c r="AK139" s="5">
        <v>68</v>
      </c>
      <c r="AM139" s="13">
        <f>+AO139/$AO$3</f>
        <v>2.4786982599417033E-5</v>
      </c>
      <c r="AN139" s="7">
        <f>IF(AK139=1,AM139,AM139+AN137)</f>
        <v>0.99982260507375453</v>
      </c>
      <c r="AO139" s="5">
        <f>SUM(G139:AJ139)</f>
        <v>9</v>
      </c>
    </row>
    <row r="140" spans="1:41" x14ac:dyDescent="0.2">
      <c r="A140" s="1" t="s">
        <v>86</v>
      </c>
      <c r="B140" s="1" t="s">
        <v>7</v>
      </c>
      <c r="C140" s="1" t="s">
        <v>30</v>
      </c>
      <c r="D140" s="1" t="s">
        <v>80</v>
      </c>
      <c r="E140" s="1" t="s">
        <v>21</v>
      </c>
      <c r="F140" s="1" t="s">
        <v>11</v>
      </c>
      <c r="N140" s="5">
        <v>-1</v>
      </c>
      <c r="O140" s="5">
        <v>-1</v>
      </c>
      <c r="AK140" s="5">
        <v>68</v>
      </c>
    </row>
    <row r="141" spans="1:41" x14ac:dyDescent="0.2">
      <c r="A141" s="1" t="s">
        <v>86</v>
      </c>
      <c r="B141" s="1" t="s">
        <v>7</v>
      </c>
      <c r="C141" s="1" t="s">
        <v>8</v>
      </c>
      <c r="D141" s="1" t="s">
        <v>215</v>
      </c>
      <c r="E141" s="1" t="s">
        <v>21</v>
      </c>
      <c r="F141" s="1" t="s">
        <v>10</v>
      </c>
      <c r="M141" s="5">
        <v>9</v>
      </c>
      <c r="AK141" s="5">
        <v>68</v>
      </c>
      <c r="AM141" s="13">
        <f>+AO141/$AO$3</f>
        <v>2.4786982599417033E-5</v>
      </c>
      <c r="AN141" s="7">
        <f>IF(AK141=1,AM141,AM141+AN139)</f>
        <v>0.99984739205635398</v>
      </c>
      <c r="AO141" s="5">
        <f>SUM(G141:AJ141)</f>
        <v>9</v>
      </c>
    </row>
    <row r="142" spans="1:41" x14ac:dyDescent="0.2">
      <c r="A142" s="1" t="s">
        <v>86</v>
      </c>
      <c r="B142" s="1" t="s">
        <v>7</v>
      </c>
      <c r="C142" s="1" t="s">
        <v>8</v>
      </c>
      <c r="D142" s="1" t="s">
        <v>215</v>
      </c>
      <c r="E142" s="1" t="s">
        <v>21</v>
      </c>
      <c r="F142" s="1" t="s">
        <v>11</v>
      </c>
      <c r="M142" s="5">
        <v>-1</v>
      </c>
      <c r="AK142" s="5">
        <v>68</v>
      </c>
    </row>
    <row r="143" spans="1:41" x14ac:dyDescent="0.2">
      <c r="A143" s="1" t="s">
        <v>86</v>
      </c>
      <c r="B143" s="1" t="s">
        <v>7</v>
      </c>
      <c r="C143" s="1" t="s">
        <v>30</v>
      </c>
      <c r="D143" s="1" t="s">
        <v>221</v>
      </c>
      <c r="E143" s="1" t="s">
        <v>14</v>
      </c>
      <c r="F143" s="1" t="s">
        <v>10</v>
      </c>
      <c r="R143" s="5">
        <v>0.2</v>
      </c>
      <c r="S143" s="5">
        <v>1.603</v>
      </c>
      <c r="T143" s="5">
        <v>2.6309999999999998</v>
      </c>
      <c r="U143" s="5">
        <v>7.4999999999999997E-2</v>
      </c>
      <c r="V143" s="5">
        <v>0.35599999999999998</v>
      </c>
      <c r="W143" s="5">
        <v>1.5780000000000001</v>
      </c>
      <c r="X143" s="5">
        <v>0.30299999999999999</v>
      </c>
      <c r="Y143" s="5">
        <v>3.3000000000000002E-2</v>
      </c>
      <c r="Z143" s="5">
        <v>0.36299999999999999</v>
      </c>
      <c r="AB143" s="5">
        <v>0.21299999999999999</v>
      </c>
      <c r="AC143" s="5">
        <v>4.5999999999999999E-2</v>
      </c>
      <c r="AD143" s="5">
        <v>4.9000000000000002E-2</v>
      </c>
      <c r="AE143" s="5">
        <v>4.9000000000000002E-2</v>
      </c>
      <c r="AF143" s="5">
        <v>0.52900000000000003</v>
      </c>
      <c r="AK143" s="5">
        <v>70</v>
      </c>
      <c r="AM143" s="13">
        <f>+AO143/$AO$3</f>
        <v>2.2109988478679993E-5</v>
      </c>
      <c r="AN143" s="7">
        <f>IF(AK143=1,AM143,AM143+AN141)</f>
        <v>0.9998695020448326</v>
      </c>
      <c r="AO143" s="5">
        <f>SUM(G143:AJ143)</f>
        <v>8.0280000000000005</v>
      </c>
    </row>
    <row r="144" spans="1:41" x14ac:dyDescent="0.2">
      <c r="A144" s="1" t="s">
        <v>86</v>
      </c>
      <c r="B144" s="1" t="s">
        <v>7</v>
      </c>
      <c r="C144" s="1" t="s">
        <v>30</v>
      </c>
      <c r="D144" s="1" t="s">
        <v>221</v>
      </c>
      <c r="E144" s="1" t="s">
        <v>14</v>
      </c>
      <c r="F144" s="1" t="s">
        <v>11</v>
      </c>
      <c r="R144" s="5">
        <v>-1</v>
      </c>
      <c r="S144" s="5">
        <v>-1</v>
      </c>
      <c r="T144" s="5">
        <v>-1</v>
      </c>
      <c r="U144" s="5">
        <v>-1</v>
      </c>
      <c r="V144" s="5">
        <v>-1</v>
      </c>
      <c r="W144" s="5">
        <v>-1</v>
      </c>
      <c r="X144" s="5">
        <v>-1</v>
      </c>
      <c r="Y144" s="5">
        <v>-1</v>
      </c>
      <c r="Z144" s="5">
        <v>-1</v>
      </c>
      <c r="AB144" s="5">
        <v>-1</v>
      </c>
      <c r="AC144" s="5">
        <v>-1</v>
      </c>
      <c r="AD144" s="5">
        <v>-1</v>
      </c>
      <c r="AE144" s="5">
        <v>-1</v>
      </c>
      <c r="AF144" s="5">
        <v>-1</v>
      </c>
      <c r="AK144" s="5">
        <v>70</v>
      </c>
    </row>
    <row r="145" spans="1:41" x14ac:dyDescent="0.2">
      <c r="A145" s="1" t="s">
        <v>86</v>
      </c>
      <c r="B145" s="1" t="s">
        <v>7</v>
      </c>
      <c r="C145" s="1" t="s">
        <v>8</v>
      </c>
      <c r="D145" s="1" t="s">
        <v>71</v>
      </c>
      <c r="E145" s="1" t="s">
        <v>14</v>
      </c>
      <c r="F145" s="1" t="s">
        <v>10</v>
      </c>
      <c r="V145" s="5">
        <v>6</v>
      </c>
      <c r="AA145" s="5">
        <v>1</v>
      </c>
      <c r="AD145" s="5">
        <v>0.70699999999999996</v>
      </c>
      <c r="AK145" s="5">
        <v>71</v>
      </c>
      <c r="AM145" s="13">
        <f>+AO145/$AO$3</f>
        <v>2.1225919432634117E-5</v>
      </c>
      <c r="AN145" s="7">
        <f>IF(AK145=1,AM145,AM145+AN143)</f>
        <v>0.99989072796426526</v>
      </c>
      <c r="AO145" s="5">
        <f>SUM(G145:AJ145)</f>
        <v>7.7069999999999999</v>
      </c>
    </row>
    <row r="146" spans="1:41" x14ac:dyDescent="0.2">
      <c r="A146" s="1" t="s">
        <v>86</v>
      </c>
      <c r="B146" s="1" t="s">
        <v>7</v>
      </c>
      <c r="C146" s="1" t="s">
        <v>8</v>
      </c>
      <c r="D146" s="1" t="s">
        <v>71</v>
      </c>
      <c r="E146" s="1" t="s">
        <v>14</v>
      </c>
      <c r="F146" s="1" t="s">
        <v>11</v>
      </c>
      <c r="V146" s="5">
        <v>-1</v>
      </c>
      <c r="AA146" s="5">
        <v>-1</v>
      </c>
      <c r="AC146" s="5" t="s">
        <v>15</v>
      </c>
      <c r="AD146" s="5">
        <v>-1</v>
      </c>
      <c r="AK146" s="5">
        <v>71</v>
      </c>
    </row>
    <row r="147" spans="1:41" x14ac:dyDescent="0.2">
      <c r="A147" s="1" t="s">
        <v>86</v>
      </c>
      <c r="B147" s="1" t="s">
        <v>7</v>
      </c>
      <c r="C147" s="1" t="s">
        <v>8</v>
      </c>
      <c r="D147" s="1" t="s">
        <v>218</v>
      </c>
      <c r="E147" s="1" t="s">
        <v>28</v>
      </c>
      <c r="F147" s="1" t="s">
        <v>10</v>
      </c>
      <c r="P147" s="5">
        <v>4.8499999999999996</v>
      </c>
      <c r="AK147" s="5">
        <v>72</v>
      </c>
      <c r="AM147" s="13">
        <f>+AO147/$AO$3</f>
        <v>1.3357429511908066E-5</v>
      </c>
      <c r="AN147" s="7">
        <f>IF(AK147=1,AM147,AM147+AN145)</f>
        <v>0.99990408539377718</v>
      </c>
      <c r="AO147" s="5">
        <f>SUM(G147:AJ147)</f>
        <v>4.8499999999999996</v>
      </c>
    </row>
    <row r="148" spans="1:41" x14ac:dyDescent="0.2">
      <c r="A148" s="1" t="s">
        <v>86</v>
      </c>
      <c r="B148" s="1" t="s">
        <v>7</v>
      </c>
      <c r="C148" s="1" t="s">
        <v>8</v>
      </c>
      <c r="D148" s="1" t="s">
        <v>218</v>
      </c>
      <c r="E148" s="1" t="s">
        <v>28</v>
      </c>
      <c r="F148" s="1" t="s">
        <v>11</v>
      </c>
      <c r="P148" s="5">
        <v>-1</v>
      </c>
      <c r="AK148" s="5">
        <v>72</v>
      </c>
    </row>
    <row r="149" spans="1:41" x14ac:dyDescent="0.2">
      <c r="A149" s="1" t="s">
        <v>86</v>
      </c>
      <c r="B149" s="1" t="s">
        <v>7</v>
      </c>
      <c r="C149" s="1" t="s">
        <v>8</v>
      </c>
      <c r="D149" s="1" t="s">
        <v>215</v>
      </c>
      <c r="E149" s="1" t="s">
        <v>14</v>
      </c>
      <c r="F149" s="1" t="s">
        <v>10</v>
      </c>
      <c r="N149" s="5">
        <v>2.0099999999999998</v>
      </c>
      <c r="O149" s="5">
        <v>2</v>
      </c>
      <c r="U149" s="5">
        <v>0.1</v>
      </c>
      <c r="AK149" s="5">
        <v>73</v>
      </c>
      <c r="AM149" s="13">
        <f>+AO149/$AO$3</f>
        <v>1.1319388720400443E-5</v>
      </c>
      <c r="AN149" s="7">
        <f>IF(AK149=1,AM149,AM149+AN147)</f>
        <v>0.99991540478249763</v>
      </c>
      <c r="AO149" s="5">
        <f>SUM(G149:AJ149)</f>
        <v>4.1099999999999994</v>
      </c>
    </row>
    <row r="150" spans="1:41" x14ac:dyDescent="0.2">
      <c r="A150" s="1" t="s">
        <v>86</v>
      </c>
      <c r="B150" s="1" t="s">
        <v>7</v>
      </c>
      <c r="C150" s="1" t="s">
        <v>8</v>
      </c>
      <c r="D150" s="1" t="s">
        <v>215</v>
      </c>
      <c r="E150" s="1" t="s">
        <v>14</v>
      </c>
      <c r="F150" s="1" t="s">
        <v>11</v>
      </c>
      <c r="N150" s="5">
        <v>-1</v>
      </c>
      <c r="O150" s="5" t="s">
        <v>15</v>
      </c>
      <c r="R150" s="5" t="s">
        <v>15</v>
      </c>
      <c r="U150" s="5" t="s">
        <v>15</v>
      </c>
      <c r="V150" s="5" t="s">
        <v>15</v>
      </c>
      <c r="AK150" s="5">
        <v>73</v>
      </c>
    </row>
    <row r="151" spans="1:41" x14ac:dyDescent="0.2">
      <c r="A151" s="1" t="s">
        <v>86</v>
      </c>
      <c r="B151" s="1" t="s">
        <v>7</v>
      </c>
      <c r="C151" s="1" t="s">
        <v>8</v>
      </c>
      <c r="D151" s="1" t="s">
        <v>38</v>
      </c>
      <c r="E151" s="1" t="s">
        <v>26</v>
      </c>
      <c r="F151" s="1" t="s">
        <v>10</v>
      </c>
      <c r="R151" s="5">
        <v>0.38400000000000001</v>
      </c>
      <c r="T151" s="5">
        <v>0.45</v>
      </c>
      <c r="Y151" s="5">
        <v>3.03</v>
      </c>
      <c r="AA151" s="5">
        <v>9.2999999999999999E-2</v>
      </c>
      <c r="AD151" s="5">
        <v>0.10199999999999999</v>
      </c>
      <c r="AK151" s="5">
        <v>74</v>
      </c>
      <c r="AM151" s="13">
        <f>+AO151/$AO$3</f>
        <v>1.1178929152337082E-5</v>
      </c>
      <c r="AN151" s="7">
        <f>IF(AK151=1,AM151,AM151+AN149)</f>
        <v>0.99992658371165</v>
      </c>
      <c r="AO151" s="5">
        <f>SUM(G151:AJ151)</f>
        <v>4.0590000000000002</v>
      </c>
    </row>
    <row r="152" spans="1:41" x14ac:dyDescent="0.2">
      <c r="A152" s="1" t="s">
        <v>86</v>
      </c>
      <c r="B152" s="1" t="s">
        <v>7</v>
      </c>
      <c r="C152" s="1" t="s">
        <v>8</v>
      </c>
      <c r="D152" s="1" t="s">
        <v>38</v>
      </c>
      <c r="E152" s="1" t="s">
        <v>26</v>
      </c>
      <c r="F152" s="1" t="s">
        <v>11</v>
      </c>
      <c r="O152" s="5" t="s">
        <v>15</v>
      </c>
      <c r="R152" s="5" t="s">
        <v>15</v>
      </c>
      <c r="T152" s="5" t="s">
        <v>15</v>
      </c>
      <c r="Y152" s="5" t="s">
        <v>18</v>
      </c>
      <c r="AA152" s="5" t="s">
        <v>18</v>
      </c>
      <c r="AD152" s="5" t="s">
        <v>18</v>
      </c>
      <c r="AK152" s="5">
        <v>74</v>
      </c>
    </row>
    <row r="153" spans="1:41" x14ac:dyDescent="0.2">
      <c r="A153" s="1" t="s">
        <v>86</v>
      </c>
      <c r="B153" s="1" t="s">
        <v>7</v>
      </c>
      <c r="C153" s="1" t="s">
        <v>30</v>
      </c>
      <c r="D153" s="1" t="s">
        <v>163</v>
      </c>
      <c r="E153" s="1" t="s">
        <v>14</v>
      </c>
      <c r="F153" s="1" t="s">
        <v>10</v>
      </c>
      <c r="AD153" s="5">
        <v>0.14000000000000001</v>
      </c>
      <c r="AF153" s="5">
        <v>0.28000000000000003</v>
      </c>
      <c r="AG153" s="5">
        <v>1.97</v>
      </c>
      <c r="AI153" s="5">
        <v>1.17</v>
      </c>
      <c r="AK153" s="5">
        <v>75</v>
      </c>
      <c r="AM153" s="13">
        <f>+AO153/$AO$3</f>
        <v>9.8046286726582936E-6</v>
      </c>
      <c r="AN153" s="7">
        <f>IF(AK153=1,AM153,AM153+AN151)</f>
        <v>0.99993638834032261</v>
      </c>
      <c r="AO153" s="5">
        <f>SUM(G153:AJ153)</f>
        <v>3.56</v>
      </c>
    </row>
    <row r="154" spans="1:41" x14ac:dyDescent="0.2">
      <c r="A154" s="1" t="s">
        <v>86</v>
      </c>
      <c r="B154" s="1" t="s">
        <v>7</v>
      </c>
      <c r="C154" s="1" t="s">
        <v>30</v>
      </c>
      <c r="D154" s="1" t="s">
        <v>163</v>
      </c>
      <c r="E154" s="1" t="s">
        <v>14</v>
      </c>
      <c r="F154" s="1" t="s">
        <v>11</v>
      </c>
      <c r="AD154" s="5" t="s">
        <v>15</v>
      </c>
      <c r="AF154" s="5" t="s">
        <v>15</v>
      </c>
      <c r="AG154" s="5" t="s">
        <v>15</v>
      </c>
      <c r="AI154" s="5" t="s">
        <v>15</v>
      </c>
      <c r="AK154" s="5">
        <v>75</v>
      </c>
    </row>
    <row r="155" spans="1:41" x14ac:dyDescent="0.2">
      <c r="A155" s="1" t="s">
        <v>86</v>
      </c>
      <c r="B155" s="1" t="s">
        <v>7</v>
      </c>
      <c r="C155" s="1" t="s">
        <v>8</v>
      </c>
      <c r="D155" s="1" t="s">
        <v>218</v>
      </c>
      <c r="E155" s="1" t="s">
        <v>14</v>
      </c>
      <c r="F155" s="1" t="s">
        <v>10</v>
      </c>
      <c r="K155" s="5">
        <v>1</v>
      </c>
      <c r="L155" s="5">
        <v>0.35</v>
      </c>
      <c r="M155" s="5">
        <v>1</v>
      </c>
      <c r="AE155" s="5">
        <v>1.6E-2</v>
      </c>
      <c r="AI155" s="5">
        <v>0.376</v>
      </c>
      <c r="AJ155" s="5">
        <v>0.24399999999999999</v>
      </c>
      <c r="AK155" s="5">
        <v>76</v>
      </c>
      <c r="AM155" s="13">
        <f>+AO155/$AO$3</f>
        <v>8.2237700046510278E-6</v>
      </c>
      <c r="AN155" s="7">
        <f>IF(AK155=1,AM155,AM155+AN153)</f>
        <v>0.99994461211032726</v>
      </c>
      <c r="AO155" s="5">
        <f>SUM(G155:AJ155)</f>
        <v>2.9859999999999998</v>
      </c>
    </row>
    <row r="156" spans="1:41" x14ac:dyDescent="0.2">
      <c r="A156" s="1" t="s">
        <v>86</v>
      </c>
      <c r="B156" s="1" t="s">
        <v>7</v>
      </c>
      <c r="C156" s="1" t="s">
        <v>8</v>
      </c>
      <c r="D156" s="1" t="s">
        <v>218</v>
      </c>
      <c r="E156" s="1" t="s">
        <v>14</v>
      </c>
      <c r="F156" s="1" t="s">
        <v>11</v>
      </c>
      <c r="K156" s="5">
        <v>-1</v>
      </c>
      <c r="L156" s="5">
        <v>-1</v>
      </c>
      <c r="M156" s="5">
        <v>-1</v>
      </c>
      <c r="N156" s="5" t="s">
        <v>17</v>
      </c>
      <c r="O156" s="5" t="s">
        <v>17</v>
      </c>
      <c r="P156" s="5" t="s">
        <v>17</v>
      </c>
      <c r="Q156" s="5" t="s">
        <v>17</v>
      </c>
      <c r="AD156" s="5" t="s">
        <v>17</v>
      </c>
      <c r="AE156" s="5" t="s">
        <v>23</v>
      </c>
      <c r="AI156" s="5" t="s">
        <v>23</v>
      </c>
      <c r="AJ156" s="5" t="s">
        <v>17</v>
      </c>
      <c r="AK156" s="5">
        <v>76</v>
      </c>
    </row>
    <row r="157" spans="1:41" x14ac:dyDescent="0.2">
      <c r="A157" s="1" t="s">
        <v>86</v>
      </c>
      <c r="B157" s="1" t="s">
        <v>7</v>
      </c>
      <c r="C157" s="1" t="s">
        <v>8</v>
      </c>
      <c r="D157" s="1" t="s">
        <v>216</v>
      </c>
      <c r="E157" s="1" t="s">
        <v>46</v>
      </c>
      <c r="F157" s="1" t="s">
        <v>10</v>
      </c>
      <c r="AI157" s="5">
        <v>1.7090000000000001</v>
      </c>
      <c r="AJ157" s="5">
        <v>0.35499999999999998</v>
      </c>
      <c r="AK157" s="5">
        <v>77</v>
      </c>
      <c r="AM157" s="13">
        <f>+AO157/$AO$3</f>
        <v>5.6844813427996396E-6</v>
      </c>
      <c r="AN157" s="7">
        <f>IF(AK157=1,AM157,AM157+AN155)</f>
        <v>0.99995029659167001</v>
      </c>
      <c r="AO157" s="5">
        <f>SUM(G157:AJ157)</f>
        <v>2.0640000000000001</v>
      </c>
    </row>
    <row r="158" spans="1:41" x14ac:dyDescent="0.2">
      <c r="A158" s="1" t="s">
        <v>86</v>
      </c>
      <c r="B158" s="1" t="s">
        <v>7</v>
      </c>
      <c r="C158" s="1" t="s">
        <v>8</v>
      </c>
      <c r="D158" s="1" t="s">
        <v>216</v>
      </c>
      <c r="E158" s="1" t="s">
        <v>46</v>
      </c>
      <c r="F158" s="1" t="s">
        <v>11</v>
      </c>
      <c r="AI158" s="5" t="s">
        <v>15</v>
      </c>
      <c r="AJ158" s="5" t="s">
        <v>15</v>
      </c>
      <c r="AK158" s="5">
        <v>77</v>
      </c>
    </row>
    <row r="159" spans="1:41" x14ac:dyDescent="0.2">
      <c r="A159" s="1" t="s">
        <v>86</v>
      </c>
      <c r="B159" s="1" t="s">
        <v>7</v>
      </c>
      <c r="C159" s="1" t="s">
        <v>30</v>
      </c>
      <c r="D159" s="1" t="s">
        <v>83</v>
      </c>
      <c r="E159" s="1" t="s">
        <v>21</v>
      </c>
      <c r="F159" s="1" t="s">
        <v>10</v>
      </c>
      <c r="P159" s="5">
        <v>1</v>
      </c>
      <c r="U159" s="5">
        <v>5.8000000000000003E-2</v>
      </c>
      <c r="AC159" s="5">
        <v>2.7E-2</v>
      </c>
      <c r="AE159" s="5">
        <v>7.0999999999999994E-2</v>
      </c>
      <c r="AF159" s="5">
        <v>0.47399999999999998</v>
      </c>
      <c r="AH159" s="5">
        <v>0.22800000000000001</v>
      </c>
      <c r="AI159" s="5">
        <v>6.9000000000000006E-2</v>
      </c>
      <c r="AK159" s="5">
        <v>78</v>
      </c>
      <c r="AM159" s="13">
        <f>+AO159/$AO$3</f>
        <v>5.3071683854529574E-6</v>
      </c>
      <c r="AN159" s="7">
        <f>IF(AK159=1,AM159,AM159+AN157)</f>
        <v>0.99995560376005543</v>
      </c>
      <c r="AO159" s="5">
        <f>SUM(G159:AJ159)</f>
        <v>1.9269999999999998</v>
      </c>
    </row>
    <row r="160" spans="1:41" x14ac:dyDescent="0.2">
      <c r="A160" s="1" t="s">
        <v>86</v>
      </c>
      <c r="B160" s="1" t="s">
        <v>7</v>
      </c>
      <c r="C160" s="1" t="s">
        <v>30</v>
      </c>
      <c r="D160" s="1" t="s">
        <v>83</v>
      </c>
      <c r="E160" s="1" t="s">
        <v>21</v>
      </c>
      <c r="F160" s="1" t="s">
        <v>11</v>
      </c>
      <c r="P160" s="5">
        <v>-1</v>
      </c>
      <c r="U160" s="5">
        <v>-1</v>
      </c>
      <c r="AC160" s="5" t="s">
        <v>15</v>
      </c>
      <c r="AE160" s="5" t="s">
        <v>15</v>
      </c>
      <c r="AF160" s="5" t="s">
        <v>15</v>
      </c>
      <c r="AH160" s="5" t="s">
        <v>15</v>
      </c>
      <c r="AI160" s="5" t="s">
        <v>15</v>
      </c>
      <c r="AK160" s="5">
        <v>78</v>
      </c>
    </row>
    <row r="161" spans="1:41" x14ac:dyDescent="0.2">
      <c r="A161" s="1" t="s">
        <v>86</v>
      </c>
      <c r="B161" s="1" t="s">
        <v>7</v>
      </c>
      <c r="C161" s="1" t="s">
        <v>8</v>
      </c>
      <c r="D161" s="1" t="s">
        <v>217</v>
      </c>
      <c r="E161" s="1" t="s">
        <v>14</v>
      </c>
      <c r="F161" s="1" t="s">
        <v>10</v>
      </c>
      <c r="AC161" s="5">
        <v>0.39100000000000001</v>
      </c>
      <c r="AG161" s="5">
        <v>0.50700000000000001</v>
      </c>
      <c r="AH161" s="5">
        <v>7.6999999999999999E-2</v>
      </c>
      <c r="AI161" s="5">
        <v>0.71399999999999997</v>
      </c>
      <c r="AK161" s="5">
        <v>79</v>
      </c>
      <c r="AM161" s="13">
        <f>+AO161/$AO$3</f>
        <v>4.6516904011572628E-6</v>
      </c>
      <c r="AN161" s="7">
        <f>IF(AK161=1,AM161,AM161+AN159)</f>
        <v>0.99996025545045664</v>
      </c>
      <c r="AO161" s="5">
        <f>SUM(G161:AJ161)</f>
        <v>1.6890000000000001</v>
      </c>
    </row>
    <row r="162" spans="1:41" x14ac:dyDescent="0.2">
      <c r="A162" s="1" t="s">
        <v>86</v>
      </c>
      <c r="B162" s="1" t="s">
        <v>7</v>
      </c>
      <c r="C162" s="1" t="s">
        <v>8</v>
      </c>
      <c r="D162" s="1" t="s">
        <v>217</v>
      </c>
      <c r="E162" s="1" t="s">
        <v>14</v>
      </c>
      <c r="F162" s="1" t="s">
        <v>11</v>
      </c>
      <c r="AC162" s="5">
        <v>-1</v>
      </c>
      <c r="AG162" s="5">
        <v>-1</v>
      </c>
      <c r="AH162" s="5">
        <v>-1</v>
      </c>
      <c r="AI162" s="5">
        <v>-1</v>
      </c>
      <c r="AK162" s="5">
        <v>79</v>
      </c>
    </row>
    <row r="163" spans="1:41" x14ac:dyDescent="0.2">
      <c r="A163" s="1" t="s">
        <v>86</v>
      </c>
      <c r="B163" s="1" t="s">
        <v>7</v>
      </c>
      <c r="C163" s="1" t="s">
        <v>8</v>
      </c>
      <c r="D163" s="1" t="s">
        <v>214</v>
      </c>
      <c r="E163" s="1" t="s">
        <v>9</v>
      </c>
      <c r="F163" s="1" t="s">
        <v>10</v>
      </c>
      <c r="O163" s="5">
        <v>1.5</v>
      </c>
      <c r="AK163" s="5">
        <v>80</v>
      </c>
      <c r="AM163" s="13">
        <f>+AO163/$AO$3</f>
        <v>4.1311637665695056E-6</v>
      </c>
      <c r="AN163" s="7">
        <f>IF(AK163=1,AM163,AM163+AN161)</f>
        <v>0.99996438661422316</v>
      </c>
      <c r="AO163" s="5">
        <f>SUM(G163:AJ163)</f>
        <v>1.5</v>
      </c>
    </row>
    <row r="164" spans="1:41" x14ac:dyDescent="0.2">
      <c r="A164" s="1" t="s">
        <v>86</v>
      </c>
      <c r="B164" s="1" t="s">
        <v>7</v>
      </c>
      <c r="C164" s="1" t="s">
        <v>8</v>
      </c>
      <c r="D164" s="1" t="s">
        <v>214</v>
      </c>
      <c r="E164" s="1" t="s">
        <v>9</v>
      </c>
      <c r="F164" s="1" t="s">
        <v>11</v>
      </c>
      <c r="O164" s="5">
        <v>-1</v>
      </c>
      <c r="AK164" s="5">
        <v>80</v>
      </c>
    </row>
    <row r="165" spans="1:41" x14ac:dyDescent="0.2">
      <c r="A165" s="1" t="s">
        <v>86</v>
      </c>
      <c r="B165" s="1" t="s">
        <v>7</v>
      </c>
      <c r="C165" s="1" t="s">
        <v>30</v>
      </c>
      <c r="D165" s="1" t="s">
        <v>83</v>
      </c>
      <c r="E165" s="1" t="s">
        <v>33</v>
      </c>
      <c r="F165" s="1" t="s">
        <v>10</v>
      </c>
      <c r="U165" s="5">
        <v>2.5000000000000001E-2</v>
      </c>
      <c r="V165" s="5">
        <v>5.6000000000000001E-2</v>
      </c>
      <c r="W165" s="5">
        <v>0.22</v>
      </c>
      <c r="X165" s="5">
        <v>0.371</v>
      </c>
      <c r="AC165" s="5">
        <v>0.36199999999999999</v>
      </c>
      <c r="AD165" s="5">
        <v>3.3000000000000002E-2</v>
      </c>
      <c r="AF165" s="5">
        <v>8.1000000000000003E-2</v>
      </c>
      <c r="AH165" s="5">
        <v>0.12</v>
      </c>
      <c r="AK165" s="5">
        <v>81</v>
      </c>
      <c r="AM165" s="13">
        <f>+AO165/$AO$3</f>
        <v>3.4922104373400878E-6</v>
      </c>
      <c r="AN165" s="7">
        <f>IF(AK165=1,AM165,AM165+AN163)</f>
        <v>0.99996787882466054</v>
      </c>
      <c r="AO165" s="5">
        <f>SUM(G165:AJ165)</f>
        <v>1.2679999999999998</v>
      </c>
    </row>
    <row r="166" spans="1:41" x14ac:dyDescent="0.2">
      <c r="A166" s="1" t="s">
        <v>86</v>
      </c>
      <c r="B166" s="1" t="s">
        <v>7</v>
      </c>
      <c r="C166" s="1" t="s">
        <v>30</v>
      </c>
      <c r="D166" s="1" t="s">
        <v>83</v>
      </c>
      <c r="E166" s="1" t="s">
        <v>33</v>
      </c>
      <c r="F166" s="1" t="s">
        <v>11</v>
      </c>
      <c r="U166" s="5" t="s">
        <v>15</v>
      </c>
      <c r="V166" s="5" t="s">
        <v>15</v>
      </c>
      <c r="W166" s="5" t="s">
        <v>15</v>
      </c>
      <c r="X166" s="5" t="s">
        <v>15</v>
      </c>
      <c r="AC166" s="5" t="s">
        <v>15</v>
      </c>
      <c r="AD166" s="5" t="s">
        <v>15</v>
      </c>
      <c r="AF166" s="5" t="s">
        <v>15</v>
      </c>
      <c r="AH166" s="5" t="s">
        <v>15</v>
      </c>
      <c r="AK166" s="5">
        <v>81</v>
      </c>
    </row>
    <row r="167" spans="1:41" x14ac:dyDescent="0.2">
      <c r="A167" s="1" t="s">
        <v>86</v>
      </c>
      <c r="B167" s="1" t="s">
        <v>7</v>
      </c>
      <c r="C167" s="1" t="s">
        <v>30</v>
      </c>
      <c r="D167" s="1" t="s">
        <v>83</v>
      </c>
      <c r="E167" s="1" t="s">
        <v>14</v>
      </c>
      <c r="F167" s="1" t="s">
        <v>10</v>
      </c>
      <c r="S167" s="5">
        <v>0.10199999999999999</v>
      </c>
      <c r="T167" s="5">
        <v>0.18</v>
      </c>
      <c r="U167" s="5">
        <v>0.216</v>
      </c>
      <c r="V167" s="5">
        <v>0.24299999999999999</v>
      </c>
      <c r="W167" s="5">
        <v>8.5999999999999993E-2</v>
      </c>
      <c r="X167" s="5">
        <v>0.35899999999999999</v>
      </c>
      <c r="Z167" s="5">
        <v>2.5999999999999999E-2</v>
      </c>
      <c r="AI167" s="5">
        <v>4.9000000000000002E-2</v>
      </c>
      <c r="AK167" s="5">
        <v>82</v>
      </c>
      <c r="AM167" s="13">
        <f>+AO167/$AO$3</f>
        <v>3.4729316730960974E-6</v>
      </c>
      <c r="AN167" s="7">
        <f>IF(AK167=1,AM167,AM167+AN165)</f>
        <v>0.99997135175633367</v>
      </c>
      <c r="AO167" s="5">
        <f>SUM(G167:AJ167)</f>
        <v>1.2609999999999999</v>
      </c>
    </row>
    <row r="168" spans="1:41" x14ac:dyDescent="0.2">
      <c r="A168" s="1" t="s">
        <v>86</v>
      </c>
      <c r="B168" s="1" t="s">
        <v>7</v>
      </c>
      <c r="C168" s="1" t="s">
        <v>30</v>
      </c>
      <c r="D168" s="1" t="s">
        <v>83</v>
      </c>
      <c r="E168" s="1" t="s">
        <v>14</v>
      </c>
      <c r="F168" s="1" t="s">
        <v>11</v>
      </c>
      <c r="S168" s="5">
        <v>-1</v>
      </c>
      <c r="T168" s="5">
        <v>-1</v>
      </c>
      <c r="U168" s="5" t="s">
        <v>15</v>
      </c>
      <c r="V168" s="5" t="s">
        <v>15</v>
      </c>
      <c r="W168" s="5" t="s">
        <v>15</v>
      </c>
      <c r="X168" s="5" t="s">
        <v>15</v>
      </c>
      <c r="Z168" s="5" t="s">
        <v>15</v>
      </c>
      <c r="AI168" s="5" t="s">
        <v>15</v>
      </c>
      <c r="AK168" s="5">
        <v>82</v>
      </c>
    </row>
    <row r="169" spans="1:41" x14ac:dyDescent="0.2">
      <c r="A169" s="1" t="s">
        <v>86</v>
      </c>
      <c r="B169" s="1" t="s">
        <v>7</v>
      </c>
      <c r="C169" s="1" t="s">
        <v>30</v>
      </c>
      <c r="D169" s="1" t="s">
        <v>221</v>
      </c>
      <c r="E169" s="1" t="s">
        <v>33</v>
      </c>
      <c r="F169" s="1" t="s">
        <v>10</v>
      </c>
      <c r="I169" s="5">
        <v>1</v>
      </c>
      <c r="J169" s="5">
        <v>0.222</v>
      </c>
      <c r="AK169" s="5">
        <v>83</v>
      </c>
      <c r="AM169" s="13">
        <f>+AO169/$AO$3</f>
        <v>3.3655214151652901E-6</v>
      </c>
      <c r="AN169" s="7">
        <f>IF(AK169=1,AM169,AM169+AN167)</f>
        <v>0.99997471727774878</v>
      </c>
      <c r="AO169" s="5">
        <f>SUM(G169:AJ169)</f>
        <v>1.222</v>
      </c>
    </row>
    <row r="170" spans="1:41" x14ac:dyDescent="0.2">
      <c r="A170" s="1" t="s">
        <v>86</v>
      </c>
      <c r="B170" s="1" t="s">
        <v>7</v>
      </c>
      <c r="C170" s="1" t="s">
        <v>30</v>
      </c>
      <c r="D170" s="1" t="s">
        <v>221</v>
      </c>
      <c r="E170" s="1" t="s">
        <v>33</v>
      </c>
      <c r="F170" s="1" t="s">
        <v>11</v>
      </c>
      <c r="I170" s="5">
        <v>-1</v>
      </c>
      <c r="J170" s="5">
        <v>-1</v>
      </c>
      <c r="AK170" s="5">
        <v>83</v>
      </c>
    </row>
    <row r="171" spans="1:41" x14ac:dyDescent="0.2">
      <c r="A171" s="1" t="s">
        <v>86</v>
      </c>
      <c r="B171" s="1" t="s">
        <v>7</v>
      </c>
      <c r="C171" s="1" t="s">
        <v>8</v>
      </c>
      <c r="D171" s="1" t="s">
        <v>38</v>
      </c>
      <c r="E171" s="1" t="s">
        <v>22</v>
      </c>
      <c r="F171" s="1" t="s">
        <v>10</v>
      </c>
      <c r="N171" s="5">
        <v>0.23699999999999999</v>
      </c>
      <c r="P171" s="5">
        <v>0.09</v>
      </c>
      <c r="T171" s="5">
        <v>0.443</v>
      </c>
      <c r="V171" s="5">
        <v>2.5000000000000001E-2</v>
      </c>
      <c r="X171" s="5">
        <v>0.307</v>
      </c>
      <c r="Y171" s="5">
        <v>7.3999999999999996E-2</v>
      </c>
      <c r="AK171" s="5">
        <v>84</v>
      </c>
      <c r="AM171" s="13">
        <f>+AO171/$AO$3</f>
        <v>3.2388323929904928E-6</v>
      </c>
      <c r="AN171" s="7">
        <f>IF(AK171=1,AM171,AM171+AN169)</f>
        <v>0.99997795611014173</v>
      </c>
      <c r="AO171" s="5">
        <f>SUM(G171:AJ171)</f>
        <v>1.1760000000000002</v>
      </c>
    </row>
    <row r="172" spans="1:41" x14ac:dyDescent="0.2">
      <c r="A172" s="1" t="s">
        <v>86</v>
      </c>
      <c r="B172" s="1" t="s">
        <v>7</v>
      </c>
      <c r="C172" s="1" t="s">
        <v>8</v>
      </c>
      <c r="D172" s="1" t="s">
        <v>38</v>
      </c>
      <c r="E172" s="1" t="s">
        <v>22</v>
      </c>
      <c r="F172" s="1" t="s">
        <v>11</v>
      </c>
      <c r="G172" s="5" t="s">
        <v>15</v>
      </c>
      <c r="N172" s="5" t="s">
        <v>15</v>
      </c>
      <c r="P172" s="5" t="s">
        <v>15</v>
      </c>
      <c r="T172" s="5" t="s">
        <v>15</v>
      </c>
      <c r="V172" s="5" t="s">
        <v>12</v>
      </c>
      <c r="X172" s="5" t="s">
        <v>12</v>
      </c>
      <c r="Y172" s="5" t="s">
        <v>18</v>
      </c>
      <c r="AK172" s="5">
        <v>84</v>
      </c>
    </row>
    <row r="173" spans="1:41" x14ac:dyDescent="0.2">
      <c r="A173" s="1" t="s">
        <v>86</v>
      </c>
      <c r="B173" s="1" t="s">
        <v>7</v>
      </c>
      <c r="C173" s="1" t="s">
        <v>8</v>
      </c>
      <c r="D173" s="1" t="s">
        <v>38</v>
      </c>
      <c r="E173" s="1" t="s">
        <v>16</v>
      </c>
      <c r="F173" s="1" t="s">
        <v>10</v>
      </c>
      <c r="O173" s="5">
        <v>0.53</v>
      </c>
      <c r="Q173" s="5">
        <v>5.5E-2</v>
      </c>
      <c r="R173" s="5">
        <v>0.14299999999999999</v>
      </c>
      <c r="S173" s="5">
        <v>0.217</v>
      </c>
      <c r="AA173" s="5">
        <v>0.06</v>
      </c>
      <c r="AK173" s="5">
        <v>85</v>
      </c>
      <c r="AM173" s="13">
        <f>+AO173/$AO$3</f>
        <v>2.7678797236015688E-6</v>
      </c>
      <c r="AN173" s="7">
        <f>IF(AK173=1,AM173,AM173+AN171)</f>
        <v>0.99998072398986537</v>
      </c>
      <c r="AO173" s="5">
        <f>SUM(G173:AJ173)</f>
        <v>1.0050000000000001</v>
      </c>
    </row>
    <row r="174" spans="1:41" x14ac:dyDescent="0.2">
      <c r="A174" s="1" t="s">
        <v>86</v>
      </c>
      <c r="B174" s="1" t="s">
        <v>7</v>
      </c>
      <c r="C174" s="1" t="s">
        <v>8</v>
      </c>
      <c r="D174" s="1" t="s">
        <v>38</v>
      </c>
      <c r="E174" s="1" t="s">
        <v>16</v>
      </c>
      <c r="F174" s="1" t="s">
        <v>11</v>
      </c>
      <c r="O174" s="5">
        <v>-1</v>
      </c>
      <c r="Q174" s="5" t="s">
        <v>15</v>
      </c>
      <c r="R174" s="5">
        <v>-1</v>
      </c>
      <c r="S174" s="5" t="s">
        <v>18</v>
      </c>
      <c r="AA174" s="5" t="s">
        <v>18</v>
      </c>
      <c r="AD174" s="5" t="s">
        <v>15</v>
      </c>
      <c r="AE174" s="5" t="s">
        <v>15</v>
      </c>
      <c r="AF174" s="5" t="s">
        <v>15</v>
      </c>
      <c r="AG174" s="5" t="s">
        <v>15</v>
      </c>
      <c r="AI174" s="5" t="s">
        <v>15</v>
      </c>
      <c r="AK174" s="5">
        <v>85</v>
      </c>
    </row>
    <row r="175" spans="1:41" x14ac:dyDescent="0.2">
      <c r="A175" s="1" t="s">
        <v>86</v>
      </c>
      <c r="B175" s="1" t="s">
        <v>7</v>
      </c>
      <c r="C175" s="1" t="s">
        <v>8</v>
      </c>
      <c r="D175" s="1" t="s">
        <v>69</v>
      </c>
      <c r="E175" s="1" t="s">
        <v>21</v>
      </c>
      <c r="F175" s="1" t="s">
        <v>10</v>
      </c>
      <c r="T175" s="5">
        <v>1</v>
      </c>
      <c r="AK175" s="5">
        <v>86</v>
      </c>
      <c r="AM175" s="13">
        <f>+AO175/$AO$3</f>
        <v>2.7541091777130037E-6</v>
      </c>
      <c r="AN175" s="7">
        <f>IF(AK175=1,AM175,AM175+AN173)</f>
        <v>0.99998347809904309</v>
      </c>
      <c r="AO175" s="5">
        <f>SUM(G175:AJ175)</f>
        <v>1</v>
      </c>
    </row>
    <row r="176" spans="1:41" x14ac:dyDescent="0.2">
      <c r="A176" s="1" t="s">
        <v>86</v>
      </c>
      <c r="B176" s="1" t="s">
        <v>7</v>
      </c>
      <c r="C176" s="1" t="s">
        <v>8</v>
      </c>
      <c r="D176" s="1" t="s">
        <v>69</v>
      </c>
      <c r="E176" s="1" t="s">
        <v>21</v>
      </c>
      <c r="F176" s="1" t="s">
        <v>11</v>
      </c>
      <c r="T176" s="5">
        <v>-1</v>
      </c>
      <c r="AK176" s="5">
        <v>86</v>
      </c>
    </row>
    <row r="177" spans="1:41" x14ac:dyDescent="0.2">
      <c r="A177" s="1" t="s">
        <v>86</v>
      </c>
      <c r="B177" s="1" t="s">
        <v>7</v>
      </c>
      <c r="C177" s="1" t="s">
        <v>8</v>
      </c>
      <c r="D177" s="1" t="s">
        <v>51</v>
      </c>
      <c r="E177" s="1" t="s">
        <v>21</v>
      </c>
      <c r="F177" s="1" t="s">
        <v>10</v>
      </c>
      <c r="N177" s="5">
        <v>1</v>
      </c>
      <c r="AK177" s="5">
        <v>86</v>
      </c>
      <c r="AM177" s="13">
        <f>+AO177/$AO$3</f>
        <v>2.7541091777130037E-6</v>
      </c>
      <c r="AN177" s="7">
        <f>IF(AK177=1,AM177,AM177+AN175)</f>
        <v>0.9999862322082208</v>
      </c>
      <c r="AO177" s="5">
        <f>SUM(G177:AJ177)</f>
        <v>1</v>
      </c>
    </row>
    <row r="178" spans="1:41" x14ac:dyDescent="0.2">
      <c r="A178" s="1" t="s">
        <v>86</v>
      </c>
      <c r="B178" s="1" t="s">
        <v>7</v>
      </c>
      <c r="C178" s="1" t="s">
        <v>8</v>
      </c>
      <c r="D178" s="1" t="s">
        <v>51</v>
      </c>
      <c r="E178" s="1" t="s">
        <v>21</v>
      </c>
      <c r="F178" s="1" t="s">
        <v>11</v>
      </c>
      <c r="N178" s="5" t="s">
        <v>15</v>
      </c>
      <c r="AK178" s="5">
        <v>86</v>
      </c>
    </row>
    <row r="179" spans="1:41" x14ac:dyDescent="0.2">
      <c r="A179" s="1" t="s">
        <v>86</v>
      </c>
      <c r="B179" s="1" t="s">
        <v>7</v>
      </c>
      <c r="C179" s="1" t="s">
        <v>8</v>
      </c>
      <c r="D179" s="1" t="s">
        <v>216</v>
      </c>
      <c r="E179" s="1" t="s">
        <v>47</v>
      </c>
      <c r="F179" s="1" t="s">
        <v>10</v>
      </c>
      <c r="M179" s="5">
        <v>3.1E-2</v>
      </c>
      <c r="P179" s="5">
        <v>0.1</v>
      </c>
      <c r="Q179" s="5">
        <v>0.2</v>
      </c>
      <c r="S179" s="5">
        <v>0.14099999999999999</v>
      </c>
      <c r="U179" s="5">
        <v>5.1999999999999998E-2</v>
      </c>
      <c r="V179" s="5">
        <v>0.04</v>
      </c>
      <c r="AG179" s="5">
        <v>7.6999999999999999E-2</v>
      </c>
      <c r="AH179" s="5">
        <v>6.0999999999999999E-2</v>
      </c>
      <c r="AI179" s="5">
        <v>0.06</v>
      </c>
      <c r="AJ179" s="5">
        <v>0.219</v>
      </c>
      <c r="AK179" s="5">
        <v>88</v>
      </c>
      <c r="AM179" s="13">
        <f>+AO179/$AO$3</f>
        <v>2.7017811033364566E-6</v>
      </c>
      <c r="AN179" s="7">
        <f>IF(AK179=1,AM179,AM179+AN177)</f>
        <v>0.99998893398932409</v>
      </c>
      <c r="AO179" s="5">
        <f>SUM(G179:AJ179)</f>
        <v>0.98099999999999998</v>
      </c>
    </row>
    <row r="180" spans="1:41" x14ac:dyDescent="0.2">
      <c r="A180" s="1" t="s">
        <v>86</v>
      </c>
      <c r="B180" s="1" t="s">
        <v>7</v>
      </c>
      <c r="C180" s="1" t="s">
        <v>8</v>
      </c>
      <c r="D180" s="1" t="s">
        <v>216</v>
      </c>
      <c r="E180" s="1" t="s">
        <v>47</v>
      </c>
      <c r="F180" s="1" t="s">
        <v>11</v>
      </c>
      <c r="M180" s="5">
        <v>-1</v>
      </c>
      <c r="P180" s="5" t="s">
        <v>15</v>
      </c>
      <c r="Q180" s="5" t="s">
        <v>15</v>
      </c>
      <c r="S180" s="5" t="s">
        <v>15</v>
      </c>
      <c r="U180" s="5">
        <v>-1</v>
      </c>
      <c r="V180" s="5">
        <v>-1</v>
      </c>
      <c r="AG180" s="5" t="s">
        <v>15</v>
      </c>
      <c r="AH180" s="5" t="s">
        <v>15</v>
      </c>
      <c r="AI180" s="5" t="s">
        <v>15</v>
      </c>
      <c r="AJ180" s="5" t="s">
        <v>13</v>
      </c>
      <c r="AK180" s="5">
        <v>88</v>
      </c>
    </row>
    <row r="181" spans="1:41" x14ac:dyDescent="0.2">
      <c r="A181" s="1" t="s">
        <v>86</v>
      </c>
      <c r="B181" s="1" t="s">
        <v>7</v>
      </c>
      <c r="C181" s="1" t="s">
        <v>8</v>
      </c>
      <c r="D181" s="1" t="s">
        <v>224</v>
      </c>
      <c r="E181" s="1" t="s">
        <v>16</v>
      </c>
      <c r="F181" s="1" t="s">
        <v>10</v>
      </c>
      <c r="W181" s="5">
        <v>4.5999999999999999E-2</v>
      </c>
      <c r="Z181" s="5">
        <v>0.64800000000000002</v>
      </c>
      <c r="AK181" s="5">
        <v>89</v>
      </c>
      <c r="AM181" s="13">
        <f>+AO181/$AO$3</f>
        <v>1.9113517693328245E-6</v>
      </c>
      <c r="AN181" s="7">
        <f>IF(AK181=1,AM181,AM181+AN179)</f>
        <v>0.99999084534109339</v>
      </c>
      <c r="AO181" s="5">
        <f>SUM(G181:AJ181)</f>
        <v>0.69400000000000006</v>
      </c>
    </row>
    <row r="182" spans="1:41" x14ac:dyDescent="0.2">
      <c r="A182" s="1" t="s">
        <v>86</v>
      </c>
      <c r="B182" s="1" t="s">
        <v>7</v>
      </c>
      <c r="C182" s="1" t="s">
        <v>8</v>
      </c>
      <c r="D182" s="1" t="s">
        <v>224</v>
      </c>
      <c r="E182" s="1" t="s">
        <v>16</v>
      </c>
      <c r="F182" s="1" t="s">
        <v>11</v>
      </c>
      <c r="W182" s="5">
        <v>-1</v>
      </c>
      <c r="Z182" s="5">
        <v>-1</v>
      </c>
      <c r="AK182" s="5">
        <v>89</v>
      </c>
    </row>
    <row r="183" spans="1:41" x14ac:dyDescent="0.2">
      <c r="A183" s="1" t="s">
        <v>86</v>
      </c>
      <c r="B183" s="1" t="s">
        <v>7</v>
      </c>
      <c r="C183" s="1" t="s">
        <v>8</v>
      </c>
      <c r="D183" s="1" t="s">
        <v>218</v>
      </c>
      <c r="E183" s="1" t="s">
        <v>47</v>
      </c>
      <c r="F183" s="1" t="s">
        <v>10</v>
      </c>
      <c r="M183" s="5">
        <v>0.1</v>
      </c>
      <c r="N183" s="5">
        <v>0.03</v>
      </c>
      <c r="O183" s="5">
        <v>0.27</v>
      </c>
      <c r="Q183" s="5">
        <v>0.1</v>
      </c>
      <c r="R183" s="5">
        <v>7.0000000000000007E-2</v>
      </c>
      <c r="Y183" s="5">
        <v>1.4E-2</v>
      </c>
      <c r="AK183" s="5">
        <v>90</v>
      </c>
      <c r="AM183" s="13">
        <f>+AO183/$AO$3</f>
        <v>1.6083997597843942E-6</v>
      </c>
      <c r="AN183" s="7">
        <f>IF(AK183=1,AM183,AM183+AN181)</f>
        <v>0.99999245374085322</v>
      </c>
      <c r="AO183" s="5">
        <f>SUM(G183:AJ183)</f>
        <v>0.58400000000000007</v>
      </c>
    </row>
    <row r="184" spans="1:41" x14ac:dyDescent="0.2">
      <c r="A184" s="1" t="s">
        <v>86</v>
      </c>
      <c r="B184" s="1" t="s">
        <v>7</v>
      </c>
      <c r="C184" s="1" t="s">
        <v>8</v>
      </c>
      <c r="D184" s="1" t="s">
        <v>218</v>
      </c>
      <c r="E184" s="1" t="s">
        <v>47</v>
      </c>
      <c r="F184" s="1" t="s">
        <v>11</v>
      </c>
      <c r="M184" s="5">
        <v>-1</v>
      </c>
      <c r="N184" s="5">
        <v>-1</v>
      </c>
      <c r="O184" s="5">
        <v>-1</v>
      </c>
      <c r="Q184" s="5">
        <v>-1</v>
      </c>
      <c r="R184" s="5">
        <v>-1</v>
      </c>
      <c r="Y184" s="5">
        <v>-1</v>
      </c>
      <c r="Z184" s="5" t="s">
        <v>17</v>
      </c>
      <c r="AK184" s="5">
        <v>90</v>
      </c>
    </row>
    <row r="185" spans="1:41" x14ac:dyDescent="0.2">
      <c r="A185" s="1" t="s">
        <v>86</v>
      </c>
      <c r="B185" s="1" t="s">
        <v>7</v>
      </c>
      <c r="C185" s="1" t="s">
        <v>8</v>
      </c>
      <c r="D185" s="1" t="s">
        <v>214</v>
      </c>
      <c r="E185" s="1" t="s">
        <v>33</v>
      </c>
      <c r="F185" s="1" t="s">
        <v>10</v>
      </c>
      <c r="X185" s="5">
        <v>4.5999999999999999E-2</v>
      </c>
      <c r="Y185" s="5">
        <v>4.2000000000000003E-2</v>
      </c>
      <c r="AH185" s="5">
        <v>0.16800000000000001</v>
      </c>
      <c r="AI185" s="5">
        <v>0.157</v>
      </c>
      <c r="AJ185" s="5">
        <v>7.5999999999999998E-2</v>
      </c>
      <c r="AK185" s="5">
        <v>91</v>
      </c>
      <c r="AM185" s="13">
        <f>+AO185/$AO$3</f>
        <v>1.3467593879016589E-6</v>
      </c>
      <c r="AN185" s="7">
        <f>IF(AK185=1,AM185,AM185+AN183)</f>
        <v>0.99999380050024111</v>
      </c>
      <c r="AO185" s="5">
        <f>SUM(G185:AJ185)</f>
        <v>0.48900000000000005</v>
      </c>
    </row>
    <row r="186" spans="1:41" x14ac:dyDescent="0.2">
      <c r="A186" s="1" t="s">
        <v>86</v>
      </c>
      <c r="B186" s="1" t="s">
        <v>7</v>
      </c>
      <c r="C186" s="1" t="s">
        <v>8</v>
      </c>
      <c r="D186" s="1" t="s">
        <v>214</v>
      </c>
      <c r="E186" s="1" t="s">
        <v>33</v>
      </c>
      <c r="F186" s="1" t="s">
        <v>11</v>
      </c>
      <c r="X186" s="5">
        <v>-1</v>
      </c>
      <c r="Y186" s="5">
        <v>-1</v>
      </c>
      <c r="AH186" s="5">
        <v>-1</v>
      </c>
      <c r="AI186" s="5">
        <v>-1</v>
      </c>
      <c r="AJ186" s="5" t="s">
        <v>15</v>
      </c>
      <c r="AK186" s="5">
        <v>91</v>
      </c>
    </row>
    <row r="187" spans="1:41" x14ac:dyDescent="0.2">
      <c r="A187" s="1" t="s">
        <v>86</v>
      </c>
      <c r="B187" s="1" t="s">
        <v>7</v>
      </c>
      <c r="C187" s="1" t="s">
        <v>8</v>
      </c>
      <c r="D187" s="1" t="s">
        <v>58</v>
      </c>
      <c r="E187" s="1" t="s">
        <v>28</v>
      </c>
      <c r="F187" s="1" t="s">
        <v>10</v>
      </c>
      <c r="AF187" s="5">
        <v>0.36399999999999999</v>
      </c>
      <c r="AK187" s="5">
        <v>92</v>
      </c>
      <c r="AM187" s="13">
        <f>+AO187/$AO$3</f>
        <v>1.0024957406875332E-6</v>
      </c>
      <c r="AN187" s="7">
        <f>IF(AK187=1,AM187,AM187+AN185)</f>
        <v>0.99999480299598176</v>
      </c>
      <c r="AO187" s="5">
        <f>SUM(G187:AJ187)</f>
        <v>0.36399999999999999</v>
      </c>
    </row>
    <row r="188" spans="1:41" x14ac:dyDescent="0.2">
      <c r="A188" s="1" t="s">
        <v>86</v>
      </c>
      <c r="B188" s="1" t="s">
        <v>7</v>
      </c>
      <c r="C188" s="1" t="s">
        <v>8</v>
      </c>
      <c r="D188" s="1" t="s">
        <v>58</v>
      </c>
      <c r="E188" s="1" t="s">
        <v>28</v>
      </c>
      <c r="F188" s="1" t="s">
        <v>11</v>
      </c>
      <c r="AF188" s="5">
        <v>-1</v>
      </c>
      <c r="AK188" s="5">
        <v>92</v>
      </c>
    </row>
    <row r="189" spans="1:41" x14ac:dyDescent="0.2">
      <c r="A189" s="1" t="s">
        <v>86</v>
      </c>
      <c r="B189" s="1" t="s">
        <v>7</v>
      </c>
      <c r="C189" s="1" t="s">
        <v>8</v>
      </c>
      <c r="D189" s="1" t="s">
        <v>236</v>
      </c>
      <c r="E189" s="1" t="s">
        <v>14</v>
      </c>
      <c r="F189" s="1" t="s">
        <v>10</v>
      </c>
      <c r="AJ189" s="5">
        <v>0.36399999999999999</v>
      </c>
      <c r="AK189" s="5">
        <v>93</v>
      </c>
      <c r="AM189" s="13">
        <f>+AO189/$AO$3</f>
        <v>1.0024957406875332E-6</v>
      </c>
      <c r="AN189" s="7">
        <f>IF(AK189=1,AM189,AM189+AN187)</f>
        <v>0.9999958054917224</v>
      </c>
      <c r="AO189" s="5">
        <f>SUM(G189:AJ189)</f>
        <v>0.36399999999999999</v>
      </c>
    </row>
    <row r="190" spans="1:41" x14ac:dyDescent="0.2">
      <c r="A190" s="1" t="s">
        <v>86</v>
      </c>
      <c r="B190" s="1" t="s">
        <v>7</v>
      </c>
      <c r="C190" s="1" t="s">
        <v>8</v>
      </c>
      <c r="D190" s="1" t="s">
        <v>236</v>
      </c>
      <c r="E190" s="1" t="s">
        <v>14</v>
      </c>
      <c r="F190" s="1" t="s">
        <v>11</v>
      </c>
      <c r="AJ190" s="5">
        <v>-1</v>
      </c>
      <c r="AK190" s="5">
        <v>93</v>
      </c>
    </row>
    <row r="191" spans="1:41" x14ac:dyDescent="0.2">
      <c r="A191" s="1" t="s">
        <v>86</v>
      </c>
      <c r="B191" s="1" t="s">
        <v>7</v>
      </c>
      <c r="C191" s="1" t="s">
        <v>8</v>
      </c>
      <c r="D191" s="1" t="s">
        <v>214</v>
      </c>
      <c r="E191" s="1" t="s">
        <v>46</v>
      </c>
      <c r="F191" s="1" t="s">
        <v>10</v>
      </c>
      <c r="W191" s="5">
        <v>1.7999999999999999E-2</v>
      </c>
      <c r="X191" s="5">
        <v>0.08</v>
      </c>
      <c r="AB191" s="5">
        <v>4.7E-2</v>
      </c>
      <c r="AF191" s="5">
        <v>0.183</v>
      </c>
      <c r="AG191" s="5">
        <v>1.7000000000000001E-2</v>
      </c>
      <c r="AI191" s="5">
        <v>1.2E-2</v>
      </c>
      <c r="AK191" s="5">
        <v>94</v>
      </c>
      <c r="AM191" s="13">
        <f>+AO191/$AO$3</f>
        <v>9.8321697644354237E-7</v>
      </c>
      <c r="AN191" s="7">
        <f>IF(AK191=1,AM191,AM191+AN189)</f>
        <v>0.99999678870869879</v>
      </c>
      <c r="AO191" s="5">
        <f>SUM(G191:AJ191)</f>
        <v>0.35700000000000004</v>
      </c>
    </row>
    <row r="192" spans="1:41" x14ac:dyDescent="0.2">
      <c r="A192" s="1" t="s">
        <v>86</v>
      </c>
      <c r="B192" s="1" t="s">
        <v>7</v>
      </c>
      <c r="C192" s="1" t="s">
        <v>8</v>
      </c>
      <c r="D192" s="1" t="s">
        <v>214</v>
      </c>
      <c r="E192" s="1" t="s">
        <v>46</v>
      </c>
      <c r="F192" s="1" t="s">
        <v>11</v>
      </c>
      <c r="W192" s="5">
        <v>-1</v>
      </c>
      <c r="X192" s="5">
        <v>-1</v>
      </c>
      <c r="AB192" s="5">
        <v>-1</v>
      </c>
      <c r="AF192" s="5" t="s">
        <v>15</v>
      </c>
      <c r="AG192" s="5">
        <v>-1</v>
      </c>
      <c r="AI192" s="5">
        <v>-1</v>
      </c>
      <c r="AK192" s="5">
        <v>94</v>
      </c>
    </row>
    <row r="193" spans="1:41" x14ac:dyDescent="0.2">
      <c r="A193" s="1" t="s">
        <v>86</v>
      </c>
      <c r="B193" s="1" t="s">
        <v>7</v>
      </c>
      <c r="C193" s="1" t="s">
        <v>8</v>
      </c>
      <c r="D193" s="1" t="s">
        <v>214</v>
      </c>
      <c r="E193" s="1" t="s">
        <v>14</v>
      </c>
      <c r="F193" s="1" t="s">
        <v>10</v>
      </c>
      <c r="AA193" s="5">
        <v>0.218</v>
      </c>
      <c r="AB193" s="5">
        <v>5.0000000000000001E-3</v>
      </c>
      <c r="AK193" s="5">
        <v>95</v>
      </c>
      <c r="AM193" s="13">
        <f>+AO193/$AO$3</f>
        <v>6.1416634662999979E-7</v>
      </c>
      <c r="AN193" s="7">
        <f>IF(AK193=1,AM193,AM193+AN191)</f>
        <v>0.99999740287504546</v>
      </c>
      <c r="AO193" s="5">
        <f>SUM(G193:AJ193)</f>
        <v>0.223</v>
      </c>
    </row>
    <row r="194" spans="1:41" x14ac:dyDescent="0.2">
      <c r="A194" s="1" t="s">
        <v>86</v>
      </c>
      <c r="B194" s="1" t="s">
        <v>7</v>
      </c>
      <c r="C194" s="1" t="s">
        <v>8</v>
      </c>
      <c r="D194" s="1" t="s">
        <v>214</v>
      </c>
      <c r="E194" s="1" t="s">
        <v>14</v>
      </c>
      <c r="F194" s="1" t="s">
        <v>11</v>
      </c>
      <c r="AA194" s="5">
        <v>-1</v>
      </c>
      <c r="AB194" s="5">
        <v>-1</v>
      </c>
      <c r="AK194" s="5">
        <v>95</v>
      </c>
    </row>
    <row r="195" spans="1:41" x14ac:dyDescent="0.2">
      <c r="A195" s="1" t="s">
        <v>86</v>
      </c>
      <c r="B195" s="1" t="s">
        <v>7</v>
      </c>
      <c r="C195" s="1" t="s">
        <v>8</v>
      </c>
      <c r="D195" s="1" t="s">
        <v>225</v>
      </c>
      <c r="E195" s="1" t="s">
        <v>26</v>
      </c>
      <c r="F195" s="1" t="s">
        <v>10</v>
      </c>
      <c r="V195" s="5">
        <v>0.217</v>
      </c>
      <c r="AK195" s="5">
        <v>96</v>
      </c>
      <c r="AM195" s="13">
        <f>+AO195/$AO$3</f>
        <v>5.9764169156372175E-7</v>
      </c>
      <c r="AN195" s="7">
        <f>IF(AK195=1,AM195,AM195+AN193)</f>
        <v>0.99999800051673704</v>
      </c>
      <c r="AO195" s="5">
        <f>SUM(G195:AJ195)</f>
        <v>0.217</v>
      </c>
    </row>
    <row r="196" spans="1:41" x14ac:dyDescent="0.2">
      <c r="A196" s="1" t="s">
        <v>86</v>
      </c>
      <c r="B196" s="1" t="s">
        <v>7</v>
      </c>
      <c r="C196" s="1" t="s">
        <v>8</v>
      </c>
      <c r="D196" s="1" t="s">
        <v>225</v>
      </c>
      <c r="E196" s="1" t="s">
        <v>26</v>
      </c>
      <c r="F196" s="1" t="s">
        <v>11</v>
      </c>
      <c r="V196" s="5" t="s">
        <v>15</v>
      </c>
      <c r="AK196" s="5">
        <v>96</v>
      </c>
    </row>
    <row r="197" spans="1:41" x14ac:dyDescent="0.2">
      <c r="A197" s="1" t="s">
        <v>86</v>
      </c>
      <c r="B197" s="1" t="s">
        <v>7</v>
      </c>
      <c r="C197" s="1" t="s">
        <v>8</v>
      </c>
      <c r="D197" s="1" t="s">
        <v>241</v>
      </c>
      <c r="E197" s="1" t="s">
        <v>32</v>
      </c>
      <c r="F197" s="1" t="s">
        <v>10</v>
      </c>
      <c r="AI197" s="5">
        <v>0.15</v>
      </c>
      <c r="AK197" s="5">
        <v>97</v>
      </c>
      <c r="AM197" s="13">
        <f>+AO197/$AO$3</f>
        <v>4.1311637665695051E-7</v>
      </c>
      <c r="AN197" s="7">
        <f>IF(AK197=1,AM197,AM197+AN195)</f>
        <v>0.9999984136331137</v>
      </c>
      <c r="AO197" s="5">
        <f>SUM(G197:AJ197)</f>
        <v>0.15</v>
      </c>
    </row>
    <row r="198" spans="1:41" x14ac:dyDescent="0.2">
      <c r="A198" s="1" t="s">
        <v>86</v>
      </c>
      <c r="B198" s="1" t="s">
        <v>7</v>
      </c>
      <c r="C198" s="1" t="s">
        <v>8</v>
      </c>
      <c r="D198" s="1" t="s">
        <v>241</v>
      </c>
      <c r="E198" s="1" t="s">
        <v>32</v>
      </c>
      <c r="F198" s="1" t="s">
        <v>11</v>
      </c>
      <c r="AI198" s="5">
        <v>-1</v>
      </c>
      <c r="AK198" s="5">
        <v>97</v>
      </c>
    </row>
    <row r="199" spans="1:41" x14ac:dyDescent="0.2">
      <c r="A199" s="1" t="s">
        <v>86</v>
      </c>
      <c r="B199" s="1" t="s">
        <v>7</v>
      </c>
      <c r="C199" s="1" t="s">
        <v>8</v>
      </c>
      <c r="D199" s="1" t="s">
        <v>219</v>
      </c>
      <c r="E199" s="1" t="s">
        <v>16</v>
      </c>
      <c r="F199" s="1" t="s">
        <v>10</v>
      </c>
      <c r="Y199" s="5">
        <v>0.1</v>
      </c>
      <c r="AB199" s="5">
        <v>2.1000000000000001E-2</v>
      </c>
      <c r="AF199" s="5">
        <v>8.9999999999999993E-3</v>
      </c>
      <c r="AK199" s="5">
        <v>98</v>
      </c>
      <c r="AM199" s="13">
        <f>+AO199/$AO$3</f>
        <v>3.5803419310269046E-7</v>
      </c>
      <c r="AN199" s="7">
        <f>IF(AK199=1,AM199,AM199+AN197)</f>
        <v>0.99999877166730677</v>
      </c>
      <c r="AO199" s="5">
        <f>SUM(G199:AJ199)</f>
        <v>0.13</v>
      </c>
    </row>
    <row r="200" spans="1:41" x14ac:dyDescent="0.2">
      <c r="A200" s="1" t="s">
        <v>86</v>
      </c>
      <c r="B200" s="1" t="s">
        <v>7</v>
      </c>
      <c r="C200" s="1" t="s">
        <v>8</v>
      </c>
      <c r="D200" s="1" t="s">
        <v>219</v>
      </c>
      <c r="E200" s="1" t="s">
        <v>16</v>
      </c>
      <c r="F200" s="1" t="s">
        <v>11</v>
      </c>
      <c r="Y200" s="5" t="s">
        <v>15</v>
      </c>
      <c r="AB200" s="5" t="s">
        <v>15</v>
      </c>
      <c r="AF200" s="5" t="s">
        <v>15</v>
      </c>
      <c r="AK200" s="5">
        <v>98</v>
      </c>
    </row>
    <row r="201" spans="1:41" x14ac:dyDescent="0.2">
      <c r="A201" s="1" t="s">
        <v>86</v>
      </c>
      <c r="B201" s="1" t="s">
        <v>7</v>
      </c>
      <c r="C201" s="1" t="s">
        <v>8</v>
      </c>
      <c r="D201" s="1" t="s">
        <v>113</v>
      </c>
      <c r="E201" s="1" t="s">
        <v>22</v>
      </c>
      <c r="F201" s="1" t="s">
        <v>10</v>
      </c>
      <c r="AE201" s="5">
        <v>9.6000000000000002E-2</v>
      </c>
      <c r="AG201" s="5">
        <v>1E-3</v>
      </c>
      <c r="AK201" s="5">
        <v>99</v>
      </c>
      <c r="AM201" s="13">
        <f>+AO201/$AO$3</f>
        <v>2.6714859023816134E-7</v>
      </c>
      <c r="AN201" s="7">
        <f>IF(AK201=1,AM201,AM201+AN199)</f>
        <v>0.99999903881589702</v>
      </c>
      <c r="AO201" s="5">
        <f>SUM(G201:AJ201)</f>
        <v>9.7000000000000003E-2</v>
      </c>
    </row>
    <row r="202" spans="1:41" x14ac:dyDescent="0.2">
      <c r="A202" s="1" t="s">
        <v>86</v>
      </c>
      <c r="B202" s="1" t="s">
        <v>7</v>
      </c>
      <c r="C202" s="1" t="s">
        <v>8</v>
      </c>
      <c r="D202" s="1" t="s">
        <v>113</v>
      </c>
      <c r="E202" s="1" t="s">
        <v>22</v>
      </c>
      <c r="F202" s="1" t="s">
        <v>11</v>
      </c>
      <c r="AE202" s="5">
        <v>-1</v>
      </c>
      <c r="AG202" s="5">
        <v>-1</v>
      </c>
      <c r="AK202" s="5">
        <v>99</v>
      </c>
    </row>
    <row r="203" spans="1:41" x14ac:dyDescent="0.2">
      <c r="A203" s="1" t="s">
        <v>86</v>
      </c>
      <c r="B203" s="1" t="s">
        <v>7</v>
      </c>
      <c r="C203" s="1" t="s">
        <v>8</v>
      </c>
      <c r="D203" s="1" t="s">
        <v>71</v>
      </c>
      <c r="E203" s="1" t="s">
        <v>32</v>
      </c>
      <c r="F203" s="1" t="s">
        <v>10</v>
      </c>
      <c r="AI203" s="5">
        <v>8.6999999999999994E-2</v>
      </c>
      <c r="AK203" s="5">
        <v>100</v>
      </c>
      <c r="AM203" s="13">
        <f>+AO203/$AO$3</f>
        <v>2.3960749846103129E-7</v>
      </c>
      <c r="AN203" s="7">
        <f>IF(AK203=1,AM203,AM203+AN201)</f>
        <v>0.99999927842339553</v>
      </c>
      <c r="AO203" s="5">
        <f>SUM(G203:AJ203)</f>
        <v>8.6999999999999994E-2</v>
      </c>
    </row>
    <row r="204" spans="1:41" x14ac:dyDescent="0.2">
      <c r="A204" s="1" t="s">
        <v>86</v>
      </c>
      <c r="B204" s="1" t="s">
        <v>7</v>
      </c>
      <c r="C204" s="1" t="s">
        <v>8</v>
      </c>
      <c r="D204" s="1" t="s">
        <v>71</v>
      </c>
      <c r="E204" s="1" t="s">
        <v>32</v>
      </c>
      <c r="F204" s="1" t="s">
        <v>11</v>
      </c>
      <c r="AD204" s="5" t="s">
        <v>15</v>
      </c>
      <c r="AI204" s="5">
        <v>-1</v>
      </c>
      <c r="AK204" s="5">
        <v>100</v>
      </c>
    </row>
    <row r="205" spans="1:41" x14ac:dyDescent="0.2">
      <c r="A205" s="1" t="s">
        <v>86</v>
      </c>
      <c r="B205" s="1" t="s">
        <v>7</v>
      </c>
      <c r="C205" s="1" t="s">
        <v>8</v>
      </c>
      <c r="D205" s="1" t="s">
        <v>161</v>
      </c>
      <c r="E205" s="1" t="s">
        <v>28</v>
      </c>
      <c r="F205" s="1" t="s">
        <v>10</v>
      </c>
      <c r="AF205" s="5">
        <v>8.5000000000000006E-2</v>
      </c>
      <c r="AK205" s="5">
        <v>101</v>
      </c>
      <c r="AM205" s="13">
        <f>+AO205/$AO$3</f>
        <v>2.3409928010560531E-7</v>
      </c>
      <c r="AN205" s="7">
        <f>IF(AK205=1,AM205,AM205+AN203)</f>
        <v>0.9999995125226756</v>
      </c>
      <c r="AO205" s="5">
        <f>SUM(G205:AJ205)</f>
        <v>8.5000000000000006E-2</v>
      </c>
    </row>
    <row r="206" spans="1:41" x14ac:dyDescent="0.2">
      <c r="A206" s="1" t="s">
        <v>86</v>
      </c>
      <c r="B206" s="1" t="s">
        <v>7</v>
      </c>
      <c r="C206" s="1" t="s">
        <v>8</v>
      </c>
      <c r="D206" s="1" t="s">
        <v>161</v>
      </c>
      <c r="E206" s="1" t="s">
        <v>28</v>
      </c>
      <c r="F206" s="1" t="s">
        <v>11</v>
      </c>
      <c r="AF206" s="5">
        <v>-1</v>
      </c>
      <c r="AK206" s="5">
        <v>101</v>
      </c>
    </row>
    <row r="207" spans="1:41" x14ac:dyDescent="0.2">
      <c r="A207" s="1" t="s">
        <v>86</v>
      </c>
      <c r="B207" s="1" t="s">
        <v>7</v>
      </c>
      <c r="C207" s="1" t="s">
        <v>30</v>
      </c>
      <c r="D207" s="1" t="s">
        <v>83</v>
      </c>
      <c r="E207" s="1" t="s">
        <v>22</v>
      </c>
      <c r="F207" s="1" t="s">
        <v>10</v>
      </c>
      <c r="U207" s="5">
        <v>6.5000000000000002E-2</v>
      </c>
      <c r="AK207" s="5">
        <v>102</v>
      </c>
      <c r="AM207" s="13">
        <f>+AO207/$AO$3</f>
        <v>1.7901709655134523E-7</v>
      </c>
      <c r="AN207" s="7">
        <f>IF(AK207=1,AM207,AM207+AN205)</f>
        <v>0.9999996915397722</v>
      </c>
      <c r="AO207" s="5">
        <f>SUM(G207:AJ207)</f>
        <v>6.5000000000000002E-2</v>
      </c>
    </row>
    <row r="208" spans="1:41" x14ac:dyDescent="0.2">
      <c r="A208" s="1" t="s">
        <v>86</v>
      </c>
      <c r="B208" s="1" t="s">
        <v>7</v>
      </c>
      <c r="C208" s="1" t="s">
        <v>30</v>
      </c>
      <c r="D208" s="1" t="s">
        <v>83</v>
      </c>
      <c r="E208" s="1" t="s">
        <v>22</v>
      </c>
      <c r="F208" s="1" t="s">
        <v>11</v>
      </c>
      <c r="U208" s="5" t="s">
        <v>15</v>
      </c>
      <c r="AK208" s="5">
        <v>102</v>
      </c>
    </row>
    <row r="209" spans="1:41" x14ac:dyDescent="0.2">
      <c r="A209" s="1" t="s">
        <v>86</v>
      </c>
      <c r="B209" s="1" t="s">
        <v>7</v>
      </c>
      <c r="C209" s="1" t="s">
        <v>8</v>
      </c>
      <c r="D209" s="1" t="s">
        <v>51</v>
      </c>
      <c r="E209" s="1" t="s">
        <v>16</v>
      </c>
      <c r="F209" s="1" t="s">
        <v>10</v>
      </c>
      <c r="AI209" s="5">
        <v>3.6999999999999998E-2</v>
      </c>
      <c r="AK209" s="5">
        <v>103</v>
      </c>
      <c r="AM209" s="13">
        <f>+AO209/$AO$3</f>
        <v>1.0190203957538112E-7</v>
      </c>
      <c r="AN209" s="7">
        <f>IF(AK209=1,AM209,AM209+AN207)</f>
        <v>0.99999979344181178</v>
      </c>
      <c r="AO209" s="5">
        <f>SUM(G209:AJ209)</f>
        <v>3.6999999999999998E-2</v>
      </c>
    </row>
    <row r="210" spans="1:41" x14ac:dyDescent="0.2">
      <c r="A210" s="1" t="s">
        <v>86</v>
      </c>
      <c r="B210" s="1" t="s">
        <v>7</v>
      </c>
      <c r="C210" s="1" t="s">
        <v>8</v>
      </c>
      <c r="D210" s="1" t="s">
        <v>51</v>
      </c>
      <c r="E210" s="1" t="s">
        <v>16</v>
      </c>
      <c r="F210" s="1" t="s">
        <v>11</v>
      </c>
      <c r="AI210" s="5" t="s">
        <v>15</v>
      </c>
      <c r="AK210" s="5">
        <v>103</v>
      </c>
    </row>
    <row r="211" spans="1:41" x14ac:dyDescent="0.2">
      <c r="A211" s="1" t="s">
        <v>86</v>
      </c>
      <c r="B211" s="1" t="s">
        <v>7</v>
      </c>
      <c r="C211" s="1" t="s">
        <v>8</v>
      </c>
      <c r="D211" s="1" t="s">
        <v>40</v>
      </c>
      <c r="E211" s="1" t="s">
        <v>14</v>
      </c>
      <c r="F211" s="1" t="s">
        <v>10</v>
      </c>
      <c r="AD211" s="5">
        <v>3.6999999999999998E-2</v>
      </c>
      <c r="AK211" s="5">
        <v>104</v>
      </c>
      <c r="AM211" s="13">
        <f>+AO211/$AO$3</f>
        <v>1.0190203957538112E-7</v>
      </c>
      <c r="AN211" s="7">
        <f>IF(AK211=1,AM211,AM211+AN209)</f>
        <v>0.99999989534385136</v>
      </c>
      <c r="AO211" s="5">
        <f>SUM(G211:AJ211)</f>
        <v>3.6999999999999998E-2</v>
      </c>
    </row>
    <row r="212" spans="1:41" x14ac:dyDescent="0.2">
      <c r="A212" s="1" t="s">
        <v>86</v>
      </c>
      <c r="B212" s="1" t="s">
        <v>7</v>
      </c>
      <c r="C212" s="1" t="s">
        <v>8</v>
      </c>
      <c r="D212" s="1" t="s">
        <v>40</v>
      </c>
      <c r="E212" s="1" t="s">
        <v>14</v>
      </c>
      <c r="F212" s="1" t="s">
        <v>11</v>
      </c>
      <c r="AD212" s="5">
        <v>-1</v>
      </c>
      <c r="AK212" s="5">
        <v>104</v>
      </c>
    </row>
    <row r="213" spans="1:41" x14ac:dyDescent="0.2">
      <c r="A213" s="1" t="s">
        <v>86</v>
      </c>
      <c r="B213" s="1" t="s">
        <v>7</v>
      </c>
      <c r="C213" s="1" t="s">
        <v>8</v>
      </c>
      <c r="D213" s="1" t="s">
        <v>41</v>
      </c>
      <c r="E213" s="1" t="s">
        <v>32</v>
      </c>
      <c r="F213" s="1" t="s">
        <v>10</v>
      </c>
      <c r="W213" s="5">
        <v>2.5999999999999999E-2</v>
      </c>
      <c r="AK213" s="5">
        <v>105</v>
      </c>
      <c r="AM213" s="13">
        <f>+AO213/$AO$3</f>
        <v>7.1606838620538093E-8</v>
      </c>
      <c r="AN213" s="7">
        <f>IF(AK213=1,AM213,AM213+AN211)</f>
        <v>0.99999996695068993</v>
      </c>
      <c r="AO213" s="5">
        <f>SUM(G213:AJ213)</f>
        <v>2.5999999999999999E-2</v>
      </c>
    </row>
    <row r="214" spans="1:41" x14ac:dyDescent="0.2">
      <c r="A214" s="1" t="s">
        <v>86</v>
      </c>
      <c r="B214" s="1" t="s">
        <v>7</v>
      </c>
      <c r="C214" s="1" t="s">
        <v>8</v>
      </c>
      <c r="D214" s="1" t="s">
        <v>41</v>
      </c>
      <c r="E214" s="1" t="s">
        <v>32</v>
      </c>
      <c r="F214" s="1" t="s">
        <v>11</v>
      </c>
      <c r="W214" s="5">
        <v>-1</v>
      </c>
      <c r="AK214" s="5">
        <v>105</v>
      </c>
    </row>
    <row r="215" spans="1:41" x14ac:dyDescent="0.2">
      <c r="A215" s="1" t="s">
        <v>86</v>
      </c>
      <c r="B215" s="1" t="s">
        <v>7</v>
      </c>
      <c r="C215" s="1" t="s">
        <v>8</v>
      </c>
      <c r="D215" s="1" t="s">
        <v>219</v>
      </c>
      <c r="E215" s="1" t="s">
        <v>33</v>
      </c>
      <c r="F215" s="1" t="s">
        <v>10</v>
      </c>
      <c r="U215" s="5">
        <v>7.0000000000000001E-3</v>
      </c>
      <c r="AK215" s="5">
        <v>106</v>
      </c>
      <c r="AM215" s="13">
        <f>+AO215/$AO$3</f>
        <v>1.9278764243991024E-8</v>
      </c>
      <c r="AN215" s="7">
        <f>IF(AK215=1,AM215,AM215+AN213)</f>
        <v>0.99999998622945419</v>
      </c>
      <c r="AO215" s="5">
        <f>SUM(G215:AJ215)</f>
        <v>7.0000000000000001E-3</v>
      </c>
    </row>
    <row r="216" spans="1:41" x14ac:dyDescent="0.2">
      <c r="A216" s="1" t="s">
        <v>86</v>
      </c>
      <c r="B216" s="1" t="s">
        <v>7</v>
      </c>
      <c r="C216" s="1" t="s">
        <v>8</v>
      </c>
      <c r="D216" s="1" t="s">
        <v>219</v>
      </c>
      <c r="E216" s="1" t="s">
        <v>33</v>
      </c>
      <c r="F216" s="1" t="s">
        <v>11</v>
      </c>
      <c r="U216" s="5" t="s">
        <v>15</v>
      </c>
      <c r="AK216" s="5">
        <v>106</v>
      </c>
    </row>
    <row r="217" spans="1:41" x14ac:dyDescent="0.2">
      <c r="A217" s="1" t="s">
        <v>86</v>
      </c>
      <c r="B217" s="1" t="s">
        <v>7</v>
      </c>
      <c r="C217" s="1" t="s">
        <v>8</v>
      </c>
      <c r="D217" s="1" t="s">
        <v>87</v>
      </c>
      <c r="E217" s="1" t="s">
        <v>28</v>
      </c>
      <c r="F217" s="1" t="s">
        <v>10</v>
      </c>
      <c r="AJ217" s="5">
        <v>4.0000000000000001E-3</v>
      </c>
      <c r="AK217" s="5">
        <v>107</v>
      </c>
      <c r="AM217" s="13">
        <f>+AO217/$AO$3</f>
        <v>1.1016436710852015E-8</v>
      </c>
      <c r="AN217" s="7">
        <f>IF(AK217=1,AM217,AM217+AN215)</f>
        <v>0.99999999724589095</v>
      </c>
      <c r="AO217" s="5">
        <f>SUM(G217:AJ217)</f>
        <v>4.0000000000000001E-3</v>
      </c>
    </row>
    <row r="218" spans="1:41" x14ac:dyDescent="0.2">
      <c r="A218" s="1" t="s">
        <v>86</v>
      </c>
      <c r="B218" s="1" t="s">
        <v>7</v>
      </c>
      <c r="C218" s="1" t="s">
        <v>8</v>
      </c>
      <c r="D218" s="1" t="s">
        <v>87</v>
      </c>
      <c r="E218" s="1" t="s">
        <v>28</v>
      </c>
      <c r="F218" s="1" t="s">
        <v>11</v>
      </c>
      <c r="AJ218" s="5">
        <v>-1</v>
      </c>
      <c r="AK218" s="5">
        <v>107</v>
      </c>
    </row>
    <row r="219" spans="1:41" x14ac:dyDescent="0.2">
      <c r="A219" s="1" t="s">
        <v>86</v>
      </c>
      <c r="B219" s="1" t="s">
        <v>7</v>
      </c>
      <c r="C219" s="1" t="s">
        <v>8</v>
      </c>
      <c r="D219" s="1" t="s">
        <v>50</v>
      </c>
      <c r="E219" s="1" t="s">
        <v>28</v>
      </c>
      <c r="F219" s="1" t="s">
        <v>10</v>
      </c>
      <c r="AF219" s="5">
        <v>1E-3</v>
      </c>
      <c r="AK219" s="5">
        <v>108</v>
      </c>
      <c r="AM219" s="13">
        <f>+AO219/$AO$3</f>
        <v>2.7541091777130038E-9</v>
      </c>
      <c r="AN219" s="7">
        <f>IF(AK219=1,AM219,AM219+AN217)</f>
        <v>1.0000000000000002</v>
      </c>
      <c r="AO219" s="5">
        <f>SUM(G219:AJ219)</f>
        <v>1E-3</v>
      </c>
    </row>
    <row r="220" spans="1:41" x14ac:dyDescent="0.2">
      <c r="A220" s="1" t="s">
        <v>86</v>
      </c>
      <c r="B220" s="1" t="s">
        <v>7</v>
      </c>
      <c r="C220" s="1" t="s">
        <v>8</v>
      </c>
      <c r="D220" s="1" t="s">
        <v>50</v>
      </c>
      <c r="E220" s="1" t="s">
        <v>28</v>
      </c>
      <c r="F220" s="1" t="s">
        <v>11</v>
      </c>
      <c r="AF220" s="5">
        <v>-1</v>
      </c>
      <c r="AK220" s="5">
        <v>108</v>
      </c>
    </row>
  </sheetData>
  <mergeCells count="2">
    <mergeCell ref="E2:F2"/>
    <mergeCell ref="A1:D1"/>
  </mergeCells>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AN180 AN182 AN184 AN186 AN188 AN190 AN192 AN194 AN196 AN198 AN200">
    <cfRule type="colorScale" priority="284">
      <colorScale>
        <cfvo type="min"/>
        <cfvo type="percentile" val="50"/>
        <cfvo type="num" val="0.97499999999999998"/>
        <color rgb="FF63BE7B"/>
        <color rgb="FFFCFCFF"/>
        <color rgb="FFF8696B"/>
      </colorScale>
    </cfRule>
  </conditionalFormatting>
  <conditionalFormatting sqref="AO2">
    <cfRule type="cellIs" dxfId="737" priority="60" operator="equal">
      <formula>"Check functions"</formula>
    </cfRule>
  </conditionalFormatting>
  <conditionalFormatting sqref="G6:AJ200">
    <cfRule type="cellIs" dxfId="736" priority="52" operator="equal">
      <formula>-1</formula>
    </cfRule>
    <cfRule type="cellIs" dxfId="735" priority="53" operator="equal">
      <formula>"a"</formula>
    </cfRule>
    <cfRule type="cellIs" dxfId="734" priority="54" operator="equal">
      <formula>"b"</formula>
    </cfRule>
    <cfRule type="cellIs" dxfId="733" priority="55" operator="equal">
      <formula>"c"</formula>
    </cfRule>
    <cfRule type="cellIs" dxfId="732" priority="56" operator="equal">
      <formula>"bc"</formula>
    </cfRule>
    <cfRule type="cellIs" dxfId="731" priority="57" operator="equal">
      <formula>"ab"</formula>
    </cfRule>
    <cfRule type="cellIs" dxfId="730" priority="58" operator="equal">
      <formula>"ac"</formula>
    </cfRule>
    <cfRule type="cellIs" dxfId="729" priority="59" operator="equal">
      <formula>"abc"</formula>
    </cfRule>
  </conditionalFormatting>
  <conditionalFormatting sqref="G201:AJ210">
    <cfRule type="cellIs" dxfId="728" priority="44" operator="equal">
      <formula>-1</formula>
    </cfRule>
    <cfRule type="cellIs" dxfId="727" priority="45" operator="equal">
      <formula>"a"</formula>
    </cfRule>
    <cfRule type="cellIs" dxfId="726" priority="46" operator="equal">
      <formula>"b"</formula>
    </cfRule>
    <cfRule type="cellIs" dxfId="725" priority="47" operator="equal">
      <formula>"c"</formula>
    </cfRule>
    <cfRule type="cellIs" dxfId="724" priority="48" operator="equal">
      <formula>"bc"</formula>
    </cfRule>
    <cfRule type="cellIs" dxfId="723" priority="49" operator="equal">
      <formula>"ab"</formula>
    </cfRule>
    <cfRule type="cellIs" dxfId="722" priority="50" operator="equal">
      <formula>"ac"</formula>
    </cfRule>
    <cfRule type="cellIs" dxfId="721" priority="51" operator="equal">
      <formula>"abc"</formula>
    </cfRule>
  </conditionalFormatting>
  <conditionalFormatting sqref="AM5:AM220">
    <cfRule type="colorScale" priority="1335">
      <colorScale>
        <cfvo type="min"/>
        <cfvo type="percentile" val="50"/>
        <cfvo type="max"/>
        <color rgb="FFF8696B"/>
        <color rgb="FFFFEB84"/>
        <color rgb="FF63BE7B"/>
      </colorScale>
    </cfRule>
  </conditionalFormatting>
  <conditionalFormatting sqref="AN5:AN220">
    <cfRule type="colorScale" priority="1340">
      <colorScale>
        <cfvo type="min"/>
        <cfvo type="percentile" val="50"/>
        <cfvo type="num" val="0.97499999999999998"/>
        <color rgb="FF63BE7B"/>
        <color rgb="FFFCFCFF"/>
        <color rgb="FFF8696B"/>
      </colorScale>
    </cfRule>
  </conditionalFormatting>
  <conditionalFormatting sqref="G212:AJ212">
    <cfRule type="cellIs" dxfId="720" priority="34" operator="equal">
      <formula>-1</formula>
    </cfRule>
    <cfRule type="cellIs" dxfId="719" priority="35" operator="equal">
      <formula>"a"</formula>
    </cfRule>
    <cfRule type="cellIs" dxfId="718" priority="36" operator="equal">
      <formula>"b"</formula>
    </cfRule>
    <cfRule type="cellIs" dxfId="717" priority="37" operator="equal">
      <formula>"c"</formula>
    </cfRule>
    <cfRule type="cellIs" dxfId="716" priority="38" operator="equal">
      <formula>"bc"</formula>
    </cfRule>
    <cfRule type="cellIs" dxfId="715" priority="39" operator="equal">
      <formula>"ab"</formula>
    </cfRule>
    <cfRule type="cellIs" dxfId="714" priority="40" operator="equal">
      <formula>"ac"</formula>
    </cfRule>
    <cfRule type="cellIs" dxfId="713" priority="41" operator="equal">
      <formula>"abc"</formula>
    </cfRule>
  </conditionalFormatting>
  <conditionalFormatting sqref="G214:AJ214">
    <cfRule type="cellIs" dxfId="712" priority="26" operator="equal">
      <formula>-1</formula>
    </cfRule>
    <cfRule type="cellIs" dxfId="711" priority="27" operator="equal">
      <formula>"a"</formula>
    </cfRule>
    <cfRule type="cellIs" dxfId="710" priority="28" operator="equal">
      <formula>"b"</formula>
    </cfRule>
    <cfRule type="cellIs" dxfId="709" priority="29" operator="equal">
      <formula>"c"</formula>
    </cfRule>
    <cfRule type="cellIs" dxfId="708" priority="30" operator="equal">
      <formula>"bc"</formula>
    </cfRule>
    <cfRule type="cellIs" dxfId="707" priority="31" operator="equal">
      <formula>"ab"</formula>
    </cfRule>
    <cfRule type="cellIs" dxfId="706" priority="32" operator="equal">
      <formula>"ac"</formula>
    </cfRule>
    <cfRule type="cellIs" dxfId="705" priority="33" operator="equal">
      <formula>"abc"</formula>
    </cfRule>
  </conditionalFormatting>
  <conditionalFormatting sqref="G216:AJ216">
    <cfRule type="cellIs" dxfId="704" priority="18" operator="equal">
      <formula>-1</formula>
    </cfRule>
    <cfRule type="cellIs" dxfId="703" priority="19" operator="equal">
      <formula>"a"</formula>
    </cfRule>
    <cfRule type="cellIs" dxfId="702" priority="20" operator="equal">
      <formula>"b"</formula>
    </cfRule>
    <cfRule type="cellIs" dxfId="701" priority="21" operator="equal">
      <formula>"c"</formula>
    </cfRule>
    <cfRule type="cellIs" dxfId="700" priority="22" operator="equal">
      <formula>"bc"</formula>
    </cfRule>
    <cfRule type="cellIs" dxfId="699" priority="23" operator="equal">
      <formula>"ab"</formula>
    </cfRule>
    <cfRule type="cellIs" dxfId="698" priority="24" operator="equal">
      <formula>"ac"</formula>
    </cfRule>
    <cfRule type="cellIs" dxfId="697" priority="25" operator="equal">
      <formula>"abc"</formula>
    </cfRule>
  </conditionalFormatting>
  <conditionalFormatting sqref="G218:AJ218">
    <cfRule type="cellIs" dxfId="696" priority="10" operator="equal">
      <formula>-1</formula>
    </cfRule>
    <cfRule type="cellIs" dxfId="695" priority="11" operator="equal">
      <formula>"a"</formula>
    </cfRule>
    <cfRule type="cellIs" dxfId="694" priority="12" operator="equal">
      <formula>"b"</formula>
    </cfRule>
    <cfRule type="cellIs" dxfId="693" priority="13" operator="equal">
      <formula>"c"</formula>
    </cfRule>
    <cfRule type="cellIs" dxfId="692" priority="14" operator="equal">
      <formula>"bc"</formula>
    </cfRule>
    <cfRule type="cellIs" dxfId="691" priority="15" operator="equal">
      <formula>"ab"</formula>
    </cfRule>
    <cfRule type="cellIs" dxfId="690" priority="16" operator="equal">
      <formula>"ac"</formula>
    </cfRule>
    <cfRule type="cellIs" dxfId="689" priority="17" operator="equal">
      <formula>"abc"</formula>
    </cfRule>
  </conditionalFormatting>
  <conditionalFormatting sqref="G220:AJ220">
    <cfRule type="cellIs" dxfId="688" priority="2" operator="equal">
      <formula>-1</formula>
    </cfRule>
    <cfRule type="cellIs" dxfId="687" priority="3" operator="equal">
      <formula>"a"</formula>
    </cfRule>
    <cfRule type="cellIs" dxfId="686" priority="4" operator="equal">
      <formula>"b"</formula>
    </cfRule>
    <cfRule type="cellIs" dxfId="685" priority="5" operator="equal">
      <formula>"c"</formula>
    </cfRule>
    <cfRule type="cellIs" dxfId="684" priority="6" operator="equal">
      <formula>"bc"</formula>
    </cfRule>
    <cfRule type="cellIs" dxfId="683" priority="7" operator="equal">
      <formula>"ab"</formula>
    </cfRule>
    <cfRule type="cellIs" dxfId="682" priority="8" operator="equal">
      <formula>"ac"</formula>
    </cfRule>
    <cfRule type="cellIs" dxfId="681" priority="9" operator="equal">
      <formula>"abc"</formula>
    </cfRule>
  </conditionalFormatting>
  <conditionalFormatting sqref="E5:E1000">
    <cfRule type="cellIs" dxfId="680" priority="1" operator="equal">
      <formula>"UN"</formula>
    </cfRule>
  </conditionalFormatting>
  <pageMargins left="0.7" right="0.7" top="0.75" bottom="0.75" header="0.3" footer="0.3"/>
  <pageSetup paperSize="9" scale="54"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pageSetUpPr fitToPage="1"/>
  </sheetPr>
  <dimension ref="A1:AO122"/>
  <sheetViews>
    <sheetView view="pageBreakPreview" zoomScale="90" zoomScaleNormal="90" zoomScaleSheetLayoutView="90" workbookViewId="0">
      <selection activeCell="F16" sqref="F16"/>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13. SWO-S stock</v>
      </c>
      <c r="B1" s="53"/>
      <c r="C1" s="53"/>
      <c r="D1" s="53"/>
      <c r="AO1" s="12">
        <v>13</v>
      </c>
    </row>
    <row r="2" spans="1:41" x14ac:dyDescent="0.2">
      <c r="E2" s="52" t="s">
        <v>146</v>
      </c>
      <c r="F2" s="52"/>
      <c r="G2" s="19">
        <f>SUMIF(G5:G122,"&gt;0")</f>
        <v>13813.37</v>
      </c>
      <c r="H2" s="19">
        <f t="shared" ref="H2:AJ2" si="0">SUMIF(H5:H122,"&gt;0")</f>
        <v>16130.479999999998</v>
      </c>
      <c r="I2" s="19">
        <f t="shared" si="0"/>
        <v>18958.336000000007</v>
      </c>
      <c r="J2" s="19">
        <f t="shared" si="0"/>
        <v>21930.63</v>
      </c>
      <c r="K2" s="19">
        <f t="shared" si="0"/>
        <v>18289.28</v>
      </c>
      <c r="L2" s="19">
        <f t="shared" si="0"/>
        <v>18542.082999999999</v>
      </c>
      <c r="M2" s="19">
        <f t="shared" si="0"/>
        <v>14027.304999999998</v>
      </c>
      <c r="N2" s="19">
        <f t="shared" si="0"/>
        <v>15501.590000000002</v>
      </c>
      <c r="O2" s="19">
        <f t="shared" si="0"/>
        <v>15727.617999999999</v>
      </c>
      <c r="P2" s="19">
        <f t="shared" si="0"/>
        <v>15128.289999999999</v>
      </c>
      <c r="Q2" s="19">
        <f t="shared" si="0"/>
        <v>14103.833000000002</v>
      </c>
      <c r="R2" s="19">
        <f t="shared" si="0"/>
        <v>12634.298999999999</v>
      </c>
      <c r="S2" s="19">
        <f t="shared" si="0"/>
        <v>13081.569</v>
      </c>
      <c r="T2" s="19">
        <f t="shared" si="0"/>
        <v>13163.42</v>
      </c>
      <c r="U2" s="19">
        <f t="shared" si="0"/>
        <v>14195.558000000001</v>
      </c>
      <c r="V2" s="19">
        <f t="shared" si="0"/>
        <v>15629.298000000001</v>
      </c>
      <c r="W2" s="19">
        <f t="shared" si="0"/>
        <v>12369.837000000003</v>
      </c>
      <c r="X2" s="19">
        <f t="shared" si="0"/>
        <v>12668.293</v>
      </c>
      <c r="Y2" s="19">
        <f t="shared" si="0"/>
        <v>12595.636</v>
      </c>
      <c r="Z2" s="19">
        <f t="shared" si="0"/>
        <v>11205.029000000004</v>
      </c>
      <c r="AA2" s="19">
        <f t="shared" si="0"/>
        <v>10686.409000000003</v>
      </c>
      <c r="AB2" s="19">
        <f t="shared" si="0"/>
        <v>9204.0819999999967</v>
      </c>
      <c r="AC2" s="19">
        <f t="shared" si="0"/>
        <v>9969.8500000000022</v>
      </c>
      <c r="AD2" s="19">
        <f t="shared" si="0"/>
        <v>10344.693999999998</v>
      </c>
      <c r="AE2" s="19">
        <f t="shared" si="0"/>
        <v>10610.752</v>
      </c>
      <c r="AF2" s="19">
        <f t="shared" si="0"/>
        <v>10537.421</v>
      </c>
      <c r="AG2" s="19">
        <f t="shared" si="0"/>
        <v>10377.552000000001</v>
      </c>
      <c r="AH2" s="19">
        <f t="shared" si="0"/>
        <v>10081.344000000001</v>
      </c>
      <c r="AI2" s="19">
        <f t="shared" si="0"/>
        <v>8964.1769999999997</v>
      </c>
      <c r="AJ2" s="19">
        <f t="shared" si="0"/>
        <v>9477.6139999999996</v>
      </c>
      <c r="AO2" s="12" t="str">
        <f>IF((SUM(G2:AJ2)=AO3),"Ok","Check functions")</f>
        <v>Ok</v>
      </c>
    </row>
    <row r="3" spans="1:41" x14ac:dyDescent="0.2">
      <c r="AO3" s="5">
        <f>SUM(AO5:AO121)</f>
        <v>399949.6489999998</v>
      </c>
    </row>
    <row r="4" spans="1:41" x14ac:dyDescent="0.2">
      <c r="A4" s="25" t="s">
        <v>0</v>
      </c>
      <c r="B4" s="25" t="s">
        <v>1</v>
      </c>
      <c r="C4" s="21" t="s">
        <v>2</v>
      </c>
      <c r="D4" s="21" t="s">
        <v>3</v>
      </c>
      <c r="E4" s="33" t="s">
        <v>4</v>
      </c>
      <c r="F4" s="21" t="s">
        <v>147</v>
      </c>
      <c r="G4" s="22">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86</v>
      </c>
      <c r="B5" s="1" t="s">
        <v>53</v>
      </c>
      <c r="C5" s="1" t="s">
        <v>8</v>
      </c>
      <c r="D5" s="1" t="s">
        <v>213</v>
      </c>
      <c r="E5" s="1" t="s">
        <v>21</v>
      </c>
      <c r="F5" s="1" t="s">
        <v>10</v>
      </c>
      <c r="G5" s="5">
        <v>5651</v>
      </c>
      <c r="H5" s="5">
        <v>6974</v>
      </c>
      <c r="I5" s="5">
        <v>7937</v>
      </c>
      <c r="J5" s="5">
        <v>11290</v>
      </c>
      <c r="K5" s="5">
        <v>9622</v>
      </c>
      <c r="L5" s="5">
        <v>8461</v>
      </c>
      <c r="M5" s="5">
        <v>5832</v>
      </c>
      <c r="N5" s="5">
        <v>5758</v>
      </c>
      <c r="O5" s="5">
        <v>6387.9960000000001</v>
      </c>
      <c r="P5" s="5">
        <v>5788.7039999999997</v>
      </c>
      <c r="Q5" s="5">
        <v>5740.7</v>
      </c>
      <c r="R5" s="5">
        <v>4526.8999999999996</v>
      </c>
      <c r="S5" s="5">
        <v>5483.0060000000003</v>
      </c>
      <c r="T5" s="5">
        <v>5402.0020000000004</v>
      </c>
      <c r="U5" s="5">
        <v>5299.9970000000003</v>
      </c>
      <c r="V5" s="5">
        <v>5283.4970000000003</v>
      </c>
      <c r="W5" s="5">
        <v>4072.5970000000002</v>
      </c>
      <c r="X5" s="5">
        <v>5182.9939999999997</v>
      </c>
      <c r="Y5" s="5">
        <v>5800.7950000000001</v>
      </c>
      <c r="Z5" s="5">
        <v>4699.9979999999996</v>
      </c>
      <c r="AA5" s="5">
        <v>4851.58</v>
      </c>
      <c r="AB5" s="5">
        <v>4183.6189999999997</v>
      </c>
      <c r="AC5" s="5">
        <v>4113.0050000000001</v>
      </c>
      <c r="AD5" s="5">
        <v>5058.62</v>
      </c>
      <c r="AE5" s="5">
        <v>4991.9660000000003</v>
      </c>
      <c r="AF5" s="5">
        <v>4653.616</v>
      </c>
      <c r="AG5" s="5">
        <v>4403.759</v>
      </c>
      <c r="AH5" s="5">
        <v>4224.49</v>
      </c>
      <c r="AI5" s="5">
        <v>4442.1750000000002</v>
      </c>
      <c r="AJ5" s="5">
        <v>4469.5069999999996</v>
      </c>
      <c r="AK5" s="5">
        <v>1</v>
      </c>
      <c r="AM5" s="13">
        <f>+AO5/$AO$3</f>
        <v>0.42651999677089364</v>
      </c>
      <c r="AN5" s="7">
        <f>IF(AK5=1,AM5,AM5+AN3)</f>
        <v>0.42651999677089364</v>
      </c>
      <c r="AO5" s="5">
        <f>SUM(G5:AJ5)</f>
        <v>170586.52299999996</v>
      </c>
    </row>
    <row r="6" spans="1:41" x14ac:dyDescent="0.2">
      <c r="A6" s="1" t="s">
        <v>86</v>
      </c>
      <c r="B6" s="1" t="s">
        <v>53</v>
      </c>
      <c r="C6" s="1" t="s">
        <v>8</v>
      </c>
      <c r="D6" s="1" t="s">
        <v>213</v>
      </c>
      <c r="E6" s="1" t="s">
        <v>21</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12</v>
      </c>
      <c r="AH6" s="5" t="s">
        <v>12</v>
      </c>
      <c r="AI6" s="5" t="s">
        <v>12</v>
      </c>
      <c r="AJ6" s="5" t="s">
        <v>12</v>
      </c>
      <c r="AK6" s="5">
        <v>1</v>
      </c>
    </row>
    <row r="7" spans="1:41" x14ac:dyDescent="0.2">
      <c r="A7" s="1" t="s">
        <v>86</v>
      </c>
      <c r="B7" s="1" t="s">
        <v>53</v>
      </c>
      <c r="C7" s="1" t="s">
        <v>8</v>
      </c>
      <c r="D7" s="1" t="s">
        <v>153</v>
      </c>
      <c r="E7" s="1" t="s">
        <v>21</v>
      </c>
      <c r="F7" s="1" t="s">
        <v>10</v>
      </c>
      <c r="G7" s="5">
        <v>2609</v>
      </c>
      <c r="H7" s="5">
        <v>2013</v>
      </c>
      <c r="I7" s="5">
        <v>1571</v>
      </c>
      <c r="J7" s="5">
        <v>1970</v>
      </c>
      <c r="K7" s="5">
        <v>1892</v>
      </c>
      <c r="L7" s="5">
        <v>4100</v>
      </c>
      <c r="M7" s="5">
        <v>3844</v>
      </c>
      <c r="N7" s="5">
        <v>4721</v>
      </c>
      <c r="O7" s="5">
        <v>4579.3</v>
      </c>
      <c r="P7" s="5">
        <v>4074.6</v>
      </c>
      <c r="Q7" s="5">
        <v>2903</v>
      </c>
      <c r="R7" s="5">
        <v>2917.4940000000001</v>
      </c>
      <c r="S7" s="5">
        <v>2983.5239999999999</v>
      </c>
      <c r="T7" s="5">
        <v>3780.0630000000001</v>
      </c>
      <c r="U7" s="5">
        <v>4429.6790000000001</v>
      </c>
      <c r="V7" s="5">
        <v>4242.9840000000004</v>
      </c>
      <c r="W7" s="5">
        <v>3412.6030000000001</v>
      </c>
      <c r="X7" s="5">
        <v>3385.6019999999999</v>
      </c>
      <c r="Y7" s="5">
        <v>2925.6089999999999</v>
      </c>
      <c r="Z7" s="5">
        <v>2984.0050000000001</v>
      </c>
      <c r="AA7" s="5">
        <v>2831.0410000000002</v>
      </c>
      <c r="AB7" s="5">
        <v>2380.9</v>
      </c>
      <c r="AC7" s="5">
        <v>2892.0160000000001</v>
      </c>
      <c r="AD7" s="5">
        <v>2594.1309999999999</v>
      </c>
      <c r="AE7" s="5">
        <v>2934.78</v>
      </c>
      <c r="AF7" s="5">
        <v>2406.0279999999998</v>
      </c>
      <c r="AG7" s="5">
        <v>2792.3939999999998</v>
      </c>
      <c r="AH7" s="5">
        <v>2858.83</v>
      </c>
      <c r="AI7" s="5">
        <v>2105.1860000000001</v>
      </c>
      <c r="AJ7" s="5">
        <v>2823.047</v>
      </c>
      <c r="AK7" s="5">
        <v>2</v>
      </c>
      <c r="AM7" s="13">
        <f>+AO7/$AO$3</f>
        <v>0.22992098187839649</v>
      </c>
      <c r="AN7" s="7">
        <f>IF(AK7=1,AM7,AM7+AN5)</f>
        <v>0.65644097864929019</v>
      </c>
      <c r="AO7" s="5">
        <f>SUM(G7:AJ7)</f>
        <v>91956.815999999992</v>
      </c>
    </row>
    <row r="8" spans="1:41" x14ac:dyDescent="0.2">
      <c r="A8" s="1" t="s">
        <v>86</v>
      </c>
      <c r="B8" s="1" t="s">
        <v>53</v>
      </c>
      <c r="C8" s="1" t="s">
        <v>8</v>
      </c>
      <c r="D8" s="1" t="s">
        <v>153</v>
      </c>
      <c r="E8" s="1" t="s">
        <v>21</v>
      </c>
      <c r="F8" s="1" t="s">
        <v>11</v>
      </c>
      <c r="G8" s="5" t="s">
        <v>13</v>
      </c>
      <c r="H8" s="5" t="s">
        <v>13</v>
      </c>
      <c r="I8" s="5" t="s">
        <v>13</v>
      </c>
      <c r="J8" s="5" t="s">
        <v>13</v>
      </c>
      <c r="K8" s="5" t="s">
        <v>13</v>
      </c>
      <c r="L8" s="5" t="s">
        <v>13</v>
      </c>
      <c r="M8" s="5" t="s">
        <v>13</v>
      </c>
      <c r="N8" s="5" t="s">
        <v>13</v>
      </c>
      <c r="O8" s="5" t="s">
        <v>13</v>
      </c>
      <c r="P8" s="5" t="s">
        <v>13</v>
      </c>
      <c r="Q8" s="5" t="s">
        <v>13</v>
      </c>
      <c r="R8" s="5" t="s">
        <v>13</v>
      </c>
      <c r="S8" s="5" t="s">
        <v>13</v>
      </c>
      <c r="T8" s="5" t="s">
        <v>13</v>
      </c>
      <c r="U8" s="5" t="s">
        <v>13</v>
      </c>
      <c r="V8" s="5" t="s">
        <v>13</v>
      </c>
      <c r="W8" s="5" t="s">
        <v>13</v>
      </c>
      <c r="X8" s="5" t="s">
        <v>13</v>
      </c>
      <c r="Y8" s="5" t="s">
        <v>13</v>
      </c>
      <c r="Z8" s="5" t="s">
        <v>13</v>
      </c>
      <c r="AA8" s="5" t="s">
        <v>13</v>
      </c>
      <c r="AB8" s="5" t="s">
        <v>15</v>
      </c>
      <c r="AC8" s="5" t="s">
        <v>15</v>
      </c>
      <c r="AD8" s="5" t="s">
        <v>15</v>
      </c>
      <c r="AE8" s="5" t="s">
        <v>15</v>
      </c>
      <c r="AF8" s="5" t="s">
        <v>15</v>
      </c>
      <c r="AG8" s="5" t="s">
        <v>13</v>
      </c>
      <c r="AH8" s="5" t="s">
        <v>13</v>
      </c>
      <c r="AI8" s="5" t="s">
        <v>13</v>
      </c>
      <c r="AJ8" s="5" t="s">
        <v>13</v>
      </c>
      <c r="AK8" s="5">
        <v>2</v>
      </c>
    </row>
    <row r="9" spans="1:41" x14ac:dyDescent="0.2">
      <c r="A9" s="1" t="s">
        <v>86</v>
      </c>
      <c r="B9" s="1" t="s">
        <v>53</v>
      </c>
      <c r="C9" s="1" t="s">
        <v>8</v>
      </c>
      <c r="D9" s="1" t="s">
        <v>25</v>
      </c>
      <c r="E9" s="1" t="s">
        <v>21</v>
      </c>
      <c r="F9" s="1" t="s">
        <v>10</v>
      </c>
      <c r="G9" s="5">
        <v>2870</v>
      </c>
      <c r="H9" s="5">
        <v>5256</v>
      </c>
      <c r="I9" s="5">
        <v>4699</v>
      </c>
      <c r="J9" s="5">
        <v>3619</v>
      </c>
      <c r="K9" s="5">
        <v>2197</v>
      </c>
      <c r="L9" s="5">
        <v>1494</v>
      </c>
      <c r="M9" s="5">
        <v>1186</v>
      </c>
      <c r="N9" s="5">
        <v>775</v>
      </c>
      <c r="O9" s="5">
        <v>790</v>
      </c>
      <c r="P9" s="5">
        <v>685</v>
      </c>
      <c r="Q9" s="5">
        <v>832.654</v>
      </c>
      <c r="R9" s="5">
        <v>924.05200000000002</v>
      </c>
      <c r="S9" s="5">
        <v>686</v>
      </c>
      <c r="T9" s="5">
        <v>479.62900000000002</v>
      </c>
      <c r="U9" s="5">
        <v>1089.893</v>
      </c>
      <c r="V9" s="5">
        <v>2154.5709999999999</v>
      </c>
      <c r="W9" s="5">
        <v>1599.56</v>
      </c>
      <c r="X9" s="5">
        <v>1339.5820000000001</v>
      </c>
      <c r="Y9" s="5">
        <v>1314.1410000000001</v>
      </c>
      <c r="Z9" s="5">
        <v>1232.529</v>
      </c>
      <c r="AA9" s="5">
        <v>1161.8340000000001</v>
      </c>
      <c r="AB9" s="5">
        <v>683.69899999999996</v>
      </c>
      <c r="AC9" s="5">
        <v>975.56399999999996</v>
      </c>
      <c r="AD9" s="5">
        <v>658.78800000000001</v>
      </c>
      <c r="AE9" s="5">
        <v>637.20399999999995</v>
      </c>
      <c r="AF9" s="5">
        <v>914.87</v>
      </c>
      <c r="AG9" s="5">
        <v>639.93499999999995</v>
      </c>
      <c r="AH9" s="5">
        <v>647.61300000000006</v>
      </c>
      <c r="AI9" s="5">
        <v>552.322</v>
      </c>
      <c r="AJ9" s="5">
        <v>486.28399999999999</v>
      </c>
      <c r="AK9" s="5">
        <v>3</v>
      </c>
      <c r="AM9" s="13">
        <f>+AO9/$AO$3</f>
        <v>0.10646771188940342</v>
      </c>
      <c r="AN9" s="7">
        <f>IF(AK9=1,AM9,AM9+AN7)</f>
        <v>0.76290869053869359</v>
      </c>
      <c r="AO9" s="5">
        <f>SUM(G9:AJ9)</f>
        <v>42581.724000000002</v>
      </c>
    </row>
    <row r="10" spans="1:41" x14ac:dyDescent="0.2">
      <c r="A10" s="1" t="s">
        <v>86</v>
      </c>
      <c r="B10" s="1" t="s">
        <v>53</v>
      </c>
      <c r="C10" s="1" t="s">
        <v>8</v>
      </c>
      <c r="D10" s="1" t="s">
        <v>25</v>
      </c>
      <c r="E10" s="1" t="s">
        <v>21</v>
      </c>
      <c r="F10" s="1" t="s">
        <v>11</v>
      </c>
      <c r="G10" s="5" t="s">
        <v>13</v>
      </c>
      <c r="H10" s="5" t="s">
        <v>13</v>
      </c>
      <c r="I10" s="5" t="s">
        <v>12</v>
      </c>
      <c r="J10" s="5" t="s">
        <v>12</v>
      </c>
      <c r="K10" s="5" t="s">
        <v>12</v>
      </c>
      <c r="L10" s="5" t="s">
        <v>12</v>
      </c>
      <c r="M10" s="5" t="s">
        <v>12</v>
      </c>
      <c r="N10" s="5" t="s">
        <v>12</v>
      </c>
      <c r="O10" s="5" t="s">
        <v>12</v>
      </c>
      <c r="P10" s="5" t="s">
        <v>12</v>
      </c>
      <c r="Q10" s="5" t="s">
        <v>12</v>
      </c>
      <c r="R10" s="5" t="s">
        <v>12</v>
      </c>
      <c r="S10" s="5" t="s">
        <v>12</v>
      </c>
      <c r="T10" s="5" t="s">
        <v>12</v>
      </c>
      <c r="U10" s="5" t="s">
        <v>12</v>
      </c>
      <c r="V10" s="5" t="s">
        <v>12</v>
      </c>
      <c r="W10" s="5" t="s">
        <v>12</v>
      </c>
      <c r="X10" s="5" t="s">
        <v>12</v>
      </c>
      <c r="Y10" s="5" t="s">
        <v>12</v>
      </c>
      <c r="Z10" s="5" t="s">
        <v>12</v>
      </c>
      <c r="AA10" s="5" t="s">
        <v>12</v>
      </c>
      <c r="AB10" s="5" t="s">
        <v>13</v>
      </c>
      <c r="AC10" s="5" t="s">
        <v>13</v>
      </c>
      <c r="AD10" s="5" t="s">
        <v>13</v>
      </c>
      <c r="AE10" s="5" t="s">
        <v>13</v>
      </c>
      <c r="AF10" s="5" t="s">
        <v>13</v>
      </c>
      <c r="AG10" s="5" t="s">
        <v>13</v>
      </c>
      <c r="AH10" s="5" t="s">
        <v>13</v>
      </c>
      <c r="AI10" s="5" t="s">
        <v>13</v>
      </c>
      <c r="AJ10" s="5" t="s">
        <v>15</v>
      </c>
      <c r="AK10" s="5">
        <v>3</v>
      </c>
    </row>
    <row r="11" spans="1:41" x14ac:dyDescent="0.2">
      <c r="A11" s="1" t="s">
        <v>86</v>
      </c>
      <c r="B11" s="1" t="s">
        <v>53</v>
      </c>
      <c r="C11" s="1" t="s">
        <v>19</v>
      </c>
      <c r="D11" s="1" t="s">
        <v>20</v>
      </c>
      <c r="E11" s="1" t="s">
        <v>21</v>
      </c>
      <c r="F11" s="1" t="s">
        <v>10</v>
      </c>
      <c r="G11" s="5">
        <v>1686</v>
      </c>
      <c r="H11" s="5">
        <v>846</v>
      </c>
      <c r="I11" s="5">
        <v>2829</v>
      </c>
      <c r="J11" s="5">
        <v>2876</v>
      </c>
      <c r="K11" s="5">
        <v>2873</v>
      </c>
      <c r="L11" s="5">
        <v>2562</v>
      </c>
      <c r="M11" s="5">
        <v>1147</v>
      </c>
      <c r="N11" s="5">
        <v>1168</v>
      </c>
      <c r="O11" s="5">
        <v>1303</v>
      </c>
      <c r="P11" s="5">
        <v>1149</v>
      </c>
      <c r="Q11" s="5">
        <v>1164</v>
      </c>
      <c r="R11" s="5">
        <v>1254</v>
      </c>
      <c r="S11" s="5">
        <v>745</v>
      </c>
      <c r="T11" s="5">
        <v>744</v>
      </c>
      <c r="U11" s="5">
        <v>377</v>
      </c>
      <c r="V11" s="5">
        <v>671</v>
      </c>
      <c r="W11" s="5">
        <v>727</v>
      </c>
      <c r="X11" s="5">
        <v>612</v>
      </c>
      <c r="Y11" s="5">
        <v>410</v>
      </c>
      <c r="Z11" s="5">
        <v>428.21699999999998</v>
      </c>
      <c r="AA11" s="5">
        <v>495.68900000000002</v>
      </c>
      <c r="AB11" s="5">
        <v>582</v>
      </c>
      <c r="AC11" s="5">
        <v>451.36</v>
      </c>
      <c r="AD11" s="5">
        <v>554.46100000000001</v>
      </c>
      <c r="AE11" s="5">
        <v>479.72300000000001</v>
      </c>
      <c r="AF11" s="5">
        <v>527.10199999999998</v>
      </c>
      <c r="AG11" s="5">
        <v>472.101</v>
      </c>
      <c r="AH11" s="5">
        <v>395.31</v>
      </c>
      <c r="AI11" s="5">
        <v>353.04599999999999</v>
      </c>
      <c r="AJ11" s="5">
        <v>532</v>
      </c>
      <c r="AK11" s="5">
        <v>4</v>
      </c>
      <c r="AM11" s="13">
        <f>+AO11/$AO$3</f>
        <v>7.6044594803482413E-2</v>
      </c>
      <c r="AN11" s="7">
        <f>IF(AK11=1,AM11,AM11+AN9)</f>
        <v>0.83895328534217595</v>
      </c>
      <c r="AO11" s="5">
        <f>SUM(G11:AJ11)</f>
        <v>30414.008999999998</v>
      </c>
    </row>
    <row r="12" spans="1:41" x14ac:dyDescent="0.2">
      <c r="A12" s="1" t="s">
        <v>86</v>
      </c>
      <c r="B12" s="1" t="s">
        <v>53</v>
      </c>
      <c r="C12" s="1" t="s">
        <v>19</v>
      </c>
      <c r="D12" s="1" t="s">
        <v>20</v>
      </c>
      <c r="E12" s="1" t="s">
        <v>21</v>
      </c>
      <c r="F12" s="1" t="s">
        <v>11</v>
      </c>
      <c r="G12" s="5" t="s">
        <v>12</v>
      </c>
      <c r="H12" s="5" t="s">
        <v>12</v>
      </c>
      <c r="I12" s="5" t="s">
        <v>12</v>
      </c>
      <c r="J12" s="5" t="s">
        <v>12</v>
      </c>
      <c r="K12" s="5" t="s">
        <v>12</v>
      </c>
      <c r="L12" s="5" t="s">
        <v>12</v>
      </c>
      <c r="M12" s="5" t="s">
        <v>12</v>
      </c>
      <c r="N12" s="5" t="s">
        <v>12</v>
      </c>
      <c r="O12" s="5" t="s">
        <v>12</v>
      </c>
      <c r="P12" s="5" t="s">
        <v>12</v>
      </c>
      <c r="Q12" s="5" t="s">
        <v>12</v>
      </c>
      <c r="R12" s="5" t="s">
        <v>12</v>
      </c>
      <c r="S12" s="5" t="s">
        <v>12</v>
      </c>
      <c r="T12" s="5" t="s">
        <v>13</v>
      </c>
      <c r="U12" s="5" t="s">
        <v>13</v>
      </c>
      <c r="V12" s="5" t="s">
        <v>13</v>
      </c>
      <c r="W12" s="5" t="s">
        <v>13</v>
      </c>
      <c r="X12" s="5" t="s">
        <v>13</v>
      </c>
      <c r="Y12" s="5" t="s">
        <v>13</v>
      </c>
      <c r="Z12" s="5" t="s">
        <v>13</v>
      </c>
      <c r="AA12" s="5" t="s">
        <v>13</v>
      </c>
      <c r="AB12" s="5" t="s">
        <v>13</v>
      </c>
      <c r="AC12" s="5" t="s">
        <v>13</v>
      </c>
      <c r="AD12" s="5" t="s">
        <v>12</v>
      </c>
      <c r="AE12" s="5" t="s">
        <v>12</v>
      </c>
      <c r="AF12" s="5" t="s">
        <v>12</v>
      </c>
      <c r="AG12" s="5" t="s">
        <v>12</v>
      </c>
      <c r="AH12" s="5" t="s">
        <v>12</v>
      </c>
      <c r="AI12" s="5" t="s">
        <v>12</v>
      </c>
      <c r="AJ12" s="5" t="s">
        <v>12</v>
      </c>
      <c r="AK12" s="5">
        <v>4</v>
      </c>
    </row>
    <row r="13" spans="1:41" x14ac:dyDescent="0.2">
      <c r="A13" s="1" t="s">
        <v>86</v>
      </c>
      <c r="B13" s="1" t="s">
        <v>53</v>
      </c>
      <c r="C13" s="1" t="s">
        <v>8</v>
      </c>
      <c r="D13" s="1" t="s">
        <v>55</v>
      </c>
      <c r="E13" s="1" t="s">
        <v>21</v>
      </c>
      <c r="F13" s="1" t="s">
        <v>10</v>
      </c>
      <c r="I13" s="5">
        <v>21.9</v>
      </c>
      <c r="N13" s="5">
        <v>374</v>
      </c>
      <c r="O13" s="5">
        <v>451.69400000000002</v>
      </c>
      <c r="P13" s="5">
        <v>606.71199999999999</v>
      </c>
      <c r="Q13" s="5">
        <v>503.7</v>
      </c>
      <c r="R13" s="5">
        <v>187.08</v>
      </c>
      <c r="S13" s="5">
        <v>549.16099999999994</v>
      </c>
      <c r="T13" s="5">
        <v>831.57500000000005</v>
      </c>
      <c r="U13" s="5">
        <v>1118.027</v>
      </c>
      <c r="V13" s="5">
        <v>1037.575</v>
      </c>
      <c r="W13" s="5">
        <v>518.20000000000005</v>
      </c>
      <c r="X13" s="5">
        <v>25.41</v>
      </c>
      <c r="Y13" s="5">
        <v>407.63400000000001</v>
      </c>
      <c r="Z13" s="5">
        <v>365.70800000000003</v>
      </c>
      <c r="AA13" s="5">
        <v>22.02</v>
      </c>
      <c r="AB13" s="5">
        <v>128.9</v>
      </c>
      <c r="AC13" s="5">
        <v>394.8</v>
      </c>
      <c r="AD13" s="5">
        <v>225</v>
      </c>
      <c r="AE13" s="5">
        <v>466.2</v>
      </c>
      <c r="AF13" s="5">
        <v>600.40099999999995</v>
      </c>
      <c r="AG13" s="5">
        <v>880.63699999999994</v>
      </c>
      <c r="AH13" s="5">
        <v>811.279</v>
      </c>
      <c r="AI13" s="5">
        <v>773.779</v>
      </c>
      <c r="AJ13" s="5">
        <v>622.54899999999998</v>
      </c>
      <c r="AK13" s="5">
        <v>5</v>
      </c>
      <c r="AM13" s="13">
        <f>+AO13/$AO$3</f>
        <v>2.9813605362108989E-2</v>
      </c>
      <c r="AN13" s="7">
        <f>IF(AK13=1,AM13,AM13+AN11)</f>
        <v>0.86876689070428492</v>
      </c>
      <c r="AO13" s="5">
        <f>SUM(G13:AJ13)</f>
        <v>11923.941000000003</v>
      </c>
    </row>
    <row r="14" spans="1:41" x14ac:dyDescent="0.2">
      <c r="A14" s="1" t="s">
        <v>86</v>
      </c>
      <c r="B14" s="1" t="s">
        <v>53</v>
      </c>
      <c r="C14" s="1" t="s">
        <v>8</v>
      </c>
      <c r="D14" s="1" t="s">
        <v>55</v>
      </c>
      <c r="E14" s="1" t="s">
        <v>21</v>
      </c>
      <c r="F14" s="1" t="s">
        <v>11</v>
      </c>
      <c r="I14" s="5" t="s">
        <v>15</v>
      </c>
      <c r="N14" s="5" t="s">
        <v>15</v>
      </c>
      <c r="O14" s="5">
        <v>-1</v>
      </c>
      <c r="P14" s="5" t="s">
        <v>13</v>
      </c>
      <c r="Q14" s="5" t="s">
        <v>15</v>
      </c>
      <c r="R14" s="5">
        <v>-1</v>
      </c>
      <c r="S14" s="5" t="s">
        <v>15</v>
      </c>
      <c r="T14" s="5" t="s">
        <v>13</v>
      </c>
      <c r="U14" s="5" t="s">
        <v>13</v>
      </c>
      <c r="V14" s="5" t="s">
        <v>13</v>
      </c>
      <c r="W14" s="5" t="s">
        <v>13</v>
      </c>
      <c r="X14" s="5" t="s">
        <v>13</v>
      </c>
      <c r="Y14" s="5" t="s">
        <v>13</v>
      </c>
      <c r="Z14" s="5" t="s">
        <v>13</v>
      </c>
      <c r="AA14" s="5" t="s">
        <v>15</v>
      </c>
      <c r="AB14" s="5" t="s">
        <v>13</v>
      </c>
      <c r="AC14" s="5" t="s">
        <v>15</v>
      </c>
      <c r="AD14" s="5" t="s">
        <v>15</v>
      </c>
      <c r="AE14" s="5" t="s">
        <v>15</v>
      </c>
      <c r="AF14" s="5" t="s">
        <v>12</v>
      </c>
      <c r="AG14" s="5" t="s">
        <v>12</v>
      </c>
      <c r="AH14" s="5" t="s">
        <v>12</v>
      </c>
      <c r="AI14" s="5" t="s">
        <v>12</v>
      </c>
      <c r="AJ14" s="5" t="s">
        <v>12</v>
      </c>
      <c r="AK14" s="5">
        <v>5</v>
      </c>
    </row>
    <row r="15" spans="1:41" x14ac:dyDescent="0.2">
      <c r="A15" s="1" t="s">
        <v>86</v>
      </c>
      <c r="B15" s="1" t="s">
        <v>53</v>
      </c>
      <c r="C15" s="1" t="s">
        <v>8</v>
      </c>
      <c r="D15" s="1" t="s">
        <v>56</v>
      </c>
      <c r="E15" s="1" t="s">
        <v>21</v>
      </c>
      <c r="F15" s="1" t="s">
        <v>10</v>
      </c>
      <c r="G15" s="5">
        <v>210</v>
      </c>
      <c r="H15" s="5">
        <v>260</v>
      </c>
      <c r="I15" s="5">
        <v>165</v>
      </c>
      <c r="J15" s="5">
        <v>499</v>
      </c>
      <c r="K15" s="5">
        <v>644</v>
      </c>
      <c r="L15" s="5">
        <v>760</v>
      </c>
      <c r="M15" s="5">
        <v>889</v>
      </c>
      <c r="N15" s="5">
        <v>650</v>
      </c>
      <c r="O15" s="5">
        <v>713</v>
      </c>
      <c r="P15" s="5">
        <v>789</v>
      </c>
      <c r="Q15" s="5">
        <v>768</v>
      </c>
      <c r="R15" s="5">
        <v>850</v>
      </c>
      <c r="S15" s="5">
        <v>1105</v>
      </c>
      <c r="T15" s="5">
        <v>843</v>
      </c>
      <c r="U15" s="5">
        <v>619.92100000000005</v>
      </c>
      <c r="V15" s="5">
        <v>463.86</v>
      </c>
      <c r="W15" s="5">
        <v>369.726</v>
      </c>
      <c r="X15" s="5">
        <v>500.87900000000002</v>
      </c>
      <c r="Y15" s="5">
        <v>222.298</v>
      </c>
      <c r="Z15" s="5">
        <v>179.102</v>
      </c>
      <c r="AA15" s="5">
        <v>40.149000000000001</v>
      </c>
      <c r="AB15" s="5">
        <v>103.477</v>
      </c>
      <c r="AK15" s="5">
        <v>6</v>
      </c>
      <c r="AM15" s="13">
        <f>+AO15/$AO$3</f>
        <v>2.9114694885005413E-2</v>
      </c>
      <c r="AN15" s="7">
        <f>IF(AK15=1,AM15,AM15+AN13)</f>
        <v>0.89788158558929032</v>
      </c>
      <c r="AO15" s="5">
        <f>SUM(G15:AJ15)</f>
        <v>11644.412000000004</v>
      </c>
    </row>
    <row r="16" spans="1:41" x14ac:dyDescent="0.2">
      <c r="A16" s="1" t="s">
        <v>86</v>
      </c>
      <c r="B16" s="1" t="s">
        <v>53</v>
      </c>
      <c r="C16" s="1" t="s">
        <v>8</v>
      </c>
      <c r="D16" s="1" t="s">
        <v>56</v>
      </c>
      <c r="E16" s="1" t="s">
        <v>21</v>
      </c>
      <c r="F16" s="1" t="s">
        <v>11</v>
      </c>
      <c r="G16" s="5" t="s">
        <v>15</v>
      </c>
      <c r="H16" s="5" t="s">
        <v>15</v>
      </c>
      <c r="I16" s="5" t="s">
        <v>15</v>
      </c>
      <c r="J16" s="5" t="s">
        <v>15</v>
      </c>
      <c r="K16" s="5" t="s">
        <v>15</v>
      </c>
      <c r="L16" s="5" t="s">
        <v>15</v>
      </c>
      <c r="M16" s="5" t="s">
        <v>13</v>
      </c>
      <c r="N16" s="5" t="s">
        <v>13</v>
      </c>
      <c r="O16" s="5" t="s">
        <v>13</v>
      </c>
      <c r="P16" s="5" t="s">
        <v>13</v>
      </c>
      <c r="Q16" s="5" t="s">
        <v>13</v>
      </c>
      <c r="R16" s="5" t="s">
        <v>13</v>
      </c>
      <c r="S16" s="5" t="s">
        <v>13</v>
      </c>
      <c r="T16" s="5" t="s">
        <v>13</v>
      </c>
      <c r="U16" s="5" t="s">
        <v>13</v>
      </c>
      <c r="V16" s="5" t="s">
        <v>13</v>
      </c>
      <c r="W16" s="5" t="s">
        <v>13</v>
      </c>
      <c r="X16" s="5" t="s">
        <v>13</v>
      </c>
      <c r="Y16" s="5" t="s">
        <v>13</v>
      </c>
      <c r="Z16" s="5" t="s">
        <v>13</v>
      </c>
      <c r="AA16" s="5" t="s">
        <v>13</v>
      </c>
      <c r="AB16" s="5" t="s">
        <v>13</v>
      </c>
      <c r="AK16" s="5">
        <v>6</v>
      </c>
    </row>
    <row r="17" spans="1:41" x14ac:dyDescent="0.2">
      <c r="A17" s="1" t="s">
        <v>86</v>
      </c>
      <c r="B17" s="1" t="s">
        <v>53</v>
      </c>
      <c r="C17" s="1" t="s">
        <v>8</v>
      </c>
      <c r="D17" s="1" t="s">
        <v>216</v>
      </c>
      <c r="E17" s="1" t="s">
        <v>21</v>
      </c>
      <c r="F17" s="1" t="s">
        <v>10</v>
      </c>
      <c r="J17" s="5">
        <v>380</v>
      </c>
      <c r="K17" s="5">
        <v>389</v>
      </c>
      <c r="L17" s="5">
        <v>441</v>
      </c>
      <c r="M17" s="5">
        <v>384</v>
      </c>
      <c r="N17" s="5">
        <v>381</v>
      </c>
      <c r="O17" s="5">
        <v>391.8</v>
      </c>
      <c r="P17" s="5">
        <v>392.5</v>
      </c>
      <c r="Q17" s="5">
        <v>380</v>
      </c>
      <c r="R17" s="5">
        <v>353.88299999999998</v>
      </c>
      <c r="S17" s="5">
        <v>345.15100000000001</v>
      </c>
      <c r="T17" s="5">
        <v>492.55500000000001</v>
      </c>
      <c r="U17" s="5">
        <v>439.58100000000002</v>
      </c>
      <c r="V17" s="5">
        <v>428.322</v>
      </c>
      <c r="W17" s="5">
        <v>270.697</v>
      </c>
      <c r="X17" s="5">
        <v>366.87400000000002</v>
      </c>
      <c r="Y17" s="5">
        <v>231.595</v>
      </c>
      <c r="Z17" s="5">
        <v>262.52999999999997</v>
      </c>
      <c r="AA17" s="5">
        <v>184.369</v>
      </c>
      <c r="AB17" s="5">
        <v>125.18600000000001</v>
      </c>
      <c r="AC17" s="5">
        <v>251.62700000000001</v>
      </c>
      <c r="AD17" s="5">
        <v>236.44200000000001</v>
      </c>
      <c r="AE17" s="5">
        <v>250.06</v>
      </c>
      <c r="AF17" s="5">
        <v>466.32499999999999</v>
      </c>
      <c r="AG17" s="5">
        <v>368.53899999999999</v>
      </c>
      <c r="AH17" s="5">
        <v>323.36900000000003</v>
      </c>
      <c r="AI17" s="5">
        <v>334.79599999999999</v>
      </c>
      <c r="AJ17" s="5">
        <v>223.61500000000001</v>
      </c>
      <c r="AK17" s="5">
        <v>7</v>
      </c>
      <c r="AM17" s="13">
        <f>+AO17/$AO$3</f>
        <v>2.2739902442069665E-2</v>
      </c>
      <c r="AN17" s="7">
        <f>IF(AK17=1,AM17,AM17+AN15)</f>
        <v>0.92062148803136001</v>
      </c>
      <c r="AO17" s="5">
        <f>SUM(G17:AJ17)</f>
        <v>9094.8160000000007</v>
      </c>
    </row>
    <row r="18" spans="1:41" x14ac:dyDescent="0.2">
      <c r="A18" s="1" t="s">
        <v>86</v>
      </c>
      <c r="B18" s="1" t="s">
        <v>53</v>
      </c>
      <c r="C18" s="1" t="s">
        <v>8</v>
      </c>
      <c r="D18" s="1" t="s">
        <v>216</v>
      </c>
      <c r="E18" s="1" t="s">
        <v>21</v>
      </c>
      <c r="F18" s="1" t="s">
        <v>11</v>
      </c>
      <c r="J18" s="5" t="s">
        <v>15</v>
      </c>
      <c r="K18" s="5" t="s">
        <v>15</v>
      </c>
      <c r="L18" s="5" t="s">
        <v>13</v>
      </c>
      <c r="M18" s="5" t="s">
        <v>13</v>
      </c>
      <c r="N18" s="5" t="s">
        <v>13</v>
      </c>
      <c r="O18" s="5" t="s">
        <v>13</v>
      </c>
      <c r="P18" s="5" t="s">
        <v>13</v>
      </c>
      <c r="Q18" s="5" t="s">
        <v>13</v>
      </c>
      <c r="R18" s="5" t="s">
        <v>15</v>
      </c>
      <c r="S18" s="5" t="s">
        <v>13</v>
      </c>
      <c r="T18" s="5" t="s">
        <v>13</v>
      </c>
      <c r="U18" s="5" t="s">
        <v>13</v>
      </c>
      <c r="V18" s="5" t="s">
        <v>13</v>
      </c>
      <c r="W18" s="5" t="s">
        <v>13</v>
      </c>
      <c r="X18" s="5" t="s">
        <v>13</v>
      </c>
      <c r="Y18" s="5" t="s">
        <v>13</v>
      </c>
      <c r="Z18" s="5" t="s">
        <v>13</v>
      </c>
      <c r="AA18" s="5" t="s">
        <v>13</v>
      </c>
      <c r="AB18" s="5" t="s">
        <v>13</v>
      </c>
      <c r="AC18" s="5" t="s">
        <v>13</v>
      </c>
      <c r="AD18" s="5" t="s">
        <v>13</v>
      </c>
      <c r="AE18" s="5" t="s">
        <v>13</v>
      </c>
      <c r="AF18" s="5" t="s">
        <v>13</v>
      </c>
      <c r="AG18" s="5" t="s">
        <v>13</v>
      </c>
      <c r="AH18" s="5" t="s">
        <v>13</v>
      </c>
      <c r="AI18" s="5" t="s">
        <v>15</v>
      </c>
      <c r="AJ18" s="5" t="s">
        <v>13</v>
      </c>
      <c r="AK18" s="5">
        <v>7</v>
      </c>
    </row>
    <row r="19" spans="1:41" x14ac:dyDescent="0.2">
      <c r="A19" s="1" t="s">
        <v>86</v>
      </c>
      <c r="B19" s="1" t="s">
        <v>53</v>
      </c>
      <c r="C19" s="1" t="s">
        <v>8</v>
      </c>
      <c r="D19" s="1" t="s">
        <v>152</v>
      </c>
      <c r="E19" s="1" t="s">
        <v>21</v>
      </c>
      <c r="F19" s="1" t="s">
        <v>10</v>
      </c>
      <c r="M19" s="5">
        <v>29</v>
      </c>
      <c r="N19" s="5">
        <v>534</v>
      </c>
      <c r="O19" s="5">
        <v>344</v>
      </c>
      <c r="P19" s="5">
        <v>200.3</v>
      </c>
      <c r="Q19" s="5">
        <v>423</v>
      </c>
      <c r="R19" s="5">
        <v>353.3</v>
      </c>
      <c r="S19" s="5">
        <v>277.76600000000002</v>
      </c>
      <c r="T19" s="5">
        <v>91.272999999999996</v>
      </c>
      <c r="U19" s="5">
        <v>300</v>
      </c>
      <c r="V19" s="5">
        <v>473</v>
      </c>
      <c r="W19" s="5">
        <v>470</v>
      </c>
      <c r="X19" s="5">
        <v>291</v>
      </c>
      <c r="Y19" s="5">
        <v>295.83</v>
      </c>
      <c r="Z19" s="5">
        <v>247.50800000000001</v>
      </c>
      <c r="AA19" s="5">
        <v>315.50400000000002</v>
      </c>
      <c r="AB19" s="5">
        <v>195.96199999999999</v>
      </c>
      <c r="AC19" s="5">
        <v>205.89400000000001</v>
      </c>
      <c r="AD19" s="5">
        <v>327.69600000000003</v>
      </c>
      <c r="AE19" s="5">
        <v>222.22</v>
      </c>
      <c r="AF19" s="5">
        <v>301.58</v>
      </c>
      <c r="AG19" s="5">
        <v>354.85</v>
      </c>
      <c r="AH19" s="5">
        <v>210.905</v>
      </c>
      <c r="AI19" s="5">
        <v>88.540999999999997</v>
      </c>
      <c r="AJ19" s="5">
        <v>36.732999999999997</v>
      </c>
      <c r="AK19" s="5">
        <v>8</v>
      </c>
      <c r="AM19" s="13">
        <f>+AO19/$AO$3</f>
        <v>1.6476729049460931E-2</v>
      </c>
      <c r="AN19" s="7">
        <f>IF(AK19=1,AM19,AM19+AN17)</f>
        <v>0.93709821708082097</v>
      </c>
      <c r="AO19" s="5">
        <f>SUM(G19:AJ19)</f>
        <v>6589.8620000000001</v>
      </c>
    </row>
    <row r="20" spans="1:41" x14ac:dyDescent="0.2">
      <c r="A20" s="1" t="s">
        <v>86</v>
      </c>
      <c r="B20" s="1" t="s">
        <v>53</v>
      </c>
      <c r="C20" s="1" t="s">
        <v>8</v>
      </c>
      <c r="D20" s="1" t="s">
        <v>152</v>
      </c>
      <c r="E20" s="1" t="s">
        <v>21</v>
      </c>
      <c r="F20" s="1" t="s">
        <v>11</v>
      </c>
      <c r="M20" s="5" t="s">
        <v>15</v>
      </c>
      <c r="N20" s="5" t="s">
        <v>15</v>
      </c>
      <c r="O20" s="5" t="s">
        <v>15</v>
      </c>
      <c r="P20" s="5" t="s">
        <v>15</v>
      </c>
      <c r="Q20" s="5" t="s">
        <v>15</v>
      </c>
      <c r="R20" s="5" t="s">
        <v>15</v>
      </c>
      <c r="S20" s="5" t="s">
        <v>15</v>
      </c>
      <c r="T20" s="5" t="s">
        <v>15</v>
      </c>
      <c r="U20" s="5" t="s">
        <v>15</v>
      </c>
      <c r="V20" s="5" t="s">
        <v>15</v>
      </c>
      <c r="W20" s="5" t="s">
        <v>13</v>
      </c>
      <c r="X20" s="5" t="s">
        <v>13</v>
      </c>
      <c r="Y20" s="5" t="s">
        <v>13</v>
      </c>
      <c r="Z20" s="5" t="s">
        <v>13</v>
      </c>
      <c r="AA20" s="5" t="s">
        <v>13</v>
      </c>
      <c r="AB20" s="5" t="s">
        <v>13</v>
      </c>
      <c r="AC20" s="5" t="s">
        <v>12</v>
      </c>
      <c r="AD20" s="5" t="s">
        <v>13</v>
      </c>
      <c r="AE20" s="5" t="s">
        <v>12</v>
      </c>
      <c r="AF20" s="5" t="s">
        <v>12</v>
      </c>
      <c r="AG20" s="5" t="s">
        <v>12</v>
      </c>
      <c r="AH20" s="5" t="s">
        <v>13</v>
      </c>
      <c r="AI20" s="5" t="s">
        <v>12</v>
      </c>
      <c r="AJ20" s="5" t="s">
        <v>15</v>
      </c>
      <c r="AK20" s="5">
        <v>8</v>
      </c>
    </row>
    <row r="21" spans="1:41" x14ac:dyDescent="0.2">
      <c r="A21" s="1" t="s">
        <v>86</v>
      </c>
      <c r="B21" s="1" t="s">
        <v>53</v>
      </c>
      <c r="C21" s="1" t="s">
        <v>8</v>
      </c>
      <c r="D21" s="1" t="s">
        <v>54</v>
      </c>
      <c r="E21" s="1" t="s">
        <v>21</v>
      </c>
      <c r="F21" s="1" t="s">
        <v>10</v>
      </c>
      <c r="J21" s="5">
        <v>1</v>
      </c>
      <c r="M21" s="5">
        <v>239.6</v>
      </c>
      <c r="N21" s="5">
        <v>142.5</v>
      </c>
      <c r="O21" s="5">
        <v>327.10000000000002</v>
      </c>
      <c r="P21" s="5">
        <v>547.26</v>
      </c>
      <c r="Q21" s="5">
        <v>649.20000000000005</v>
      </c>
      <c r="R21" s="5">
        <v>292.89</v>
      </c>
      <c r="S21" s="5">
        <v>294.53300000000002</v>
      </c>
      <c r="T21" s="5">
        <v>199.31700000000001</v>
      </c>
      <c r="U21" s="5">
        <v>185.636</v>
      </c>
      <c r="V21" s="5">
        <v>206.82499999999999</v>
      </c>
      <c r="W21" s="5">
        <v>142.05199999999999</v>
      </c>
      <c r="X21" s="5">
        <v>170.08799999999999</v>
      </c>
      <c r="Y21" s="5">
        <v>144.80099999999999</v>
      </c>
      <c r="Z21" s="5">
        <v>96.573999999999998</v>
      </c>
      <c r="AA21" s="5">
        <v>50.244999999999997</v>
      </c>
      <c r="AB21" s="5">
        <v>171.39</v>
      </c>
      <c r="AC21" s="5">
        <v>152.41999999999999</v>
      </c>
      <c r="AD21" s="5">
        <v>217.59800000000001</v>
      </c>
      <c r="AE21" s="5">
        <v>163.52699999999999</v>
      </c>
      <c r="AF21" s="5">
        <v>189.49100000000001</v>
      </c>
      <c r="AG21" s="5">
        <v>188.68899999999999</v>
      </c>
      <c r="AH21" s="5">
        <v>251.19800000000001</v>
      </c>
      <c r="AI21" s="5">
        <v>149.46600000000001</v>
      </c>
      <c r="AJ21" s="5">
        <v>178.988</v>
      </c>
      <c r="AK21" s="5">
        <v>9</v>
      </c>
      <c r="AM21" s="13">
        <f>+AO21/$AO$3</f>
        <v>1.3382654575101289E-2</v>
      </c>
      <c r="AN21" s="7">
        <f>IF(AK21=1,AM21,AM21+AN19)</f>
        <v>0.95048087165592221</v>
      </c>
      <c r="AO21" s="5">
        <f>SUM(G21:AJ21)</f>
        <v>5352.3880000000017</v>
      </c>
    </row>
    <row r="22" spans="1:41" ht="12.75" thickBot="1" x14ac:dyDescent="0.25">
      <c r="A22" s="1" t="s">
        <v>86</v>
      </c>
      <c r="B22" s="1" t="s">
        <v>53</v>
      </c>
      <c r="C22" s="1" t="s">
        <v>8</v>
      </c>
      <c r="D22" s="1" t="s">
        <v>54</v>
      </c>
      <c r="E22" s="1" t="s">
        <v>21</v>
      </c>
      <c r="F22" s="1" t="s">
        <v>11</v>
      </c>
      <c r="J22" s="5">
        <v>-1</v>
      </c>
      <c r="M22" s="5" t="s">
        <v>13</v>
      </c>
      <c r="N22" s="5" t="s">
        <v>13</v>
      </c>
      <c r="O22" s="5" t="s">
        <v>13</v>
      </c>
      <c r="P22" s="5" t="s">
        <v>18</v>
      </c>
      <c r="Q22" s="5" t="s">
        <v>12</v>
      </c>
      <c r="R22" s="5" t="s">
        <v>13</v>
      </c>
      <c r="S22" s="5" t="s">
        <v>13</v>
      </c>
      <c r="T22" s="5" t="s">
        <v>13</v>
      </c>
      <c r="U22" s="5" t="s">
        <v>13</v>
      </c>
      <c r="V22" s="5" t="s">
        <v>13</v>
      </c>
      <c r="W22" s="5" t="s">
        <v>13</v>
      </c>
      <c r="X22" s="5" t="s">
        <v>13</v>
      </c>
      <c r="Y22" s="5" t="s">
        <v>13</v>
      </c>
      <c r="Z22" s="5" t="s">
        <v>15</v>
      </c>
      <c r="AA22" s="5" t="s">
        <v>13</v>
      </c>
      <c r="AB22" s="5" t="s">
        <v>13</v>
      </c>
      <c r="AC22" s="5" t="s">
        <v>13</v>
      </c>
      <c r="AD22" s="5" t="s">
        <v>13</v>
      </c>
      <c r="AE22" s="5" t="s">
        <v>13</v>
      </c>
      <c r="AF22" s="5" t="s">
        <v>13</v>
      </c>
      <c r="AG22" s="5" t="s">
        <v>13</v>
      </c>
      <c r="AH22" s="5" t="s">
        <v>13</v>
      </c>
      <c r="AI22" s="5" t="s">
        <v>13</v>
      </c>
      <c r="AJ22" s="5" t="s">
        <v>13</v>
      </c>
      <c r="AK22" s="29">
        <v>9</v>
      </c>
    </row>
    <row r="23" spans="1:41" x14ac:dyDescent="0.2">
      <c r="A23" s="1" t="s">
        <v>86</v>
      </c>
      <c r="B23" s="1" t="s">
        <v>53</v>
      </c>
      <c r="C23" s="1" t="s">
        <v>8</v>
      </c>
      <c r="D23" s="1" t="s">
        <v>68</v>
      </c>
      <c r="E23" s="1" t="s">
        <v>22</v>
      </c>
      <c r="F23" s="1" t="s">
        <v>10</v>
      </c>
      <c r="G23" s="5">
        <v>69.430000000000007</v>
      </c>
      <c r="H23" s="5">
        <v>121.47</v>
      </c>
      <c r="I23" s="5">
        <v>51.15</v>
      </c>
      <c r="J23" s="5">
        <v>103</v>
      </c>
      <c r="K23" s="5">
        <v>139.66</v>
      </c>
      <c r="L23" s="5">
        <v>44.32</v>
      </c>
      <c r="M23" s="5">
        <v>105.98</v>
      </c>
      <c r="N23" s="5">
        <v>120.5</v>
      </c>
      <c r="O23" s="5">
        <v>116.54</v>
      </c>
      <c r="P23" s="5">
        <v>530.6</v>
      </c>
      <c r="Q23" s="5">
        <v>371.68</v>
      </c>
      <c r="R23" s="5">
        <v>734.28</v>
      </c>
      <c r="S23" s="5">
        <v>342.57</v>
      </c>
      <c r="T23" s="5">
        <v>54.665999999999997</v>
      </c>
      <c r="U23" s="5">
        <v>31.873000000000001</v>
      </c>
      <c r="V23" s="5">
        <v>65</v>
      </c>
      <c r="W23" s="5">
        <v>176.869</v>
      </c>
      <c r="X23" s="5">
        <v>132.24100000000001</v>
      </c>
      <c r="Y23" s="5">
        <v>116.011</v>
      </c>
      <c r="Z23" s="5">
        <v>60.143000000000001</v>
      </c>
      <c r="AA23" s="5">
        <v>53.92</v>
      </c>
      <c r="AB23" s="5">
        <v>36.99</v>
      </c>
      <c r="AC23" s="5">
        <v>26.23</v>
      </c>
      <c r="AD23" s="5">
        <v>56.064</v>
      </c>
      <c r="AE23" s="5">
        <v>36</v>
      </c>
      <c r="AF23" s="5">
        <v>55.1</v>
      </c>
      <c r="AG23" s="5">
        <v>6.1</v>
      </c>
      <c r="AH23" s="5">
        <v>32.4</v>
      </c>
      <c r="AI23" s="5">
        <v>31.2</v>
      </c>
      <c r="AJ23" s="5">
        <v>18.8</v>
      </c>
      <c r="AK23" s="5">
        <v>10</v>
      </c>
      <c r="AM23" s="13">
        <f>+AO23/$AO$3</f>
        <v>9.6031763238277074E-3</v>
      </c>
      <c r="AN23" s="7">
        <f>IF(AK23=1,AM23,AM23+AN21)</f>
        <v>0.96008404797974989</v>
      </c>
      <c r="AO23" s="5">
        <f>SUM(G23:AJ23)</f>
        <v>3840.7870000000003</v>
      </c>
    </row>
    <row r="24" spans="1:41" x14ac:dyDescent="0.2">
      <c r="A24" s="1" t="s">
        <v>86</v>
      </c>
      <c r="B24" s="1" t="s">
        <v>53</v>
      </c>
      <c r="C24" s="1" t="s">
        <v>8</v>
      </c>
      <c r="D24" s="1" t="s">
        <v>68</v>
      </c>
      <c r="E24" s="1" t="s">
        <v>22</v>
      </c>
      <c r="F24" s="1" t="s">
        <v>11</v>
      </c>
      <c r="G24" s="5">
        <v>-1</v>
      </c>
      <c r="H24" s="5">
        <v>-1</v>
      </c>
      <c r="I24" s="5">
        <v>-1</v>
      </c>
      <c r="J24" s="5">
        <v>-1</v>
      </c>
      <c r="K24" s="5" t="s">
        <v>13</v>
      </c>
      <c r="L24" s="5" t="s">
        <v>24</v>
      </c>
      <c r="M24" s="5" t="s">
        <v>13</v>
      </c>
      <c r="N24" s="5" t="s">
        <v>24</v>
      </c>
      <c r="O24" s="5" t="s">
        <v>13</v>
      </c>
      <c r="P24" s="5" t="s">
        <v>13</v>
      </c>
      <c r="Q24" s="5" t="s">
        <v>13</v>
      </c>
      <c r="R24" s="5" t="s">
        <v>13</v>
      </c>
      <c r="S24" s="5" t="s">
        <v>13</v>
      </c>
      <c r="T24" s="5" t="s">
        <v>13</v>
      </c>
      <c r="U24" s="5" t="s">
        <v>13</v>
      </c>
      <c r="V24" s="5" t="s">
        <v>13</v>
      </c>
      <c r="W24" s="5" t="s">
        <v>15</v>
      </c>
      <c r="X24" s="5" t="s">
        <v>13</v>
      </c>
      <c r="Y24" s="5" t="s">
        <v>15</v>
      </c>
      <c r="Z24" s="5" t="s">
        <v>15</v>
      </c>
      <c r="AA24" s="5" t="s">
        <v>15</v>
      </c>
      <c r="AB24" s="5" t="s">
        <v>15</v>
      </c>
      <c r="AC24" s="5" t="s">
        <v>15</v>
      </c>
      <c r="AD24" s="5" t="s">
        <v>15</v>
      </c>
      <c r="AE24" s="5" t="s">
        <v>15</v>
      </c>
      <c r="AF24" s="5" t="s">
        <v>15</v>
      </c>
      <c r="AG24" s="5" t="s">
        <v>15</v>
      </c>
      <c r="AH24" s="5">
        <v>-1</v>
      </c>
      <c r="AI24" s="5">
        <v>-1</v>
      </c>
      <c r="AJ24" s="5">
        <v>-1</v>
      </c>
      <c r="AK24" s="5">
        <v>10</v>
      </c>
    </row>
    <row r="25" spans="1:41" x14ac:dyDescent="0.2">
      <c r="A25" s="1" t="s">
        <v>86</v>
      </c>
      <c r="B25" s="1" t="s">
        <v>53</v>
      </c>
      <c r="C25" s="1" t="s">
        <v>8</v>
      </c>
      <c r="D25" s="1" t="s">
        <v>237</v>
      </c>
      <c r="E25" s="1" t="s">
        <v>14</v>
      </c>
      <c r="F25" s="1" t="s">
        <v>10</v>
      </c>
      <c r="G25" s="5">
        <v>176.6</v>
      </c>
      <c r="H25" s="5">
        <v>201.8</v>
      </c>
      <c r="I25" s="5">
        <v>189.9</v>
      </c>
      <c r="J25" s="5">
        <v>178.3</v>
      </c>
      <c r="K25" s="5">
        <v>165.5</v>
      </c>
      <c r="L25" s="5">
        <v>148.4</v>
      </c>
      <c r="M25" s="5">
        <v>134.5</v>
      </c>
      <c r="N25" s="5">
        <v>129</v>
      </c>
      <c r="O25" s="5">
        <v>119.5</v>
      </c>
      <c r="P25" s="5">
        <v>119.5</v>
      </c>
      <c r="Q25" s="5">
        <v>119.5</v>
      </c>
      <c r="R25" s="5">
        <v>119.5</v>
      </c>
      <c r="S25" s="5">
        <v>125.9</v>
      </c>
      <c r="T25" s="5">
        <v>146.6</v>
      </c>
      <c r="U25" s="5">
        <v>138.30000000000001</v>
      </c>
      <c r="V25" s="5">
        <v>138.30000000000001</v>
      </c>
      <c r="W25" s="5">
        <v>172.02</v>
      </c>
      <c r="X25" s="5">
        <v>188</v>
      </c>
      <c r="Y25" s="5">
        <v>193</v>
      </c>
      <c r="Z25" s="5">
        <v>60</v>
      </c>
      <c r="AA25" s="5">
        <v>84</v>
      </c>
      <c r="AB25" s="5">
        <v>60</v>
      </c>
      <c r="AC25" s="5">
        <v>94</v>
      </c>
      <c r="AD25" s="5">
        <v>145</v>
      </c>
      <c r="AE25" s="5">
        <v>77.400000000000006</v>
      </c>
      <c r="AF25" s="5">
        <v>64.5</v>
      </c>
      <c r="AK25" s="5">
        <v>11</v>
      </c>
      <c r="AM25" s="13">
        <f>+AO25/$AO$3</f>
        <v>8.7236481110151004E-3</v>
      </c>
      <c r="AN25" s="7">
        <f>IF(AK25=1,AM25,AM25+AN23)</f>
        <v>0.968807696090765</v>
      </c>
      <c r="AO25" s="5">
        <f>SUM(G25:AJ25)</f>
        <v>3489.0200000000004</v>
      </c>
    </row>
    <row r="26" spans="1:41" x14ac:dyDescent="0.2">
      <c r="A26" s="1" t="s">
        <v>86</v>
      </c>
      <c r="B26" s="1" t="s">
        <v>53</v>
      </c>
      <c r="C26" s="1" t="s">
        <v>8</v>
      </c>
      <c r="D26" s="1" t="s">
        <v>237</v>
      </c>
      <c r="E26" s="1" t="s">
        <v>14</v>
      </c>
      <c r="F26" s="1" t="s">
        <v>11</v>
      </c>
      <c r="G26" s="5">
        <v>-1</v>
      </c>
      <c r="H26" s="5">
        <v>-1</v>
      </c>
      <c r="I26" s="5">
        <v>-1</v>
      </c>
      <c r="J26" s="5">
        <v>-1</v>
      </c>
      <c r="K26" s="5">
        <v>-1</v>
      </c>
      <c r="L26" s="5">
        <v>-1</v>
      </c>
      <c r="M26" s="5">
        <v>-1</v>
      </c>
      <c r="N26" s="5">
        <v>-1</v>
      </c>
      <c r="O26" s="5">
        <v>-1</v>
      </c>
      <c r="P26" s="5">
        <v>-1</v>
      </c>
      <c r="Q26" s="5">
        <v>-1</v>
      </c>
      <c r="R26" s="5">
        <v>-1</v>
      </c>
      <c r="S26" s="5">
        <v>-1</v>
      </c>
      <c r="T26" s="5">
        <v>-1</v>
      </c>
      <c r="U26" s="5">
        <v>-1</v>
      </c>
      <c r="V26" s="5">
        <v>-1</v>
      </c>
      <c r="W26" s="5">
        <v>-1</v>
      </c>
      <c r="X26" s="5">
        <v>-1</v>
      </c>
      <c r="Y26" s="5">
        <v>-1</v>
      </c>
      <c r="Z26" s="5">
        <v>-1</v>
      </c>
      <c r="AA26" s="5">
        <v>-1</v>
      </c>
      <c r="AB26" s="5">
        <v>-1</v>
      </c>
      <c r="AC26" s="5">
        <v>-1</v>
      </c>
      <c r="AD26" s="5">
        <v>-1</v>
      </c>
      <c r="AE26" s="5">
        <v>-1</v>
      </c>
      <c r="AF26" s="5">
        <v>-1</v>
      </c>
      <c r="AK26" s="5">
        <v>11</v>
      </c>
    </row>
    <row r="27" spans="1:41" x14ac:dyDescent="0.2">
      <c r="A27" s="1" t="s">
        <v>86</v>
      </c>
      <c r="B27" s="1" t="s">
        <v>53</v>
      </c>
      <c r="C27" s="1" t="s">
        <v>8</v>
      </c>
      <c r="D27" s="1" t="s">
        <v>220</v>
      </c>
      <c r="E27" s="1" t="s">
        <v>21</v>
      </c>
      <c r="F27" s="1" t="s">
        <v>10</v>
      </c>
      <c r="G27" s="5">
        <v>147</v>
      </c>
      <c r="H27" s="5">
        <v>198</v>
      </c>
      <c r="I27" s="5">
        <v>164</v>
      </c>
      <c r="J27" s="5">
        <v>164</v>
      </c>
      <c r="K27" s="5">
        <v>7</v>
      </c>
      <c r="L27" s="5">
        <v>18</v>
      </c>
      <c r="M27" s="5">
        <v>7</v>
      </c>
      <c r="N27" s="5">
        <v>4.7</v>
      </c>
      <c r="O27" s="5">
        <v>9.6539999999999999</v>
      </c>
      <c r="P27" s="5">
        <v>0.1</v>
      </c>
      <c r="Q27" s="5">
        <v>1.5</v>
      </c>
      <c r="R27" s="5">
        <v>24</v>
      </c>
      <c r="S27" s="5">
        <v>70</v>
      </c>
      <c r="T27" s="5">
        <v>36</v>
      </c>
      <c r="U27" s="5">
        <v>94</v>
      </c>
      <c r="V27" s="5">
        <v>175.82900000000001</v>
      </c>
      <c r="W27" s="5">
        <v>223.303</v>
      </c>
      <c r="X27" s="5">
        <v>10</v>
      </c>
      <c r="Y27" s="5">
        <v>147.42599999999999</v>
      </c>
      <c r="Z27" s="5">
        <v>70.171999999999997</v>
      </c>
      <c r="AA27" s="5">
        <v>64.992999999999995</v>
      </c>
      <c r="AB27" s="5">
        <v>47.296999999999997</v>
      </c>
      <c r="AC27" s="5">
        <v>52.837000000000003</v>
      </c>
      <c r="AD27" s="5">
        <v>5.4509999999999996</v>
      </c>
      <c r="AE27" s="5">
        <v>19.25</v>
      </c>
      <c r="AF27" s="5">
        <v>10.920999999999999</v>
      </c>
      <c r="AG27" s="5">
        <v>17.602</v>
      </c>
      <c r="AH27" s="5">
        <v>8.6969999999999992</v>
      </c>
      <c r="AI27" s="5">
        <v>15.151</v>
      </c>
      <c r="AJ27" s="5">
        <v>5.5640000000000001</v>
      </c>
      <c r="AK27" s="5">
        <v>12</v>
      </c>
      <c r="AM27" s="13">
        <f>+AO27/$AO$3</f>
        <v>4.5491901406819364E-3</v>
      </c>
      <c r="AN27" s="7">
        <f>IF(AK27=1,AM27,AM27+AN25)</f>
        <v>0.97335688623144689</v>
      </c>
      <c r="AO27" s="5">
        <f>SUM(G27:AJ27)</f>
        <v>1819.4470000000003</v>
      </c>
    </row>
    <row r="28" spans="1:41" x14ac:dyDescent="0.2">
      <c r="A28" s="1" t="s">
        <v>86</v>
      </c>
      <c r="B28" s="1" t="s">
        <v>53</v>
      </c>
      <c r="C28" s="1" t="s">
        <v>8</v>
      </c>
      <c r="D28" s="1" t="s">
        <v>220</v>
      </c>
      <c r="E28" s="1" t="s">
        <v>21</v>
      </c>
      <c r="F28" s="1" t="s">
        <v>11</v>
      </c>
      <c r="G28" s="5" t="s">
        <v>15</v>
      </c>
      <c r="H28" s="5" t="s">
        <v>15</v>
      </c>
      <c r="I28" s="5" t="s">
        <v>15</v>
      </c>
      <c r="J28" s="5" t="s">
        <v>15</v>
      </c>
      <c r="K28" s="5" t="s">
        <v>15</v>
      </c>
      <c r="L28" s="5" t="s">
        <v>15</v>
      </c>
      <c r="M28" s="5" t="s">
        <v>15</v>
      </c>
      <c r="N28" s="5" t="s">
        <v>15</v>
      </c>
      <c r="O28" s="5" t="s">
        <v>15</v>
      </c>
      <c r="P28" s="5" t="s">
        <v>15</v>
      </c>
      <c r="Q28" s="5" t="s">
        <v>15</v>
      </c>
      <c r="R28" s="5" t="s">
        <v>15</v>
      </c>
      <c r="S28" s="5" t="s">
        <v>15</v>
      </c>
      <c r="T28" s="5" t="s">
        <v>15</v>
      </c>
      <c r="U28" s="5" t="s">
        <v>15</v>
      </c>
      <c r="V28" s="5" t="s">
        <v>15</v>
      </c>
      <c r="W28" s="5" t="s">
        <v>15</v>
      </c>
      <c r="X28" s="5" t="s">
        <v>15</v>
      </c>
      <c r="Y28" s="5">
        <v>-1</v>
      </c>
      <c r="Z28" s="5" t="s">
        <v>15</v>
      </c>
      <c r="AA28" s="5">
        <v>-1</v>
      </c>
      <c r="AB28" s="5" t="s">
        <v>12</v>
      </c>
      <c r="AC28" s="5" t="s">
        <v>12</v>
      </c>
      <c r="AD28" s="5" t="s">
        <v>15</v>
      </c>
      <c r="AE28" s="5" t="s">
        <v>12</v>
      </c>
      <c r="AF28" s="5" t="s">
        <v>13</v>
      </c>
      <c r="AG28" s="5" t="s">
        <v>12</v>
      </c>
      <c r="AH28" s="5" t="s">
        <v>13</v>
      </c>
      <c r="AI28" s="5" t="s">
        <v>12</v>
      </c>
      <c r="AJ28" s="5" t="s">
        <v>12</v>
      </c>
      <c r="AK28" s="5">
        <v>12</v>
      </c>
    </row>
    <row r="29" spans="1:41" x14ac:dyDescent="0.2">
      <c r="A29" s="1" t="s">
        <v>86</v>
      </c>
      <c r="B29" s="1" t="s">
        <v>53</v>
      </c>
      <c r="C29" s="1" t="s">
        <v>30</v>
      </c>
      <c r="D29" s="1" t="s">
        <v>31</v>
      </c>
      <c r="E29" s="1" t="s">
        <v>21</v>
      </c>
      <c r="F29" s="1" t="s">
        <v>10</v>
      </c>
      <c r="G29" s="5">
        <v>246</v>
      </c>
      <c r="H29" s="5">
        <v>192</v>
      </c>
      <c r="I29" s="5">
        <v>452</v>
      </c>
      <c r="J29" s="5">
        <v>778</v>
      </c>
      <c r="K29" s="5">
        <v>60</v>
      </c>
      <c r="L29" s="5">
        <v>60</v>
      </c>
      <c r="AK29" s="5">
        <v>13</v>
      </c>
      <c r="AM29" s="13">
        <f>+AO29/$AO$3</f>
        <v>4.4705627432617169E-3</v>
      </c>
      <c r="AN29" s="7">
        <f>IF(AK29=1,AM29,AM29+AN27)</f>
        <v>0.97782744897470864</v>
      </c>
      <c r="AO29" s="5">
        <f>SUM(G29:AJ29)</f>
        <v>1788</v>
      </c>
    </row>
    <row r="30" spans="1:41" x14ac:dyDescent="0.2">
      <c r="A30" s="1" t="s">
        <v>86</v>
      </c>
      <c r="B30" s="1" t="s">
        <v>53</v>
      </c>
      <c r="C30" s="1" t="s">
        <v>30</v>
      </c>
      <c r="D30" s="1" t="s">
        <v>31</v>
      </c>
      <c r="E30" s="1" t="s">
        <v>21</v>
      </c>
      <c r="F30" s="1" t="s">
        <v>11</v>
      </c>
      <c r="G30" s="5">
        <v>-1</v>
      </c>
      <c r="H30" s="5">
        <v>-1</v>
      </c>
      <c r="I30" s="5">
        <v>-1</v>
      </c>
      <c r="J30" s="5">
        <v>-1</v>
      </c>
      <c r="K30" s="5">
        <v>-1</v>
      </c>
      <c r="L30" s="5">
        <v>-1</v>
      </c>
      <c r="AK30" s="5">
        <v>13</v>
      </c>
    </row>
    <row r="31" spans="1:41" x14ac:dyDescent="0.2">
      <c r="A31" s="1" t="s">
        <v>86</v>
      </c>
      <c r="B31" s="1" t="s">
        <v>53</v>
      </c>
      <c r="C31" s="1" t="s">
        <v>8</v>
      </c>
      <c r="D31" s="1" t="s">
        <v>34</v>
      </c>
      <c r="E31" s="1" t="s">
        <v>21</v>
      </c>
      <c r="F31" s="1" t="s">
        <v>10</v>
      </c>
      <c r="J31" s="5">
        <v>1</v>
      </c>
      <c r="N31" s="5">
        <v>17</v>
      </c>
      <c r="O31" s="5">
        <v>8.2100000000000009</v>
      </c>
      <c r="V31" s="5">
        <v>119.733</v>
      </c>
      <c r="W31" s="5">
        <v>31.957000000000001</v>
      </c>
      <c r="X31" s="5">
        <v>111.345</v>
      </c>
      <c r="Y31" s="5">
        <v>120.871</v>
      </c>
      <c r="Z31" s="5">
        <v>206.61699999999999</v>
      </c>
      <c r="AA31" s="5">
        <v>196.608</v>
      </c>
      <c r="AB31" s="5">
        <v>135.89500000000001</v>
      </c>
      <c r="AC31" s="5">
        <v>45.292000000000002</v>
      </c>
      <c r="AD31" s="5">
        <v>111.32899999999999</v>
      </c>
      <c r="AE31" s="5">
        <v>176.49199999999999</v>
      </c>
      <c r="AF31" s="5">
        <v>166.011</v>
      </c>
      <c r="AG31" s="5">
        <v>115.21599999999999</v>
      </c>
      <c r="AH31" s="5">
        <v>55.326000000000001</v>
      </c>
      <c r="AI31" s="5">
        <v>2.121</v>
      </c>
      <c r="AJ31" s="5">
        <v>2.2440000000000002</v>
      </c>
      <c r="AK31" s="5">
        <v>14</v>
      </c>
      <c r="AM31" s="13">
        <f>+AO31/$AO$3</f>
        <v>4.0586783962898304E-3</v>
      </c>
      <c r="AN31" s="7">
        <f>IF(AK31=1,AM31,AM31+AN29)</f>
        <v>0.98188612737099845</v>
      </c>
      <c r="AO31" s="5">
        <f>SUM(G31:AJ31)</f>
        <v>1623.2669999999998</v>
      </c>
    </row>
    <row r="32" spans="1:41" x14ac:dyDescent="0.2">
      <c r="A32" s="1" t="s">
        <v>86</v>
      </c>
      <c r="B32" s="1" t="s">
        <v>53</v>
      </c>
      <c r="C32" s="1" t="s">
        <v>8</v>
      </c>
      <c r="D32" s="1" t="s">
        <v>34</v>
      </c>
      <c r="E32" s="1" t="s">
        <v>21</v>
      </c>
      <c r="F32" s="1" t="s">
        <v>11</v>
      </c>
      <c r="J32" s="5" t="s">
        <v>15</v>
      </c>
      <c r="N32" s="5">
        <v>-1</v>
      </c>
      <c r="O32" s="5" t="s">
        <v>15</v>
      </c>
      <c r="V32" s="5" t="s">
        <v>15</v>
      </c>
      <c r="W32" s="5" t="s">
        <v>15</v>
      </c>
      <c r="X32" s="5" t="s">
        <v>13</v>
      </c>
      <c r="Y32" s="5" t="s">
        <v>13</v>
      </c>
      <c r="Z32" s="5" t="s">
        <v>13</v>
      </c>
      <c r="AA32" s="5" t="s">
        <v>13</v>
      </c>
      <c r="AB32" s="5" t="s">
        <v>15</v>
      </c>
      <c r="AC32" s="5" t="s">
        <v>15</v>
      </c>
      <c r="AD32" s="5" t="s">
        <v>13</v>
      </c>
      <c r="AE32" s="5" t="s">
        <v>15</v>
      </c>
      <c r="AF32" s="5" t="s">
        <v>13</v>
      </c>
      <c r="AG32" s="5" t="s">
        <v>12</v>
      </c>
      <c r="AH32" s="5" t="s">
        <v>13</v>
      </c>
      <c r="AI32" s="5" t="s">
        <v>12</v>
      </c>
      <c r="AJ32" s="5" t="s">
        <v>12</v>
      </c>
      <c r="AK32" s="5">
        <v>14</v>
      </c>
    </row>
    <row r="33" spans="1:41" x14ac:dyDescent="0.2">
      <c r="A33" s="1" t="s">
        <v>86</v>
      </c>
      <c r="B33" s="1" t="s">
        <v>53</v>
      </c>
      <c r="C33" s="1" t="s">
        <v>8</v>
      </c>
      <c r="D33" s="1" t="s">
        <v>71</v>
      </c>
      <c r="E33" s="1" t="s">
        <v>21</v>
      </c>
      <c r="F33" s="1" t="s">
        <v>10</v>
      </c>
      <c r="V33" s="5">
        <v>77</v>
      </c>
      <c r="W33" s="5">
        <v>96.680999999999997</v>
      </c>
      <c r="X33" s="5">
        <v>136.5</v>
      </c>
      <c r="Y33" s="5">
        <v>78.08</v>
      </c>
      <c r="Z33" s="5">
        <v>116.872</v>
      </c>
      <c r="AA33" s="5">
        <v>161.833</v>
      </c>
      <c r="AB33" s="5">
        <v>178.417</v>
      </c>
      <c r="AC33" s="5">
        <v>143.328</v>
      </c>
      <c r="AD33" s="5">
        <v>97.436999999999998</v>
      </c>
      <c r="AE33" s="5">
        <v>89.632999999999996</v>
      </c>
      <c r="AF33" s="5">
        <v>111.971</v>
      </c>
      <c r="AG33" s="5">
        <v>64.647999999999996</v>
      </c>
      <c r="AH33" s="5">
        <v>116.264</v>
      </c>
      <c r="AI33" s="5">
        <v>37.659999999999997</v>
      </c>
      <c r="AK33" s="5">
        <v>15</v>
      </c>
      <c r="AM33" s="13">
        <f>+AO33/$AO$3</f>
        <v>3.766284090425594E-3</v>
      </c>
      <c r="AN33" s="7">
        <f>IF(AK33=1,AM33,AM33+AN31)</f>
        <v>0.98565241146142402</v>
      </c>
      <c r="AO33" s="5">
        <f>SUM(G33:AJ33)</f>
        <v>1506.3239999999998</v>
      </c>
    </row>
    <row r="34" spans="1:41" x14ac:dyDescent="0.2">
      <c r="A34" s="1" t="s">
        <v>86</v>
      </c>
      <c r="B34" s="1" t="s">
        <v>53</v>
      </c>
      <c r="C34" s="1" t="s">
        <v>8</v>
      </c>
      <c r="D34" s="1" t="s">
        <v>71</v>
      </c>
      <c r="E34" s="1" t="s">
        <v>21</v>
      </c>
      <c r="F34" s="1" t="s">
        <v>11</v>
      </c>
      <c r="V34" s="5">
        <v>-1</v>
      </c>
      <c r="W34" s="5" t="s">
        <v>15</v>
      </c>
      <c r="X34" s="5">
        <v>-1</v>
      </c>
      <c r="Y34" s="5" t="s">
        <v>15</v>
      </c>
      <c r="Z34" s="5" t="s">
        <v>15</v>
      </c>
      <c r="AA34" s="5" t="s">
        <v>15</v>
      </c>
      <c r="AB34" s="5" t="s">
        <v>15</v>
      </c>
      <c r="AC34" s="5" t="s">
        <v>15</v>
      </c>
      <c r="AD34" s="5" t="s">
        <v>15</v>
      </c>
      <c r="AE34" s="5" t="s">
        <v>15</v>
      </c>
      <c r="AF34" s="5">
        <v>-1</v>
      </c>
      <c r="AG34" s="5">
        <v>-1</v>
      </c>
      <c r="AH34" s="5">
        <v>-1</v>
      </c>
      <c r="AI34" s="5">
        <v>-1</v>
      </c>
      <c r="AK34" s="5">
        <v>15</v>
      </c>
    </row>
    <row r="35" spans="1:41" x14ac:dyDescent="0.2">
      <c r="A35" s="1" t="s">
        <v>86</v>
      </c>
      <c r="B35" s="1" t="s">
        <v>53</v>
      </c>
      <c r="C35" s="1" t="s">
        <v>8</v>
      </c>
      <c r="D35" s="1" t="s">
        <v>218</v>
      </c>
      <c r="E35" s="1" t="s">
        <v>21</v>
      </c>
      <c r="F35" s="1" t="s">
        <v>10</v>
      </c>
      <c r="K35" s="5">
        <v>172</v>
      </c>
      <c r="L35" s="5">
        <v>417</v>
      </c>
      <c r="M35" s="5">
        <v>170</v>
      </c>
      <c r="N35" s="5">
        <v>185</v>
      </c>
      <c r="O35" s="5">
        <v>143.83000000000001</v>
      </c>
      <c r="P35" s="5">
        <v>43.24</v>
      </c>
      <c r="Q35" s="5">
        <v>200.3</v>
      </c>
      <c r="R35" s="5">
        <v>20.94</v>
      </c>
      <c r="S35" s="5">
        <v>15.71</v>
      </c>
      <c r="Y35" s="5">
        <v>0.25600000000000001</v>
      </c>
      <c r="AB35" s="5">
        <v>6.8000000000000005E-2</v>
      </c>
      <c r="AI35" s="5">
        <v>1.6E-2</v>
      </c>
      <c r="AK35" s="5">
        <v>16</v>
      </c>
      <c r="AM35" s="13">
        <f>+AO35/$AO$3</f>
        <v>3.4213306685512324E-3</v>
      </c>
      <c r="AN35" s="7">
        <f>IF(AK35=1,AM35,AM35+AN33)</f>
        <v>0.98907374212997523</v>
      </c>
      <c r="AO35" s="5">
        <f>SUM(G35:AJ35)</f>
        <v>1368.3600000000001</v>
      </c>
    </row>
    <row r="36" spans="1:41" x14ac:dyDescent="0.2">
      <c r="A36" s="1" t="s">
        <v>86</v>
      </c>
      <c r="B36" s="1" t="s">
        <v>53</v>
      </c>
      <c r="C36" s="1" t="s">
        <v>8</v>
      </c>
      <c r="D36" s="1" t="s">
        <v>218</v>
      </c>
      <c r="E36" s="1" t="s">
        <v>21</v>
      </c>
      <c r="F36" s="1" t="s">
        <v>11</v>
      </c>
      <c r="I36" s="5" t="s">
        <v>15</v>
      </c>
      <c r="J36" s="5" t="s">
        <v>15</v>
      </c>
      <c r="K36" s="5" t="s">
        <v>15</v>
      </c>
      <c r="L36" s="5" t="s">
        <v>15</v>
      </c>
      <c r="M36" s="5" t="s">
        <v>13</v>
      </c>
      <c r="N36" s="5" t="s">
        <v>12</v>
      </c>
      <c r="O36" s="5" t="s">
        <v>12</v>
      </c>
      <c r="P36" s="5" t="s">
        <v>12</v>
      </c>
      <c r="Q36" s="5" t="s">
        <v>12</v>
      </c>
      <c r="R36" s="5" t="s">
        <v>12</v>
      </c>
      <c r="S36" s="5" t="s">
        <v>12</v>
      </c>
      <c r="Y36" s="5" t="s">
        <v>23</v>
      </c>
      <c r="AB36" s="5" t="s">
        <v>12</v>
      </c>
      <c r="AD36" s="5" t="s">
        <v>12</v>
      </c>
      <c r="AI36" s="5" t="s">
        <v>23</v>
      </c>
      <c r="AJ36" s="5" t="s">
        <v>15</v>
      </c>
      <c r="AK36" s="5">
        <v>16</v>
      </c>
    </row>
    <row r="37" spans="1:41" x14ac:dyDescent="0.2">
      <c r="A37" s="1" t="s">
        <v>86</v>
      </c>
      <c r="B37" s="1" t="s">
        <v>53</v>
      </c>
      <c r="C37" s="1" t="s">
        <v>8</v>
      </c>
      <c r="D37" s="1" t="s">
        <v>160</v>
      </c>
      <c r="E37" s="1" t="s">
        <v>22</v>
      </c>
      <c r="F37" s="1" t="s">
        <v>10</v>
      </c>
      <c r="G37" s="5">
        <v>13.04</v>
      </c>
      <c r="H37" s="5">
        <v>14.21</v>
      </c>
      <c r="I37" s="5">
        <v>20.329999999999998</v>
      </c>
      <c r="J37" s="5">
        <v>19.329999999999998</v>
      </c>
      <c r="K37" s="5">
        <v>26.12</v>
      </c>
      <c r="L37" s="5">
        <v>18.03</v>
      </c>
      <c r="M37" s="5">
        <v>25.08</v>
      </c>
      <c r="N37" s="5">
        <v>25.98</v>
      </c>
      <c r="O37" s="5">
        <v>20.02</v>
      </c>
      <c r="P37" s="5">
        <v>19.21</v>
      </c>
      <c r="Q37" s="5">
        <v>18.989999999999998</v>
      </c>
      <c r="R37" s="5">
        <v>43.01</v>
      </c>
      <c r="S37" s="5">
        <v>29.01</v>
      </c>
      <c r="T37" s="5">
        <v>31.01</v>
      </c>
      <c r="U37" s="5">
        <v>39.04</v>
      </c>
      <c r="V37" s="5">
        <v>17.03</v>
      </c>
      <c r="W37" s="5">
        <v>24.18</v>
      </c>
      <c r="X37" s="5">
        <v>45.46</v>
      </c>
      <c r="Y37" s="5">
        <v>42.37</v>
      </c>
      <c r="Z37" s="5">
        <v>58.33</v>
      </c>
      <c r="AA37" s="5">
        <v>66.37</v>
      </c>
      <c r="AB37" s="5">
        <v>131.38999999999999</v>
      </c>
      <c r="AC37" s="5">
        <v>68.17</v>
      </c>
      <c r="AD37" s="5">
        <v>48.35</v>
      </c>
      <c r="AE37" s="5">
        <v>30.58</v>
      </c>
      <c r="AF37" s="5">
        <v>18.68</v>
      </c>
      <c r="AG37" s="5">
        <v>10.46</v>
      </c>
      <c r="AH37" s="5">
        <v>16.852</v>
      </c>
      <c r="AI37" s="5">
        <v>11.157</v>
      </c>
      <c r="AJ37" s="5">
        <v>14.422000000000001</v>
      </c>
      <c r="AK37" s="5">
        <v>17</v>
      </c>
      <c r="AM37" s="13">
        <f>+AO37/$AO$3</f>
        <v>2.4158315988420847E-3</v>
      </c>
      <c r="AN37" s="7">
        <f>IF(AK37=1,AM37,AM37+AN35)</f>
        <v>0.9914895737288173</v>
      </c>
      <c r="AO37" s="5">
        <f>SUM(G37:AJ37)</f>
        <v>966.21100000000013</v>
      </c>
    </row>
    <row r="38" spans="1:41" x14ac:dyDescent="0.2">
      <c r="A38" s="1" t="s">
        <v>86</v>
      </c>
      <c r="B38" s="1" t="s">
        <v>53</v>
      </c>
      <c r="C38" s="1" t="s">
        <v>8</v>
      </c>
      <c r="D38" s="1" t="s">
        <v>160</v>
      </c>
      <c r="E38" s="1" t="s">
        <v>22</v>
      </c>
      <c r="F38" s="1" t="s">
        <v>11</v>
      </c>
      <c r="G38" s="5" t="s">
        <v>13</v>
      </c>
      <c r="H38" s="5" t="s">
        <v>13</v>
      </c>
      <c r="I38" s="5" t="s">
        <v>13</v>
      </c>
      <c r="J38" s="5" t="s">
        <v>13</v>
      </c>
      <c r="K38" s="5" t="s">
        <v>13</v>
      </c>
      <c r="L38" s="5" t="s">
        <v>13</v>
      </c>
      <c r="M38" s="5" t="s">
        <v>13</v>
      </c>
      <c r="N38" s="5" t="s">
        <v>13</v>
      </c>
      <c r="O38" s="5" t="s">
        <v>13</v>
      </c>
      <c r="P38" s="5" t="s">
        <v>13</v>
      </c>
      <c r="Q38" s="5" t="s">
        <v>13</v>
      </c>
      <c r="R38" s="5" t="s">
        <v>13</v>
      </c>
      <c r="S38" s="5" t="s">
        <v>13</v>
      </c>
      <c r="T38" s="5">
        <v>-1</v>
      </c>
      <c r="U38" s="5">
        <v>-1</v>
      </c>
      <c r="V38" s="5" t="s">
        <v>15</v>
      </c>
      <c r="W38" s="5">
        <v>-1</v>
      </c>
      <c r="X38" s="5">
        <v>-1</v>
      </c>
      <c r="Y38" s="5">
        <v>-1</v>
      </c>
      <c r="Z38" s="5" t="s">
        <v>15</v>
      </c>
      <c r="AA38" s="5" t="s">
        <v>15</v>
      </c>
      <c r="AB38" s="5" t="s">
        <v>15</v>
      </c>
      <c r="AC38" s="5" t="s">
        <v>13</v>
      </c>
      <c r="AD38" s="5" t="s">
        <v>15</v>
      </c>
      <c r="AE38" s="5" t="s">
        <v>15</v>
      </c>
      <c r="AF38" s="5" t="s">
        <v>24</v>
      </c>
      <c r="AG38" s="5">
        <v>-1</v>
      </c>
      <c r="AH38" s="5" t="s">
        <v>15</v>
      </c>
      <c r="AI38" s="5">
        <v>-1</v>
      </c>
      <c r="AJ38" s="5">
        <v>-1</v>
      </c>
      <c r="AK38" s="5">
        <v>17</v>
      </c>
    </row>
    <row r="39" spans="1:41" x14ac:dyDescent="0.2">
      <c r="A39" s="1" t="s">
        <v>86</v>
      </c>
      <c r="B39" s="1" t="s">
        <v>53</v>
      </c>
      <c r="C39" s="1" t="s">
        <v>8</v>
      </c>
      <c r="D39" s="1" t="s">
        <v>239</v>
      </c>
      <c r="E39" s="1" t="s">
        <v>32</v>
      </c>
      <c r="F39" s="1" t="s">
        <v>10</v>
      </c>
      <c r="I39" s="5">
        <v>794</v>
      </c>
      <c r="AK39" s="5">
        <v>18</v>
      </c>
      <c r="AM39" s="13">
        <f>+AO39/$AO$3</f>
        <v>1.9852498982940734E-3</v>
      </c>
      <c r="AN39" s="7">
        <f>IF(AK39=1,AM39,AM39+AN37)</f>
        <v>0.99347482362711137</v>
      </c>
      <c r="AO39" s="5">
        <f>SUM(G39:AJ39)</f>
        <v>794</v>
      </c>
    </row>
    <row r="40" spans="1:41" x14ac:dyDescent="0.2">
      <c r="A40" s="1" t="s">
        <v>86</v>
      </c>
      <c r="B40" s="1" t="s">
        <v>53</v>
      </c>
      <c r="C40" s="1" t="s">
        <v>8</v>
      </c>
      <c r="D40" s="1" t="s">
        <v>239</v>
      </c>
      <c r="E40" s="1" t="s">
        <v>32</v>
      </c>
      <c r="F40" s="1" t="s">
        <v>11</v>
      </c>
      <c r="I40" s="5">
        <v>-1</v>
      </c>
      <c r="AK40" s="5">
        <v>18</v>
      </c>
    </row>
    <row r="41" spans="1:41" x14ac:dyDescent="0.2">
      <c r="A41" s="1" t="s">
        <v>86</v>
      </c>
      <c r="B41" s="1" t="s">
        <v>53</v>
      </c>
      <c r="C41" s="1" t="s">
        <v>8</v>
      </c>
      <c r="D41" s="1" t="s">
        <v>55</v>
      </c>
      <c r="E41" s="1" t="s">
        <v>9</v>
      </c>
      <c r="F41" s="1" t="s">
        <v>10</v>
      </c>
      <c r="N41" s="5">
        <v>356</v>
      </c>
      <c r="O41" s="5">
        <v>17.044</v>
      </c>
      <c r="P41" s="5">
        <v>144.078</v>
      </c>
      <c r="R41" s="5">
        <v>4.3899999999999997</v>
      </c>
      <c r="Y41" s="5">
        <v>9.1359999999999992</v>
      </c>
      <c r="Z41" s="5">
        <v>48.542000000000002</v>
      </c>
      <c r="AA41" s="5">
        <v>62.642000000000003</v>
      </c>
      <c r="AI41" s="5">
        <v>15.458</v>
      </c>
      <c r="AK41" s="5">
        <v>19</v>
      </c>
      <c r="AM41" s="13">
        <f>+AO41/$AO$3</f>
        <v>1.6434318710953546E-3</v>
      </c>
      <c r="AN41" s="7">
        <f>IF(AK41=1,AM41,AM41+AN39)</f>
        <v>0.99511825549820676</v>
      </c>
      <c r="AO41" s="5">
        <f>SUM(G41:AJ41)</f>
        <v>657.29</v>
      </c>
    </row>
    <row r="42" spans="1:41" x14ac:dyDescent="0.2">
      <c r="A42" s="1" t="s">
        <v>86</v>
      </c>
      <c r="B42" s="1" t="s">
        <v>53</v>
      </c>
      <c r="C42" s="1" t="s">
        <v>8</v>
      </c>
      <c r="D42" s="1" t="s">
        <v>55</v>
      </c>
      <c r="E42" s="1" t="s">
        <v>9</v>
      </c>
      <c r="F42" s="1" t="s">
        <v>11</v>
      </c>
      <c r="N42" s="5">
        <v>-1</v>
      </c>
      <c r="O42" s="5">
        <v>-1</v>
      </c>
      <c r="P42" s="5" t="s">
        <v>13</v>
      </c>
      <c r="R42" s="5">
        <v>-1</v>
      </c>
      <c r="Y42" s="5" t="s">
        <v>15</v>
      </c>
      <c r="Z42" s="5" t="s">
        <v>15</v>
      </c>
      <c r="AA42" s="5" t="s">
        <v>15</v>
      </c>
      <c r="AB42" s="5" t="s">
        <v>15</v>
      </c>
      <c r="AC42" s="5" t="s">
        <v>15</v>
      </c>
      <c r="AH42" s="5" t="s">
        <v>17</v>
      </c>
      <c r="AI42" s="5">
        <v>-1</v>
      </c>
      <c r="AK42" s="5">
        <v>19</v>
      </c>
    </row>
    <row r="43" spans="1:41" x14ac:dyDescent="0.2">
      <c r="A43" s="1" t="s">
        <v>86</v>
      </c>
      <c r="B43" s="1" t="s">
        <v>53</v>
      </c>
      <c r="C43" s="1" t="s">
        <v>8</v>
      </c>
      <c r="D43" s="1" t="s">
        <v>160</v>
      </c>
      <c r="E43" s="1" t="s">
        <v>21</v>
      </c>
      <c r="F43" s="1" t="s">
        <v>10</v>
      </c>
      <c r="X43" s="5">
        <v>100</v>
      </c>
      <c r="Y43" s="5">
        <v>113.77</v>
      </c>
      <c r="AE43" s="5">
        <v>27.449000000000002</v>
      </c>
      <c r="AF43" s="5">
        <v>21.210999999999999</v>
      </c>
      <c r="AG43" s="5">
        <v>46.933999999999997</v>
      </c>
      <c r="AH43" s="5">
        <v>106.414</v>
      </c>
      <c r="AI43" s="5">
        <v>7.9980000000000002</v>
      </c>
      <c r="AK43" s="5">
        <v>20</v>
      </c>
      <c r="AM43" s="13">
        <f>+AO43/$AO$3</f>
        <v>1.0595733764476943E-3</v>
      </c>
      <c r="AN43" s="7">
        <f>IF(AK43=1,AM43,AM43+AN41)</f>
        <v>0.99617782887465445</v>
      </c>
      <c r="AO43" s="5">
        <f>SUM(G43:AJ43)</f>
        <v>423.77600000000001</v>
      </c>
    </row>
    <row r="44" spans="1:41" x14ac:dyDescent="0.2">
      <c r="A44" s="1" t="s">
        <v>86</v>
      </c>
      <c r="B44" s="1" t="s">
        <v>53</v>
      </c>
      <c r="C44" s="1" t="s">
        <v>8</v>
      </c>
      <c r="D44" s="1" t="s">
        <v>160</v>
      </c>
      <c r="E44" s="1" t="s">
        <v>21</v>
      </c>
      <c r="F44" s="1" t="s">
        <v>11</v>
      </c>
      <c r="X44" s="5" t="s">
        <v>15</v>
      </c>
      <c r="Y44" s="5" t="s">
        <v>15</v>
      </c>
      <c r="AE44" s="5" t="s">
        <v>15</v>
      </c>
      <c r="AF44" s="5" t="s">
        <v>13</v>
      </c>
      <c r="AG44" s="5">
        <v>-1</v>
      </c>
      <c r="AH44" s="5" t="s">
        <v>15</v>
      </c>
      <c r="AI44" s="5" t="s">
        <v>15</v>
      </c>
      <c r="AK44" s="5">
        <v>20</v>
      </c>
    </row>
    <row r="45" spans="1:41" x14ac:dyDescent="0.2">
      <c r="A45" s="1" t="s">
        <v>86</v>
      </c>
      <c r="B45" s="1" t="s">
        <v>53</v>
      </c>
      <c r="C45" s="1" t="s">
        <v>8</v>
      </c>
      <c r="D45" s="1" t="s">
        <v>39</v>
      </c>
      <c r="E45" s="1" t="s">
        <v>21</v>
      </c>
      <c r="F45" s="1" t="s">
        <v>10</v>
      </c>
      <c r="P45" s="5">
        <v>5.87</v>
      </c>
      <c r="Q45" s="5">
        <v>0.79</v>
      </c>
      <c r="R45" s="5">
        <v>8.0500000000000007</v>
      </c>
      <c r="S45" s="5">
        <v>1</v>
      </c>
      <c r="T45" s="5">
        <v>1.016</v>
      </c>
      <c r="U45" s="5">
        <v>4</v>
      </c>
      <c r="V45" s="5">
        <v>58.404000000000003</v>
      </c>
      <c r="W45" s="5">
        <v>41.219000000000001</v>
      </c>
      <c r="X45" s="5">
        <v>49.313000000000002</v>
      </c>
      <c r="Y45" s="5">
        <v>13.558999999999999</v>
      </c>
      <c r="Z45" s="5">
        <v>34.691000000000003</v>
      </c>
      <c r="AA45" s="5">
        <v>15</v>
      </c>
      <c r="AB45" s="5">
        <v>34.56</v>
      </c>
      <c r="AC45" s="5">
        <v>58.29</v>
      </c>
      <c r="AK45" s="5">
        <v>21</v>
      </c>
      <c r="AM45" s="13">
        <f>+AO45/$AO$3</f>
        <v>8.1450752817137785E-4</v>
      </c>
      <c r="AN45" s="7">
        <f>IF(AK45=1,AM45,AM45+AN43)</f>
        <v>0.99699233640282581</v>
      </c>
      <c r="AO45" s="5">
        <f>SUM(G45:AJ45)</f>
        <v>325.762</v>
      </c>
    </row>
    <row r="46" spans="1:41" x14ac:dyDescent="0.2">
      <c r="A46" s="1" t="s">
        <v>86</v>
      </c>
      <c r="B46" s="1" t="s">
        <v>53</v>
      </c>
      <c r="C46" s="1" t="s">
        <v>8</v>
      </c>
      <c r="D46" s="1" t="s">
        <v>39</v>
      </c>
      <c r="E46" s="1" t="s">
        <v>21</v>
      </c>
      <c r="F46" s="1" t="s">
        <v>11</v>
      </c>
      <c r="P46" s="5">
        <v>-1</v>
      </c>
      <c r="Q46" s="5">
        <v>-1</v>
      </c>
      <c r="R46" s="5" t="s">
        <v>15</v>
      </c>
      <c r="S46" s="5" t="s">
        <v>15</v>
      </c>
      <c r="T46" s="5" t="s">
        <v>15</v>
      </c>
      <c r="U46" s="5" t="s">
        <v>15</v>
      </c>
      <c r="V46" s="5" t="s">
        <v>15</v>
      </c>
      <c r="W46" s="5" t="s">
        <v>15</v>
      </c>
      <c r="X46" s="5" t="s">
        <v>15</v>
      </c>
      <c r="Y46" s="5" t="s">
        <v>15</v>
      </c>
      <c r="Z46" s="5" t="s">
        <v>15</v>
      </c>
      <c r="AA46" s="5" t="s">
        <v>15</v>
      </c>
      <c r="AB46" s="5" t="s">
        <v>15</v>
      </c>
      <c r="AC46" s="5" t="s">
        <v>15</v>
      </c>
      <c r="AK46" s="5">
        <v>21</v>
      </c>
    </row>
    <row r="47" spans="1:41" x14ac:dyDescent="0.2">
      <c r="A47" s="1" t="s">
        <v>86</v>
      </c>
      <c r="B47" s="1" t="s">
        <v>53</v>
      </c>
      <c r="C47" s="1" t="s">
        <v>30</v>
      </c>
      <c r="D47" s="1" t="s">
        <v>60</v>
      </c>
      <c r="E47" s="1" t="s">
        <v>16</v>
      </c>
      <c r="F47" s="1" t="s">
        <v>10</v>
      </c>
      <c r="G47" s="5">
        <v>88</v>
      </c>
      <c r="H47" s="5">
        <v>14</v>
      </c>
      <c r="I47" s="5">
        <v>24</v>
      </c>
      <c r="N47" s="5">
        <v>37.54</v>
      </c>
      <c r="O47" s="5">
        <v>0.13</v>
      </c>
      <c r="P47" s="5">
        <v>5.4059999999999997</v>
      </c>
      <c r="Q47" s="5">
        <v>10.006</v>
      </c>
      <c r="R47" s="5">
        <v>7.7240000000000002</v>
      </c>
      <c r="S47" s="5">
        <v>0.12</v>
      </c>
      <c r="Y47" s="5">
        <v>0.60199999999999998</v>
      </c>
      <c r="Z47" s="5">
        <v>0.495</v>
      </c>
      <c r="AK47" s="5">
        <v>22</v>
      </c>
      <c r="AM47" s="13">
        <f>+AO47/$AO$3</f>
        <v>4.7011667711202338E-4</v>
      </c>
      <c r="AN47" s="7">
        <f>IF(AK47=1,AM47,AM47+AN45)</f>
        <v>0.99746245307993786</v>
      </c>
      <c r="AO47" s="5">
        <f>SUM(G47:AJ47)</f>
        <v>188.023</v>
      </c>
    </row>
    <row r="48" spans="1:41" x14ac:dyDescent="0.2">
      <c r="A48" s="1" t="s">
        <v>86</v>
      </c>
      <c r="B48" s="1" t="s">
        <v>53</v>
      </c>
      <c r="C48" s="1" t="s">
        <v>30</v>
      </c>
      <c r="D48" s="1" t="s">
        <v>60</v>
      </c>
      <c r="E48" s="1" t="s">
        <v>16</v>
      </c>
      <c r="F48" s="1" t="s">
        <v>11</v>
      </c>
      <c r="G48" s="5">
        <v>-1</v>
      </c>
      <c r="H48" s="5">
        <v>-1</v>
      </c>
      <c r="I48" s="5">
        <v>-1</v>
      </c>
      <c r="N48" s="5">
        <v>-1</v>
      </c>
      <c r="O48" s="5">
        <v>-1</v>
      </c>
      <c r="P48" s="5">
        <v>-1</v>
      </c>
      <c r="Q48" s="5">
        <v>-1</v>
      </c>
      <c r="R48" s="5">
        <v>-1</v>
      </c>
      <c r="S48" s="5">
        <v>-1</v>
      </c>
      <c r="Y48" s="5" t="s">
        <v>15</v>
      </c>
      <c r="Z48" s="5" t="s">
        <v>15</v>
      </c>
      <c r="AK48" s="5">
        <v>22</v>
      </c>
    </row>
    <row r="49" spans="1:41" x14ac:dyDescent="0.2">
      <c r="A49" s="1" t="s">
        <v>86</v>
      </c>
      <c r="B49" s="1" t="s">
        <v>53</v>
      </c>
      <c r="C49" s="1" t="s">
        <v>30</v>
      </c>
      <c r="D49" s="1" t="s">
        <v>79</v>
      </c>
      <c r="E49" s="1" t="s">
        <v>22</v>
      </c>
      <c r="F49" s="1" t="s">
        <v>10</v>
      </c>
      <c r="G49" s="5">
        <v>26</v>
      </c>
      <c r="H49" s="5">
        <v>28</v>
      </c>
      <c r="I49" s="5">
        <v>25</v>
      </c>
      <c r="J49" s="5">
        <v>24</v>
      </c>
      <c r="K49" s="5">
        <v>24</v>
      </c>
      <c r="L49" s="5">
        <v>10.333</v>
      </c>
      <c r="M49" s="5">
        <v>0.34499999999999997</v>
      </c>
      <c r="N49" s="5">
        <v>3.37</v>
      </c>
      <c r="AK49" s="5">
        <v>23</v>
      </c>
      <c r="AM49" s="13">
        <f>+AO49/$AO$3</f>
        <v>3.5266439251206862E-4</v>
      </c>
      <c r="AN49" s="7">
        <f>IF(AK49=1,AM49,AM49+AN47)</f>
        <v>0.99781511747244989</v>
      </c>
      <c r="AO49" s="5">
        <f>SUM(G49:AJ49)</f>
        <v>141.048</v>
      </c>
    </row>
    <row r="50" spans="1:41" x14ac:dyDescent="0.2">
      <c r="A50" s="1" t="s">
        <v>86</v>
      </c>
      <c r="B50" s="1" t="s">
        <v>53</v>
      </c>
      <c r="C50" s="1" t="s">
        <v>30</v>
      </c>
      <c r="D50" s="1" t="s">
        <v>79</v>
      </c>
      <c r="E50" s="1" t="s">
        <v>22</v>
      </c>
      <c r="F50" s="1" t="s">
        <v>11</v>
      </c>
      <c r="G50" s="5">
        <v>-1</v>
      </c>
      <c r="H50" s="5">
        <v>-1</v>
      </c>
      <c r="I50" s="5">
        <v>-1</v>
      </c>
      <c r="J50" s="5">
        <v>-1</v>
      </c>
      <c r="K50" s="5">
        <v>-1</v>
      </c>
      <c r="L50" s="5">
        <v>-1</v>
      </c>
      <c r="M50" s="5">
        <v>-1</v>
      </c>
      <c r="N50" s="5">
        <v>-1</v>
      </c>
      <c r="AK50" s="5">
        <v>23</v>
      </c>
    </row>
    <row r="51" spans="1:41" x14ac:dyDescent="0.2">
      <c r="A51" s="1" t="s">
        <v>86</v>
      </c>
      <c r="B51" s="1" t="s">
        <v>53</v>
      </c>
      <c r="C51" s="1" t="s">
        <v>8</v>
      </c>
      <c r="D51" s="1" t="s">
        <v>217</v>
      </c>
      <c r="E51" s="1" t="s">
        <v>21</v>
      </c>
      <c r="F51" s="1" t="s">
        <v>10</v>
      </c>
      <c r="V51" s="5">
        <v>10.176</v>
      </c>
      <c r="W51" s="5">
        <v>6.8330000000000002</v>
      </c>
      <c r="X51" s="5">
        <v>16.225999999999999</v>
      </c>
      <c r="Y51" s="5">
        <v>4.4589999999999996</v>
      </c>
      <c r="Z51" s="5">
        <v>2.806</v>
      </c>
      <c r="AA51" s="5">
        <v>1.581</v>
      </c>
      <c r="AB51" s="5">
        <v>1.609</v>
      </c>
      <c r="AC51" s="5">
        <v>19.242000000000001</v>
      </c>
      <c r="AD51" s="5">
        <v>0.32600000000000001</v>
      </c>
      <c r="AE51" s="5">
        <v>4.6870000000000003</v>
      </c>
      <c r="AF51" s="5">
        <v>8.9600000000000009</v>
      </c>
      <c r="AG51" s="5">
        <v>4.1909999999999998</v>
      </c>
      <c r="AH51" s="5">
        <v>14.848000000000001</v>
      </c>
      <c r="AI51" s="5">
        <v>9.3330000000000002</v>
      </c>
      <c r="AJ51" s="5">
        <v>31.861000000000001</v>
      </c>
      <c r="AK51" s="5">
        <v>24</v>
      </c>
      <c r="AM51" s="13">
        <f>+AO51/$AO$3</f>
        <v>3.4288816190460031E-4</v>
      </c>
      <c r="AN51" s="7">
        <f>IF(AK51=1,AM51,AM51+AN49)</f>
        <v>0.99815800563435453</v>
      </c>
      <c r="AO51" s="5">
        <f>SUM(G51:AJ51)</f>
        <v>137.13800000000001</v>
      </c>
    </row>
    <row r="52" spans="1:41" x14ac:dyDescent="0.2">
      <c r="A52" s="1" t="s">
        <v>86</v>
      </c>
      <c r="B52" s="1" t="s">
        <v>53</v>
      </c>
      <c r="C52" s="1" t="s">
        <v>8</v>
      </c>
      <c r="D52" s="1" t="s">
        <v>217</v>
      </c>
      <c r="E52" s="1" t="s">
        <v>21</v>
      </c>
      <c r="F52" s="1" t="s">
        <v>11</v>
      </c>
      <c r="V52" s="5" t="s">
        <v>15</v>
      </c>
      <c r="W52" s="5" t="s">
        <v>15</v>
      </c>
      <c r="X52" s="5" t="s">
        <v>15</v>
      </c>
      <c r="Y52" s="5" t="s">
        <v>15</v>
      </c>
      <c r="Z52" s="5" t="s">
        <v>15</v>
      </c>
      <c r="AA52" s="5">
        <v>-1</v>
      </c>
      <c r="AB52" s="5" t="s">
        <v>15</v>
      </c>
      <c r="AC52" s="5" t="s">
        <v>13</v>
      </c>
      <c r="AD52" s="5" t="s">
        <v>13</v>
      </c>
      <c r="AE52" s="5" t="s">
        <v>15</v>
      </c>
      <c r="AF52" s="5" t="s">
        <v>13</v>
      </c>
      <c r="AG52" s="5" t="s">
        <v>15</v>
      </c>
      <c r="AH52" s="5" t="s">
        <v>12</v>
      </c>
      <c r="AI52" s="5">
        <v>-1</v>
      </c>
      <c r="AJ52" s="5" t="s">
        <v>12</v>
      </c>
      <c r="AK52" s="5">
        <v>24</v>
      </c>
    </row>
    <row r="53" spans="1:41" x14ac:dyDescent="0.2">
      <c r="A53" s="1" t="s">
        <v>86</v>
      </c>
      <c r="B53" s="1" t="s">
        <v>53</v>
      </c>
      <c r="C53" s="1" t="s">
        <v>8</v>
      </c>
      <c r="D53" s="1" t="s">
        <v>35</v>
      </c>
      <c r="E53" s="1" t="s">
        <v>21</v>
      </c>
      <c r="F53" s="1" t="s">
        <v>10</v>
      </c>
      <c r="M53" s="5">
        <v>28.8</v>
      </c>
      <c r="N53" s="5">
        <v>105</v>
      </c>
      <c r="AK53" s="5">
        <v>25</v>
      </c>
      <c r="AM53" s="13">
        <f>+AO53/$AO$3</f>
        <v>3.3454211132461848E-4</v>
      </c>
      <c r="AN53" s="7">
        <f>IF(AK53=1,AM53,AM53+AN51)</f>
        <v>0.99849254774567919</v>
      </c>
      <c r="AO53" s="5">
        <f>SUM(G53:AJ53)</f>
        <v>133.80000000000001</v>
      </c>
    </row>
    <row r="54" spans="1:41" x14ac:dyDescent="0.2">
      <c r="A54" s="1" t="s">
        <v>86</v>
      </c>
      <c r="B54" s="1" t="s">
        <v>53</v>
      </c>
      <c r="C54" s="1" t="s">
        <v>8</v>
      </c>
      <c r="D54" s="1" t="s">
        <v>35</v>
      </c>
      <c r="E54" s="1" t="s">
        <v>21</v>
      </c>
      <c r="F54" s="1" t="s">
        <v>11</v>
      </c>
      <c r="M54" s="5" t="s">
        <v>15</v>
      </c>
      <c r="N54" s="5" t="s">
        <v>15</v>
      </c>
      <c r="AK54" s="5">
        <v>25</v>
      </c>
    </row>
    <row r="55" spans="1:41" x14ac:dyDescent="0.2">
      <c r="A55" s="1" t="s">
        <v>86</v>
      </c>
      <c r="B55" s="1" t="s">
        <v>53</v>
      </c>
      <c r="C55" s="1" t="s">
        <v>30</v>
      </c>
      <c r="D55" s="1" t="s">
        <v>88</v>
      </c>
      <c r="E55" s="1" t="s">
        <v>22</v>
      </c>
      <c r="F55" s="1" t="s">
        <v>10</v>
      </c>
      <c r="G55" s="5">
        <v>5</v>
      </c>
      <c r="H55" s="5">
        <v>8</v>
      </c>
      <c r="I55" s="5">
        <v>14</v>
      </c>
      <c r="J55" s="5">
        <v>14</v>
      </c>
      <c r="K55" s="5">
        <v>64</v>
      </c>
      <c r="S55" s="5">
        <v>9</v>
      </c>
      <c r="T55" s="5">
        <v>10</v>
      </c>
      <c r="U55" s="5">
        <v>2</v>
      </c>
      <c r="AK55" s="5">
        <v>26</v>
      </c>
      <c r="AM55" s="13">
        <f>+AO55/$AO$3</f>
        <v>3.150396564043492E-4</v>
      </c>
      <c r="AN55" s="7">
        <f>IF(AK55=1,AM55,AM55+AN53)</f>
        <v>0.99880758740208353</v>
      </c>
      <c r="AO55" s="5">
        <f>SUM(G55:AJ55)</f>
        <v>126</v>
      </c>
    </row>
    <row r="56" spans="1:41" x14ac:dyDescent="0.2">
      <c r="A56" s="1" t="s">
        <v>86</v>
      </c>
      <c r="B56" s="1" t="s">
        <v>53</v>
      </c>
      <c r="C56" s="1" t="s">
        <v>30</v>
      </c>
      <c r="D56" s="1" t="s">
        <v>88</v>
      </c>
      <c r="E56" s="1" t="s">
        <v>22</v>
      </c>
      <c r="F56" s="1" t="s">
        <v>11</v>
      </c>
      <c r="G56" s="5">
        <v>-1</v>
      </c>
      <c r="H56" s="5">
        <v>-1</v>
      </c>
      <c r="I56" s="5">
        <v>-1</v>
      </c>
      <c r="J56" s="5">
        <v>-1</v>
      </c>
      <c r="K56" s="5">
        <v>-1</v>
      </c>
      <c r="S56" s="5">
        <v>-1</v>
      </c>
      <c r="T56" s="5">
        <v>-1</v>
      </c>
      <c r="U56" s="5">
        <v>-1</v>
      </c>
      <c r="AK56" s="5">
        <v>26</v>
      </c>
    </row>
    <row r="57" spans="1:41" x14ac:dyDescent="0.2">
      <c r="A57" s="1" t="s">
        <v>86</v>
      </c>
      <c r="B57" s="1" t="s">
        <v>53</v>
      </c>
      <c r="C57" s="1" t="s">
        <v>8</v>
      </c>
      <c r="D57" s="1" t="s">
        <v>153</v>
      </c>
      <c r="E57" s="1" t="s">
        <v>22</v>
      </c>
      <c r="F57" s="1" t="s">
        <v>10</v>
      </c>
      <c r="J57" s="5">
        <v>5</v>
      </c>
      <c r="S57" s="5">
        <v>14.54</v>
      </c>
      <c r="Z57" s="5">
        <v>45.134999999999998</v>
      </c>
      <c r="AK57" s="5">
        <v>27</v>
      </c>
      <c r="AM57" s="13">
        <f>+AO57/$AO$3</f>
        <v>1.6170785538056575E-4</v>
      </c>
      <c r="AN57" s="7">
        <f>IF(AK57=1,AM57,AM57+AN55)</f>
        <v>0.99896929525746414</v>
      </c>
      <c r="AO57" s="5">
        <f>SUM(G57:AJ57)</f>
        <v>64.674999999999997</v>
      </c>
    </row>
    <row r="58" spans="1:41" x14ac:dyDescent="0.2">
      <c r="A58" s="1" t="s">
        <v>86</v>
      </c>
      <c r="B58" s="1" t="s">
        <v>53</v>
      </c>
      <c r="C58" s="1" t="s">
        <v>8</v>
      </c>
      <c r="D58" s="1" t="s">
        <v>153</v>
      </c>
      <c r="E58" s="1" t="s">
        <v>22</v>
      </c>
      <c r="F58" s="1" t="s">
        <v>11</v>
      </c>
      <c r="J58" s="5">
        <v>-1</v>
      </c>
      <c r="S58" s="5">
        <v>-1</v>
      </c>
      <c r="Z58" s="5">
        <v>-1</v>
      </c>
      <c r="AK58" s="5">
        <v>27</v>
      </c>
    </row>
    <row r="59" spans="1:41" x14ac:dyDescent="0.2">
      <c r="A59" s="1" t="s">
        <v>86</v>
      </c>
      <c r="B59" s="1" t="s">
        <v>53</v>
      </c>
      <c r="C59" s="1" t="s">
        <v>30</v>
      </c>
      <c r="D59" s="1" t="s">
        <v>29</v>
      </c>
      <c r="E59" s="1" t="s">
        <v>21</v>
      </c>
      <c r="F59" s="1" t="s">
        <v>10</v>
      </c>
      <c r="T59" s="5">
        <v>11.228</v>
      </c>
      <c r="U59" s="5">
        <v>26.111000000000001</v>
      </c>
      <c r="V59" s="5">
        <v>5.5330000000000004</v>
      </c>
      <c r="W59" s="5">
        <v>3.2679999999999998</v>
      </c>
      <c r="Y59" s="5">
        <v>3.1930000000000001</v>
      </c>
      <c r="Z59" s="5">
        <v>1.161</v>
      </c>
      <c r="AA59" s="5">
        <v>2.7370000000000001</v>
      </c>
      <c r="AB59" s="5">
        <v>0.156</v>
      </c>
      <c r="AC59" s="5">
        <v>0.80300000000000005</v>
      </c>
      <c r="AD59" s="5">
        <v>1.2150000000000001</v>
      </c>
      <c r="AK59" s="5">
        <v>28</v>
      </c>
      <c r="AM59" s="13">
        <f>+AO59/$AO$3</f>
        <v>1.3852993780224577E-4</v>
      </c>
      <c r="AN59" s="7">
        <f>IF(AK59=1,AM59,AM59+AN57)</f>
        <v>0.99910782519526642</v>
      </c>
      <c r="AO59" s="5">
        <f>SUM(G59:AJ59)</f>
        <v>55.405000000000001</v>
      </c>
    </row>
    <row r="60" spans="1:41" x14ac:dyDescent="0.2">
      <c r="A60" s="1" t="s">
        <v>86</v>
      </c>
      <c r="B60" s="1" t="s">
        <v>53</v>
      </c>
      <c r="C60" s="1" t="s">
        <v>30</v>
      </c>
      <c r="D60" s="1" t="s">
        <v>29</v>
      </c>
      <c r="E60" s="1" t="s">
        <v>21</v>
      </c>
      <c r="F60" s="1" t="s">
        <v>11</v>
      </c>
      <c r="T60" s="5" t="s">
        <v>15</v>
      </c>
      <c r="U60" s="5" t="s">
        <v>15</v>
      </c>
      <c r="V60" s="5">
        <v>-1</v>
      </c>
      <c r="W60" s="5">
        <v>-1</v>
      </c>
      <c r="Y60" s="5" t="s">
        <v>15</v>
      </c>
      <c r="Z60" s="5" t="s">
        <v>15</v>
      </c>
      <c r="AA60" s="5" t="s">
        <v>15</v>
      </c>
      <c r="AB60" s="5" t="s">
        <v>15</v>
      </c>
      <c r="AC60" s="5" t="s">
        <v>15</v>
      </c>
      <c r="AD60" s="5">
        <v>-1</v>
      </c>
      <c r="AK60" s="5">
        <v>28</v>
      </c>
    </row>
    <row r="61" spans="1:41" x14ac:dyDescent="0.2">
      <c r="A61" s="1" t="s">
        <v>86</v>
      </c>
      <c r="B61" s="1" t="s">
        <v>53</v>
      </c>
      <c r="C61" s="1" t="s">
        <v>8</v>
      </c>
      <c r="D61" s="1" t="s">
        <v>153</v>
      </c>
      <c r="E61" s="1" t="s">
        <v>33</v>
      </c>
      <c r="F61" s="1" t="s">
        <v>10</v>
      </c>
      <c r="M61" s="5">
        <v>3</v>
      </c>
      <c r="P61" s="5">
        <v>7</v>
      </c>
      <c r="R61" s="5">
        <v>2.5</v>
      </c>
      <c r="T61" s="5">
        <v>5.43</v>
      </c>
      <c r="U61" s="5">
        <v>0.5</v>
      </c>
      <c r="V61" s="5">
        <v>0.5</v>
      </c>
      <c r="Z61" s="5">
        <v>3.823</v>
      </c>
      <c r="AA61" s="5">
        <v>1.238</v>
      </c>
      <c r="AB61" s="5">
        <v>3.0880000000000001</v>
      </c>
      <c r="AD61" s="5">
        <v>4.9400000000000004</v>
      </c>
      <c r="AE61" s="5">
        <v>3.581</v>
      </c>
      <c r="AF61" s="5">
        <v>3.746</v>
      </c>
      <c r="AG61" s="5">
        <v>5.6</v>
      </c>
      <c r="AH61" s="5">
        <v>4.3090000000000002</v>
      </c>
      <c r="AI61" s="5">
        <v>4.5519999999999996</v>
      </c>
      <c r="AK61" s="5">
        <v>29</v>
      </c>
      <c r="AM61" s="13">
        <f>+AO61/$AO$3</f>
        <v>1.3453443485832395E-4</v>
      </c>
      <c r="AN61" s="7">
        <f>IF(AK61=1,AM61,AM61+AN59)</f>
        <v>0.99924235963012475</v>
      </c>
      <c r="AO61" s="5">
        <f>SUM(G61:AJ61)</f>
        <v>53.807000000000002</v>
      </c>
    </row>
    <row r="62" spans="1:41" x14ac:dyDescent="0.2">
      <c r="A62" s="1" t="s">
        <v>86</v>
      </c>
      <c r="B62" s="1" t="s">
        <v>53</v>
      </c>
      <c r="C62" s="1" t="s">
        <v>8</v>
      </c>
      <c r="D62" s="1" t="s">
        <v>153</v>
      </c>
      <c r="E62" s="1" t="s">
        <v>33</v>
      </c>
      <c r="F62" s="1" t="s">
        <v>11</v>
      </c>
      <c r="M62" s="5">
        <v>-1</v>
      </c>
      <c r="P62" s="5">
        <v>-1</v>
      </c>
      <c r="R62" s="5">
        <v>-1</v>
      </c>
      <c r="T62" s="5">
        <v>-1</v>
      </c>
      <c r="U62" s="5">
        <v>-1</v>
      </c>
      <c r="V62" s="5">
        <v>-1</v>
      </c>
      <c r="Z62" s="5">
        <v>-1</v>
      </c>
      <c r="AA62" s="5">
        <v>-1</v>
      </c>
      <c r="AB62" s="5">
        <v>-1</v>
      </c>
      <c r="AD62" s="5">
        <v>-1</v>
      </c>
      <c r="AE62" s="5">
        <v>-1</v>
      </c>
      <c r="AF62" s="5" t="s">
        <v>15</v>
      </c>
      <c r="AG62" s="5">
        <v>-1</v>
      </c>
      <c r="AH62" s="5">
        <v>-1</v>
      </c>
      <c r="AI62" s="5">
        <v>-1</v>
      </c>
      <c r="AK62" s="5">
        <v>29</v>
      </c>
    </row>
    <row r="63" spans="1:41" x14ac:dyDescent="0.2">
      <c r="A63" s="1" t="s">
        <v>86</v>
      </c>
      <c r="B63" s="1" t="s">
        <v>53</v>
      </c>
      <c r="C63" s="1" t="s">
        <v>8</v>
      </c>
      <c r="D63" s="1" t="s">
        <v>226</v>
      </c>
      <c r="E63" s="1" t="s">
        <v>21</v>
      </c>
      <c r="F63" s="1" t="s">
        <v>10</v>
      </c>
      <c r="P63" s="5">
        <v>20.059999999999999</v>
      </c>
      <c r="Q63" s="5">
        <v>3.91</v>
      </c>
      <c r="R63" s="5">
        <v>1.641</v>
      </c>
      <c r="S63" s="5">
        <v>2.4780000000000002</v>
      </c>
      <c r="T63" s="5">
        <v>0.45600000000000002</v>
      </c>
      <c r="V63" s="5">
        <v>0.159</v>
      </c>
      <c r="W63" s="5">
        <v>9.1999999999999998E-2</v>
      </c>
      <c r="AB63" s="5">
        <v>4.99</v>
      </c>
      <c r="AC63" s="5">
        <v>6.41</v>
      </c>
      <c r="AD63" s="5">
        <v>1.8460000000000001</v>
      </c>
      <c r="AK63" s="5">
        <v>30</v>
      </c>
      <c r="AM63" s="13">
        <f>+AO63/$AO$3</f>
        <v>1.0511823202025119E-4</v>
      </c>
      <c r="AN63" s="7">
        <f>IF(AK63=1,AM63,AM63+AN61)</f>
        <v>0.99934747786214495</v>
      </c>
      <c r="AO63" s="5">
        <f>SUM(G63:AJ63)</f>
        <v>42.042000000000002</v>
      </c>
    </row>
    <row r="64" spans="1:41" x14ac:dyDescent="0.2">
      <c r="A64" s="1" t="s">
        <v>86</v>
      </c>
      <c r="B64" s="1" t="s">
        <v>53</v>
      </c>
      <c r="C64" s="1" t="s">
        <v>8</v>
      </c>
      <c r="D64" s="1" t="s">
        <v>226</v>
      </c>
      <c r="E64" s="1" t="s">
        <v>21</v>
      </c>
      <c r="F64" s="1" t="s">
        <v>11</v>
      </c>
      <c r="P64" s="5" t="s">
        <v>15</v>
      </c>
      <c r="Q64" s="5" t="s">
        <v>15</v>
      </c>
      <c r="R64" s="5">
        <v>-1</v>
      </c>
      <c r="S64" s="5">
        <v>-1</v>
      </c>
      <c r="T64" s="5">
        <v>-1</v>
      </c>
      <c r="V64" s="5">
        <v>-1</v>
      </c>
      <c r="W64" s="5">
        <v>-1</v>
      </c>
      <c r="AB64" s="5" t="s">
        <v>15</v>
      </c>
      <c r="AC64" s="5" t="s">
        <v>15</v>
      </c>
      <c r="AD64" s="5" t="s">
        <v>15</v>
      </c>
      <c r="AK64" s="5">
        <v>30</v>
      </c>
    </row>
    <row r="65" spans="1:41" x14ac:dyDescent="0.2">
      <c r="A65" s="1" t="s">
        <v>86</v>
      </c>
      <c r="B65" s="1" t="s">
        <v>53</v>
      </c>
      <c r="C65" s="1" t="s">
        <v>8</v>
      </c>
      <c r="D65" s="1" t="s">
        <v>74</v>
      </c>
      <c r="E65" s="1" t="s">
        <v>21</v>
      </c>
      <c r="F65" s="1" t="s">
        <v>10</v>
      </c>
      <c r="T65" s="5">
        <v>3</v>
      </c>
      <c r="AC65" s="5">
        <v>18.396000000000001</v>
      </c>
      <c r="AF65" s="5">
        <v>13.467000000000001</v>
      </c>
      <c r="AK65" s="5">
        <v>31</v>
      </c>
      <c r="AM65" s="13">
        <f>+AO65/$AO$3</f>
        <v>8.7168472549403378E-5</v>
      </c>
      <c r="AN65" s="7">
        <f>IF(AK65=1,AM65,AM65+AN63)</f>
        <v>0.99943464633469437</v>
      </c>
      <c r="AO65" s="5">
        <f>SUM(G65:AJ65)</f>
        <v>34.863</v>
      </c>
    </row>
    <row r="66" spans="1:41" x14ac:dyDescent="0.2">
      <c r="A66" s="1" t="s">
        <v>86</v>
      </c>
      <c r="B66" s="1" t="s">
        <v>53</v>
      </c>
      <c r="C66" s="1" t="s">
        <v>8</v>
      </c>
      <c r="D66" s="1" t="s">
        <v>74</v>
      </c>
      <c r="E66" s="1" t="s">
        <v>21</v>
      </c>
      <c r="F66" s="1" t="s">
        <v>11</v>
      </c>
      <c r="T66" s="5">
        <v>-1</v>
      </c>
      <c r="AC66" s="5" t="s">
        <v>15</v>
      </c>
      <c r="AD66" s="5" t="s">
        <v>15</v>
      </c>
      <c r="AE66" s="5" t="s">
        <v>15</v>
      </c>
      <c r="AF66" s="5" t="s">
        <v>15</v>
      </c>
      <c r="AK66" s="5">
        <v>31</v>
      </c>
    </row>
    <row r="67" spans="1:41" x14ac:dyDescent="0.2">
      <c r="A67" s="1" t="s">
        <v>86</v>
      </c>
      <c r="B67" s="1" t="s">
        <v>53</v>
      </c>
      <c r="C67" s="1" t="s">
        <v>8</v>
      </c>
      <c r="D67" s="1" t="s">
        <v>237</v>
      </c>
      <c r="E67" s="1" t="s">
        <v>16</v>
      </c>
      <c r="F67" s="1" t="s">
        <v>10</v>
      </c>
      <c r="AG67" s="5">
        <v>1</v>
      </c>
      <c r="AH67" s="5">
        <v>3.24</v>
      </c>
      <c r="AI67" s="5">
        <v>30</v>
      </c>
      <c r="AK67" s="5">
        <v>32</v>
      </c>
      <c r="AM67" s="13">
        <f>+AO67/$AO$3</f>
        <v>8.561077647051522E-5</v>
      </c>
      <c r="AN67" s="7">
        <f>IF(AK67=1,AM67,AM67+AN65)</f>
        <v>0.99952025711116488</v>
      </c>
      <c r="AO67" s="5">
        <f>SUM(G67:AJ67)</f>
        <v>34.24</v>
      </c>
    </row>
    <row r="68" spans="1:41" x14ac:dyDescent="0.2">
      <c r="A68" s="1" t="s">
        <v>86</v>
      </c>
      <c r="B68" s="1" t="s">
        <v>53</v>
      </c>
      <c r="C68" s="1" t="s">
        <v>8</v>
      </c>
      <c r="D68" s="1" t="s">
        <v>237</v>
      </c>
      <c r="E68" s="1" t="s">
        <v>16</v>
      </c>
      <c r="F68" s="1" t="s">
        <v>11</v>
      </c>
      <c r="AG68" s="5">
        <v>-1</v>
      </c>
      <c r="AH68" s="5">
        <v>-1</v>
      </c>
      <c r="AI68" s="5">
        <v>-1</v>
      </c>
      <c r="AK68" s="5">
        <v>32</v>
      </c>
    </row>
    <row r="69" spans="1:41" x14ac:dyDescent="0.2">
      <c r="A69" s="1" t="s">
        <v>86</v>
      </c>
      <c r="B69" s="1" t="s">
        <v>53</v>
      </c>
      <c r="C69" s="1" t="s">
        <v>8</v>
      </c>
      <c r="D69" s="1" t="s">
        <v>237</v>
      </c>
      <c r="E69" s="1" t="s">
        <v>21</v>
      </c>
      <c r="F69" s="1" t="s">
        <v>10</v>
      </c>
      <c r="AJ69" s="5">
        <v>32</v>
      </c>
      <c r="AK69" s="5">
        <v>33</v>
      </c>
      <c r="AM69" s="13">
        <f>+AO69/$AO$3</f>
        <v>8.0010071467771223E-5</v>
      </c>
      <c r="AN69" s="7">
        <f>IF(AK69=1,AM69,AM69+AN67)</f>
        <v>0.99960026718263262</v>
      </c>
      <c r="AO69" s="5">
        <f>SUM(G69:AJ69)</f>
        <v>32</v>
      </c>
    </row>
    <row r="70" spans="1:41" x14ac:dyDescent="0.2">
      <c r="A70" s="1" t="s">
        <v>86</v>
      </c>
      <c r="B70" s="1" t="s">
        <v>53</v>
      </c>
      <c r="C70" s="1" t="s">
        <v>8</v>
      </c>
      <c r="D70" s="1" t="s">
        <v>237</v>
      </c>
      <c r="E70" s="1" t="s">
        <v>21</v>
      </c>
      <c r="F70" s="1" t="s">
        <v>11</v>
      </c>
      <c r="AJ70" s="5">
        <v>-1</v>
      </c>
      <c r="AK70" s="5">
        <v>33</v>
      </c>
    </row>
    <row r="71" spans="1:41" x14ac:dyDescent="0.2">
      <c r="A71" s="1" t="s">
        <v>86</v>
      </c>
      <c r="B71" s="1" t="s">
        <v>53</v>
      </c>
      <c r="C71" s="1" t="s">
        <v>8</v>
      </c>
      <c r="D71" s="1" t="s">
        <v>61</v>
      </c>
      <c r="E71" s="1" t="s">
        <v>21</v>
      </c>
      <c r="F71" s="1" t="s">
        <v>10</v>
      </c>
      <c r="G71" s="5">
        <v>3.3</v>
      </c>
      <c r="J71" s="5">
        <v>6</v>
      </c>
      <c r="K71" s="5">
        <v>4</v>
      </c>
      <c r="L71" s="5">
        <v>5</v>
      </c>
      <c r="M71" s="5">
        <v>2</v>
      </c>
      <c r="N71" s="5">
        <v>8</v>
      </c>
      <c r="AK71" s="5">
        <v>34</v>
      </c>
      <c r="AM71" s="13">
        <f>+AO71/$AO$3</f>
        <v>7.0758906954310172E-5</v>
      </c>
      <c r="AN71" s="7">
        <f>IF(AK71=1,AM71,AM71+AN69)</f>
        <v>0.99967102608958691</v>
      </c>
      <c r="AO71" s="5">
        <f>SUM(G71:AJ71)</f>
        <v>28.3</v>
      </c>
    </row>
    <row r="72" spans="1:41" x14ac:dyDescent="0.2">
      <c r="A72" s="1" t="s">
        <v>86</v>
      </c>
      <c r="B72" s="1" t="s">
        <v>53</v>
      </c>
      <c r="C72" s="1" t="s">
        <v>8</v>
      </c>
      <c r="D72" s="1" t="s">
        <v>61</v>
      </c>
      <c r="E72" s="1" t="s">
        <v>21</v>
      </c>
      <c r="F72" s="1" t="s">
        <v>11</v>
      </c>
      <c r="G72" s="5" t="s">
        <v>15</v>
      </c>
      <c r="J72" s="5" t="s">
        <v>15</v>
      </c>
      <c r="K72" s="5" t="s">
        <v>15</v>
      </c>
      <c r="L72" s="5" t="s">
        <v>15</v>
      </c>
      <c r="M72" s="5" t="s">
        <v>15</v>
      </c>
      <c r="N72" s="5">
        <v>-1</v>
      </c>
      <c r="AK72" s="5">
        <v>34</v>
      </c>
    </row>
    <row r="73" spans="1:41" x14ac:dyDescent="0.2">
      <c r="A73" s="1" t="s">
        <v>86</v>
      </c>
      <c r="B73" s="1" t="s">
        <v>53</v>
      </c>
      <c r="C73" s="1" t="s">
        <v>8</v>
      </c>
      <c r="D73" s="1" t="s">
        <v>160</v>
      </c>
      <c r="E73" s="1" t="s">
        <v>28</v>
      </c>
      <c r="F73" s="1" t="s">
        <v>10</v>
      </c>
      <c r="AA73" s="5">
        <v>22.643000000000001</v>
      </c>
      <c r="AB73" s="5">
        <v>1.3740000000000001</v>
      </c>
      <c r="AK73" s="5">
        <v>35</v>
      </c>
      <c r="AM73" s="13">
        <f>+AO73/$AO$3</f>
        <v>6.0050058951295671E-5</v>
      </c>
      <c r="AN73" s="7">
        <f>IF(AK73=1,AM73,AM73+AN71)</f>
        <v>0.99973107614853818</v>
      </c>
      <c r="AO73" s="5">
        <f>SUM(G73:AJ73)</f>
        <v>24.016999999999999</v>
      </c>
    </row>
    <row r="74" spans="1:41" x14ac:dyDescent="0.2">
      <c r="A74" s="1" t="s">
        <v>86</v>
      </c>
      <c r="B74" s="1" t="s">
        <v>53</v>
      </c>
      <c r="C74" s="1" t="s">
        <v>8</v>
      </c>
      <c r="D74" s="1" t="s">
        <v>160</v>
      </c>
      <c r="E74" s="1" t="s">
        <v>28</v>
      </c>
      <c r="F74" s="1" t="s">
        <v>11</v>
      </c>
      <c r="AA74" s="5">
        <v>-1</v>
      </c>
      <c r="AB74" s="5">
        <v>-1</v>
      </c>
      <c r="AK74" s="5">
        <v>35</v>
      </c>
    </row>
    <row r="75" spans="1:41" x14ac:dyDescent="0.2">
      <c r="A75" s="1" t="s">
        <v>86</v>
      </c>
      <c r="B75" s="1" t="s">
        <v>53</v>
      </c>
      <c r="C75" s="1" t="s">
        <v>8</v>
      </c>
      <c r="D75" s="1" t="s">
        <v>54</v>
      </c>
      <c r="E75" s="1" t="s">
        <v>16</v>
      </c>
      <c r="F75" s="1" t="s">
        <v>10</v>
      </c>
      <c r="G75" s="5">
        <v>9</v>
      </c>
      <c r="H75" s="5">
        <v>2</v>
      </c>
      <c r="J75" s="5">
        <v>2</v>
      </c>
      <c r="K75" s="5">
        <v>1</v>
      </c>
      <c r="L75" s="5">
        <v>1</v>
      </c>
      <c r="AK75" s="5">
        <v>36</v>
      </c>
      <c r="AM75" s="13">
        <f>+AO75/$AO$3</f>
        <v>3.7504721000517758E-5</v>
      </c>
      <c r="AN75" s="7">
        <f>IF(AK75=1,AM75,AM75+AN73)</f>
        <v>0.99976858086953868</v>
      </c>
      <c r="AO75" s="5">
        <f>SUM(G75:AJ75)</f>
        <v>15</v>
      </c>
    </row>
    <row r="76" spans="1:41" x14ac:dyDescent="0.2">
      <c r="A76" s="1" t="s">
        <v>86</v>
      </c>
      <c r="B76" s="1" t="s">
        <v>53</v>
      </c>
      <c r="C76" s="1" t="s">
        <v>8</v>
      </c>
      <c r="D76" s="1" t="s">
        <v>54</v>
      </c>
      <c r="E76" s="1" t="s">
        <v>16</v>
      </c>
      <c r="F76" s="1" t="s">
        <v>11</v>
      </c>
      <c r="G76" s="5">
        <v>-1</v>
      </c>
      <c r="H76" s="5">
        <v>-1</v>
      </c>
      <c r="J76" s="5">
        <v>-1</v>
      </c>
      <c r="K76" s="5">
        <v>-1</v>
      </c>
      <c r="L76" s="5">
        <v>-1</v>
      </c>
      <c r="AK76" s="5">
        <v>36</v>
      </c>
    </row>
    <row r="77" spans="1:41" x14ac:dyDescent="0.2">
      <c r="A77" s="1" t="s">
        <v>86</v>
      </c>
      <c r="B77" s="1" t="s">
        <v>53</v>
      </c>
      <c r="C77" s="1" t="s">
        <v>8</v>
      </c>
      <c r="D77" s="1" t="s">
        <v>73</v>
      </c>
      <c r="E77" s="1" t="s">
        <v>16</v>
      </c>
      <c r="F77" s="1" t="s">
        <v>10</v>
      </c>
      <c r="R77" s="5">
        <v>8.6</v>
      </c>
      <c r="S77" s="5">
        <v>2.1</v>
      </c>
      <c r="T77" s="5">
        <v>0.6</v>
      </c>
      <c r="X77" s="5">
        <v>2</v>
      </c>
      <c r="Y77" s="5">
        <v>0.2</v>
      </c>
      <c r="AC77" s="5">
        <v>0.1</v>
      </c>
      <c r="AK77" s="5">
        <v>37</v>
      </c>
      <c r="AM77" s="13">
        <f>+AO77/$AO$3</f>
        <v>3.4004280373802762E-5</v>
      </c>
      <c r="AN77" s="7">
        <f>IF(AK77=1,AM77,AM77+AN75)</f>
        <v>0.99980258514991249</v>
      </c>
      <c r="AO77" s="5">
        <f>SUM(G77:AJ77)</f>
        <v>13.599999999999998</v>
      </c>
    </row>
    <row r="78" spans="1:41" x14ac:dyDescent="0.2">
      <c r="A78" s="1" t="s">
        <v>86</v>
      </c>
      <c r="B78" s="1" t="s">
        <v>53</v>
      </c>
      <c r="C78" s="1" t="s">
        <v>8</v>
      </c>
      <c r="D78" s="1" t="s">
        <v>73</v>
      </c>
      <c r="E78" s="1" t="s">
        <v>16</v>
      </c>
      <c r="F78" s="1" t="s">
        <v>11</v>
      </c>
      <c r="R78" s="5">
        <v>-1</v>
      </c>
      <c r="S78" s="5">
        <v>-1</v>
      </c>
      <c r="T78" s="5">
        <v>-1</v>
      </c>
      <c r="X78" s="5">
        <v>-1</v>
      </c>
      <c r="Y78" s="5">
        <v>-1</v>
      </c>
      <c r="AC78" s="5">
        <v>-1</v>
      </c>
      <c r="AK78" s="5">
        <v>37</v>
      </c>
    </row>
    <row r="79" spans="1:41" x14ac:dyDescent="0.2">
      <c r="A79" s="1" t="s">
        <v>86</v>
      </c>
      <c r="B79" s="1" t="s">
        <v>53</v>
      </c>
      <c r="C79" s="1" t="s">
        <v>8</v>
      </c>
      <c r="D79" s="1" t="s">
        <v>72</v>
      </c>
      <c r="E79" s="1" t="s">
        <v>33</v>
      </c>
      <c r="F79" s="1" t="s">
        <v>10</v>
      </c>
      <c r="AB79" s="5">
        <v>13.115</v>
      </c>
      <c r="AK79" s="5">
        <v>38</v>
      </c>
      <c r="AM79" s="13">
        <f>+AO79/$AO$3</f>
        <v>3.2791627728119361E-5</v>
      </c>
      <c r="AN79" s="7">
        <f>IF(AK79=1,AM79,AM79+AN77)</f>
        <v>0.99983537677764056</v>
      </c>
      <c r="AO79" s="5">
        <f>SUM(G79:AJ79)</f>
        <v>13.115</v>
      </c>
    </row>
    <row r="80" spans="1:41" x14ac:dyDescent="0.2">
      <c r="A80" s="1" t="s">
        <v>86</v>
      </c>
      <c r="B80" s="1" t="s">
        <v>53</v>
      </c>
      <c r="C80" s="1" t="s">
        <v>8</v>
      </c>
      <c r="D80" s="1" t="s">
        <v>72</v>
      </c>
      <c r="E80" s="1" t="s">
        <v>33</v>
      </c>
      <c r="F80" s="1" t="s">
        <v>11</v>
      </c>
      <c r="AB80" s="5">
        <v>-1</v>
      </c>
      <c r="AK80" s="5">
        <v>38</v>
      </c>
    </row>
    <row r="81" spans="1:41" x14ac:dyDescent="0.2">
      <c r="A81" s="1" t="s">
        <v>86</v>
      </c>
      <c r="B81" s="1" t="s">
        <v>53</v>
      </c>
      <c r="C81" s="1" t="s">
        <v>8</v>
      </c>
      <c r="D81" s="1" t="s">
        <v>78</v>
      </c>
      <c r="E81" s="1" t="s">
        <v>22</v>
      </c>
      <c r="F81" s="1" t="s">
        <v>10</v>
      </c>
      <c r="G81" s="5">
        <v>3</v>
      </c>
      <c r="K81" s="5">
        <v>9</v>
      </c>
      <c r="AK81" s="5">
        <v>39</v>
      </c>
      <c r="AM81" s="13">
        <f>+AO81/$AO$3</f>
        <v>3.0003776800414209E-5</v>
      </c>
      <c r="AN81" s="7">
        <f>IF(AK81=1,AM81,AM81+AN79)</f>
        <v>0.99986538055444096</v>
      </c>
      <c r="AO81" s="5">
        <f>SUM(G81:AJ81)</f>
        <v>12</v>
      </c>
    </row>
    <row r="82" spans="1:41" x14ac:dyDescent="0.2">
      <c r="A82" s="1" t="s">
        <v>86</v>
      </c>
      <c r="B82" s="1" t="s">
        <v>53</v>
      </c>
      <c r="C82" s="1" t="s">
        <v>8</v>
      </c>
      <c r="D82" s="1" t="s">
        <v>78</v>
      </c>
      <c r="E82" s="1" t="s">
        <v>22</v>
      </c>
      <c r="F82" s="1" t="s">
        <v>11</v>
      </c>
      <c r="G82" s="5">
        <v>-1</v>
      </c>
      <c r="K82" s="5">
        <v>-1</v>
      </c>
      <c r="AK82" s="5">
        <v>39</v>
      </c>
    </row>
    <row r="83" spans="1:41" x14ac:dyDescent="0.2">
      <c r="A83" s="1" t="s">
        <v>86</v>
      </c>
      <c r="B83" s="1" t="s">
        <v>53</v>
      </c>
      <c r="C83" s="1" t="s">
        <v>8</v>
      </c>
      <c r="D83" s="1" t="s">
        <v>237</v>
      </c>
      <c r="E83" s="1" t="s">
        <v>33</v>
      </c>
      <c r="F83" s="1" t="s">
        <v>10</v>
      </c>
      <c r="W83" s="5">
        <v>10.98</v>
      </c>
      <c r="AK83" s="5">
        <v>40</v>
      </c>
      <c r="AM83" s="13">
        <f>+AO83/$AO$3</f>
        <v>2.7453455772379001E-5</v>
      </c>
      <c r="AN83" s="7">
        <f>IF(AK83=1,AM83,AM83+AN81)</f>
        <v>0.99989283401021334</v>
      </c>
      <c r="AO83" s="5">
        <f>SUM(G83:AJ83)</f>
        <v>10.98</v>
      </c>
    </row>
    <row r="84" spans="1:41" x14ac:dyDescent="0.2">
      <c r="A84" s="1" t="s">
        <v>86</v>
      </c>
      <c r="B84" s="1" t="s">
        <v>53</v>
      </c>
      <c r="C84" s="1" t="s">
        <v>8</v>
      </c>
      <c r="D84" s="1" t="s">
        <v>237</v>
      </c>
      <c r="E84" s="1" t="s">
        <v>33</v>
      </c>
      <c r="F84" s="1" t="s">
        <v>11</v>
      </c>
      <c r="W84" s="5">
        <v>-1</v>
      </c>
      <c r="AK84" s="5">
        <v>40</v>
      </c>
    </row>
    <row r="85" spans="1:41" x14ac:dyDescent="0.2">
      <c r="A85" s="1" t="s">
        <v>86</v>
      </c>
      <c r="B85" s="1" t="s">
        <v>53</v>
      </c>
      <c r="C85" s="1" t="s">
        <v>8</v>
      </c>
      <c r="D85" s="1" t="s">
        <v>153</v>
      </c>
      <c r="E85" s="1" t="s">
        <v>9</v>
      </c>
      <c r="F85" s="1" t="s">
        <v>10</v>
      </c>
      <c r="Q85" s="5">
        <v>7</v>
      </c>
      <c r="AK85" s="5">
        <v>41</v>
      </c>
      <c r="AM85" s="13">
        <f>+AO85/$AO$3</f>
        <v>1.7502203133574956E-5</v>
      </c>
      <c r="AN85" s="7">
        <f>IF(AK85=1,AM85,AM85+AN83)</f>
        <v>0.99991033621334691</v>
      </c>
      <c r="AO85" s="5">
        <f>SUM(G85:AJ85)</f>
        <v>7</v>
      </c>
    </row>
    <row r="86" spans="1:41" x14ac:dyDescent="0.2">
      <c r="A86" s="1" t="s">
        <v>86</v>
      </c>
      <c r="B86" s="1" t="s">
        <v>53</v>
      </c>
      <c r="C86" s="1" t="s">
        <v>8</v>
      </c>
      <c r="D86" s="1" t="s">
        <v>153</v>
      </c>
      <c r="E86" s="1" t="s">
        <v>9</v>
      </c>
      <c r="F86" s="1" t="s">
        <v>11</v>
      </c>
      <c r="Q86" s="5">
        <v>-1</v>
      </c>
      <c r="AK86" s="5">
        <v>41</v>
      </c>
    </row>
    <row r="87" spans="1:41" x14ac:dyDescent="0.2">
      <c r="A87" s="1" t="s">
        <v>86</v>
      </c>
      <c r="B87" s="1" t="s">
        <v>53</v>
      </c>
      <c r="C87" s="1" t="s">
        <v>30</v>
      </c>
      <c r="D87" s="1" t="s">
        <v>62</v>
      </c>
      <c r="E87" s="1" t="s">
        <v>21</v>
      </c>
      <c r="F87" s="1" t="s">
        <v>10</v>
      </c>
      <c r="N87" s="5">
        <v>6</v>
      </c>
      <c r="AK87" s="5">
        <v>42</v>
      </c>
      <c r="AM87" s="13">
        <f>+AO87/$AO$3</f>
        <v>1.5001888400207104E-5</v>
      </c>
      <c r="AN87" s="7">
        <f>IF(AK87=1,AM87,AM87+AN85)</f>
        <v>0.99992533810174711</v>
      </c>
      <c r="AO87" s="5">
        <f>SUM(G87:AJ87)</f>
        <v>6</v>
      </c>
    </row>
    <row r="88" spans="1:41" x14ac:dyDescent="0.2">
      <c r="A88" s="1" t="s">
        <v>86</v>
      </c>
      <c r="B88" s="1" t="s">
        <v>53</v>
      </c>
      <c r="C88" s="1" t="s">
        <v>30</v>
      </c>
      <c r="D88" s="1" t="s">
        <v>62</v>
      </c>
      <c r="E88" s="1" t="s">
        <v>21</v>
      </c>
      <c r="F88" s="1" t="s">
        <v>11</v>
      </c>
      <c r="N88" s="5">
        <v>-1</v>
      </c>
      <c r="AK88" s="5">
        <v>42</v>
      </c>
    </row>
    <row r="89" spans="1:41" x14ac:dyDescent="0.2">
      <c r="A89" s="1" t="s">
        <v>86</v>
      </c>
      <c r="B89" s="1" t="s">
        <v>53</v>
      </c>
      <c r="C89" s="1" t="s">
        <v>30</v>
      </c>
      <c r="D89" s="1" t="s">
        <v>63</v>
      </c>
      <c r="E89" s="1" t="s">
        <v>21</v>
      </c>
      <c r="F89" s="1" t="s">
        <v>10</v>
      </c>
      <c r="Q89" s="5">
        <v>5.9029999999999996</v>
      </c>
      <c r="AK89" s="5">
        <v>43</v>
      </c>
      <c r="AM89" s="13">
        <f>+AO89/$AO$3</f>
        <v>1.4759357871070421E-5</v>
      </c>
      <c r="AN89" s="7">
        <f>IF(AK89=1,AM89,AM89+AN87)</f>
        <v>0.9999400974596182</v>
      </c>
      <c r="AO89" s="5">
        <f>SUM(G89:AJ89)</f>
        <v>5.9029999999999996</v>
      </c>
    </row>
    <row r="90" spans="1:41" x14ac:dyDescent="0.2">
      <c r="A90" s="1" t="s">
        <v>86</v>
      </c>
      <c r="B90" s="1" t="s">
        <v>53</v>
      </c>
      <c r="C90" s="1" t="s">
        <v>30</v>
      </c>
      <c r="D90" s="1" t="s">
        <v>63</v>
      </c>
      <c r="E90" s="1" t="s">
        <v>21</v>
      </c>
      <c r="F90" s="1" t="s">
        <v>11</v>
      </c>
      <c r="Q90" s="5">
        <v>-1</v>
      </c>
      <c r="AK90" s="5">
        <v>43</v>
      </c>
    </row>
    <row r="91" spans="1:41" x14ac:dyDescent="0.2">
      <c r="A91" s="1" t="s">
        <v>86</v>
      </c>
      <c r="B91" s="1" t="s">
        <v>53</v>
      </c>
      <c r="C91" s="1" t="s">
        <v>8</v>
      </c>
      <c r="D91" s="1" t="s">
        <v>214</v>
      </c>
      <c r="E91" s="1" t="s">
        <v>28</v>
      </c>
      <c r="F91" s="1" t="s">
        <v>10</v>
      </c>
      <c r="AF91" s="5">
        <v>0.28399999999999997</v>
      </c>
      <c r="AG91" s="5">
        <v>4.5789999999999997</v>
      </c>
      <c r="AI91" s="5">
        <v>0.22</v>
      </c>
      <c r="AK91" s="5">
        <v>44</v>
      </c>
      <c r="AM91" s="13">
        <f>+AO91/$AO$3</f>
        <v>1.2709099789708784E-5</v>
      </c>
      <c r="AN91" s="7">
        <f>IF(AK91=1,AM91,AM91+AN89)</f>
        <v>0.99995280655940788</v>
      </c>
      <c r="AO91" s="5">
        <f>SUM(G91:AJ91)</f>
        <v>5.0829999999999993</v>
      </c>
    </row>
    <row r="92" spans="1:41" x14ac:dyDescent="0.2">
      <c r="A92" s="1" t="s">
        <v>86</v>
      </c>
      <c r="B92" s="1" t="s">
        <v>53</v>
      </c>
      <c r="C92" s="1" t="s">
        <v>8</v>
      </c>
      <c r="D92" s="1" t="s">
        <v>214</v>
      </c>
      <c r="E92" s="1" t="s">
        <v>28</v>
      </c>
      <c r="F92" s="1" t="s">
        <v>11</v>
      </c>
      <c r="AF92" s="5">
        <v>-1</v>
      </c>
      <c r="AG92" s="5">
        <v>-1</v>
      </c>
      <c r="AI92" s="5" t="s">
        <v>13</v>
      </c>
      <c r="AK92" s="5">
        <v>44</v>
      </c>
    </row>
    <row r="93" spans="1:41" x14ac:dyDescent="0.2">
      <c r="A93" s="1" t="s">
        <v>86</v>
      </c>
      <c r="B93" s="1" t="s">
        <v>53</v>
      </c>
      <c r="C93" s="1" t="s">
        <v>8</v>
      </c>
      <c r="D93" s="1" t="s">
        <v>54</v>
      </c>
      <c r="E93" s="1" t="s">
        <v>26</v>
      </c>
      <c r="F93" s="1" t="s">
        <v>10</v>
      </c>
      <c r="H93" s="5">
        <v>2</v>
      </c>
      <c r="I93" s="5">
        <v>1</v>
      </c>
      <c r="J93" s="5">
        <v>1</v>
      </c>
      <c r="AK93" s="5">
        <v>45</v>
      </c>
      <c r="AM93" s="13">
        <f>+AO93/$AO$3</f>
        <v>1.0001258933471403E-5</v>
      </c>
      <c r="AN93" s="7">
        <f>IF(AK93=1,AM93,AM93+AN91)</f>
        <v>0.99996280781834135</v>
      </c>
      <c r="AO93" s="5">
        <f>SUM(G93:AJ93)</f>
        <v>4</v>
      </c>
    </row>
    <row r="94" spans="1:41" x14ac:dyDescent="0.2">
      <c r="A94" s="1" t="s">
        <v>86</v>
      </c>
      <c r="B94" s="1" t="s">
        <v>53</v>
      </c>
      <c r="C94" s="1" t="s">
        <v>8</v>
      </c>
      <c r="D94" s="1" t="s">
        <v>54</v>
      </c>
      <c r="E94" s="1" t="s">
        <v>26</v>
      </c>
      <c r="F94" s="1" t="s">
        <v>11</v>
      </c>
      <c r="H94" s="5">
        <v>-1</v>
      </c>
      <c r="I94" s="5">
        <v>-1</v>
      </c>
      <c r="J94" s="5">
        <v>-1</v>
      </c>
      <c r="AK94" s="5">
        <v>45</v>
      </c>
    </row>
    <row r="95" spans="1:41" x14ac:dyDescent="0.2">
      <c r="A95" s="1" t="s">
        <v>86</v>
      </c>
      <c r="B95" s="1" t="s">
        <v>53</v>
      </c>
      <c r="C95" s="1" t="s">
        <v>30</v>
      </c>
      <c r="D95" s="1" t="s">
        <v>70</v>
      </c>
      <c r="E95" s="1" t="s">
        <v>28</v>
      </c>
      <c r="F95" s="1" t="s">
        <v>10</v>
      </c>
      <c r="O95" s="5">
        <v>3.8</v>
      </c>
      <c r="AK95" s="5">
        <v>46</v>
      </c>
      <c r="AM95" s="13">
        <f>+AO95/$AO$3</f>
        <v>9.5011959867978316E-6</v>
      </c>
      <c r="AN95" s="7">
        <f>IF(AK95=1,AM95,AM95+AN93)</f>
        <v>0.9999723090143281</v>
      </c>
      <c r="AO95" s="5">
        <f>SUM(G95:AJ95)</f>
        <v>3.8</v>
      </c>
    </row>
    <row r="96" spans="1:41" x14ac:dyDescent="0.2">
      <c r="A96" s="1" t="s">
        <v>86</v>
      </c>
      <c r="B96" s="1" t="s">
        <v>53</v>
      </c>
      <c r="C96" s="1" t="s">
        <v>30</v>
      </c>
      <c r="D96" s="1" t="s">
        <v>70</v>
      </c>
      <c r="E96" s="1" t="s">
        <v>28</v>
      </c>
      <c r="F96" s="1" t="s">
        <v>11</v>
      </c>
      <c r="O96" s="5">
        <v>-1</v>
      </c>
      <c r="AK96" s="5">
        <v>46</v>
      </c>
    </row>
    <row r="97" spans="1:41" x14ac:dyDescent="0.2">
      <c r="A97" s="1" t="s">
        <v>86</v>
      </c>
      <c r="B97" s="1" t="s">
        <v>53</v>
      </c>
      <c r="C97" s="1" t="s">
        <v>8</v>
      </c>
      <c r="D97" s="1" t="s">
        <v>219</v>
      </c>
      <c r="E97" s="1" t="s">
        <v>21</v>
      </c>
      <c r="F97" s="1" t="s">
        <v>10</v>
      </c>
      <c r="X97" s="5">
        <v>2.7789999999999999</v>
      </c>
      <c r="AK97" s="5">
        <v>47</v>
      </c>
      <c r="AM97" s="13">
        <f>+AO97/$AO$3</f>
        <v>6.9483746440292567E-6</v>
      </c>
      <c r="AN97" s="7">
        <f>IF(AK97=1,AM97,AM97+AN95)</f>
        <v>0.99997925738897209</v>
      </c>
      <c r="AO97" s="5">
        <f>SUM(G97:AJ97)</f>
        <v>2.7789999999999999</v>
      </c>
    </row>
    <row r="98" spans="1:41" x14ac:dyDescent="0.2">
      <c r="A98" s="1" t="s">
        <v>86</v>
      </c>
      <c r="B98" s="1" t="s">
        <v>53</v>
      </c>
      <c r="C98" s="1" t="s">
        <v>8</v>
      </c>
      <c r="D98" s="1" t="s">
        <v>219</v>
      </c>
      <c r="E98" s="1" t="s">
        <v>21</v>
      </c>
      <c r="F98" s="1" t="s">
        <v>11</v>
      </c>
      <c r="X98" s="5">
        <v>-1</v>
      </c>
      <c r="AK98" s="5">
        <v>47</v>
      </c>
    </row>
    <row r="99" spans="1:41" x14ac:dyDescent="0.2">
      <c r="A99" s="1" t="s">
        <v>86</v>
      </c>
      <c r="B99" s="1" t="s">
        <v>53</v>
      </c>
      <c r="C99" s="1" t="s">
        <v>8</v>
      </c>
      <c r="D99" s="1" t="s">
        <v>213</v>
      </c>
      <c r="E99" s="1" t="s">
        <v>28</v>
      </c>
      <c r="F99" s="1" t="s">
        <v>10</v>
      </c>
      <c r="AF99" s="5">
        <v>2.0750000000000002</v>
      </c>
      <c r="AK99" s="5">
        <v>48</v>
      </c>
      <c r="AM99" s="13">
        <f>+AO99/$AO$3</f>
        <v>5.1881530717382911E-6</v>
      </c>
      <c r="AN99" s="7">
        <f>IF(AK99=1,AM99,AM99+AN97)</f>
        <v>0.9999844455420438</v>
      </c>
      <c r="AO99" s="5">
        <f>SUM(G99:AJ99)</f>
        <v>2.0750000000000002</v>
      </c>
    </row>
    <row r="100" spans="1:41" x14ac:dyDescent="0.2">
      <c r="A100" s="1" t="s">
        <v>86</v>
      </c>
      <c r="B100" s="1" t="s">
        <v>53</v>
      </c>
      <c r="C100" s="1" t="s">
        <v>8</v>
      </c>
      <c r="D100" s="1" t="s">
        <v>213</v>
      </c>
      <c r="E100" s="1" t="s">
        <v>28</v>
      </c>
      <c r="F100" s="1" t="s">
        <v>11</v>
      </c>
      <c r="AF100" s="5">
        <v>-1</v>
      </c>
      <c r="AK100" s="5">
        <v>48</v>
      </c>
    </row>
    <row r="101" spans="1:41" x14ac:dyDescent="0.2">
      <c r="A101" s="1" t="s">
        <v>86</v>
      </c>
      <c r="B101" s="1" t="s">
        <v>53</v>
      </c>
      <c r="C101" s="1" t="s">
        <v>8</v>
      </c>
      <c r="D101" s="1" t="s">
        <v>72</v>
      </c>
      <c r="E101" s="1" t="s">
        <v>21</v>
      </c>
      <c r="F101" s="1" t="s">
        <v>10</v>
      </c>
      <c r="L101" s="5">
        <v>2</v>
      </c>
      <c r="AK101" s="5">
        <v>49</v>
      </c>
      <c r="AM101" s="13">
        <f>+AO101/$AO$3</f>
        <v>5.0006294667357015E-6</v>
      </c>
      <c r="AN101" s="7">
        <f>IF(AK101=1,AM101,AM101+AN99)</f>
        <v>0.99998944617151053</v>
      </c>
      <c r="AO101" s="5">
        <f>SUM(G101:AJ101)</f>
        <v>2</v>
      </c>
    </row>
    <row r="102" spans="1:41" x14ac:dyDescent="0.2">
      <c r="A102" s="1" t="s">
        <v>86</v>
      </c>
      <c r="B102" s="1" t="s">
        <v>53</v>
      </c>
      <c r="C102" s="1" t="s">
        <v>8</v>
      </c>
      <c r="D102" s="1" t="s">
        <v>72</v>
      </c>
      <c r="E102" s="1" t="s">
        <v>21</v>
      </c>
      <c r="F102" s="1" t="s">
        <v>11</v>
      </c>
      <c r="L102" s="5" t="s">
        <v>15</v>
      </c>
      <c r="AK102" s="5">
        <v>49</v>
      </c>
    </row>
    <row r="103" spans="1:41" x14ac:dyDescent="0.2">
      <c r="A103" s="1" t="s">
        <v>86</v>
      </c>
      <c r="B103" s="1" t="s">
        <v>53</v>
      </c>
      <c r="C103" s="1" t="s">
        <v>8</v>
      </c>
      <c r="D103" s="1" t="s">
        <v>54</v>
      </c>
      <c r="E103" s="1" t="s">
        <v>9</v>
      </c>
      <c r="F103" s="1" t="s">
        <v>10</v>
      </c>
      <c r="O103" s="5">
        <v>1</v>
      </c>
      <c r="R103" s="5">
        <v>6.5000000000000002E-2</v>
      </c>
      <c r="AK103" s="5">
        <v>50</v>
      </c>
      <c r="AM103" s="13">
        <f>+AO103/$AO$3</f>
        <v>2.6628351910367608E-6</v>
      </c>
      <c r="AN103" s="7">
        <f>IF(AK103=1,AM103,AM103+AN101)</f>
        <v>0.99999210900670155</v>
      </c>
      <c r="AO103" s="5">
        <f>SUM(G103:AJ103)</f>
        <v>1.0649999999999999</v>
      </c>
    </row>
    <row r="104" spans="1:41" x14ac:dyDescent="0.2">
      <c r="A104" s="1" t="s">
        <v>86</v>
      </c>
      <c r="B104" s="1" t="s">
        <v>53</v>
      </c>
      <c r="C104" s="1" t="s">
        <v>8</v>
      </c>
      <c r="D104" s="1" t="s">
        <v>54</v>
      </c>
      <c r="E104" s="1" t="s">
        <v>9</v>
      </c>
      <c r="F104" s="1" t="s">
        <v>11</v>
      </c>
      <c r="O104" s="5" t="s">
        <v>15</v>
      </c>
      <c r="R104" s="5" t="s">
        <v>15</v>
      </c>
      <c r="AK104" s="5">
        <v>50</v>
      </c>
    </row>
    <row r="105" spans="1:41" x14ac:dyDescent="0.2">
      <c r="A105" s="1" t="s">
        <v>86</v>
      </c>
      <c r="B105" s="1" t="s">
        <v>53</v>
      </c>
      <c r="C105" s="1" t="s">
        <v>8</v>
      </c>
      <c r="D105" s="1" t="s">
        <v>216</v>
      </c>
      <c r="E105" s="1" t="s">
        <v>9</v>
      </c>
      <c r="F105" s="1" t="s">
        <v>10</v>
      </c>
      <c r="G105" s="5">
        <v>1</v>
      </c>
      <c r="I105" s="5">
        <v>5.6000000000000001E-2</v>
      </c>
      <c r="AK105" s="5">
        <v>51</v>
      </c>
      <c r="AM105" s="13">
        <f>+AO105/$AO$3</f>
        <v>2.6403323584364505E-6</v>
      </c>
      <c r="AN105" s="7">
        <f>IF(AK105=1,AM105,AM105+AN103)</f>
        <v>0.99999474933905996</v>
      </c>
      <c r="AO105" s="5">
        <f>SUM(G105:AJ105)</f>
        <v>1.056</v>
      </c>
    </row>
    <row r="106" spans="1:41" x14ac:dyDescent="0.2">
      <c r="A106" s="1" t="s">
        <v>86</v>
      </c>
      <c r="B106" s="1" t="s">
        <v>53</v>
      </c>
      <c r="C106" s="1" t="s">
        <v>8</v>
      </c>
      <c r="D106" s="1" t="s">
        <v>216</v>
      </c>
      <c r="E106" s="1" t="s">
        <v>9</v>
      </c>
      <c r="F106" s="1" t="s">
        <v>11</v>
      </c>
      <c r="G106" s="5">
        <v>-1</v>
      </c>
      <c r="I106" s="5">
        <v>-1</v>
      </c>
      <c r="AK106" s="5">
        <v>51</v>
      </c>
    </row>
    <row r="107" spans="1:41" x14ac:dyDescent="0.2">
      <c r="A107" s="1" t="s">
        <v>86</v>
      </c>
      <c r="B107" s="1" t="s">
        <v>53</v>
      </c>
      <c r="C107" s="1" t="s">
        <v>8</v>
      </c>
      <c r="D107" s="1" t="s">
        <v>153</v>
      </c>
      <c r="E107" s="1" t="s">
        <v>32</v>
      </c>
      <c r="F107" s="1" t="s">
        <v>10</v>
      </c>
      <c r="Z107" s="5">
        <v>7.0999999999999994E-2</v>
      </c>
      <c r="AA107" s="5">
        <v>0.41299999999999998</v>
      </c>
      <c r="AG107" s="5">
        <v>0.318</v>
      </c>
      <c r="AK107" s="5">
        <v>52</v>
      </c>
      <c r="AM107" s="13">
        <f>+AO107/$AO$3</f>
        <v>2.0052524161610166E-6</v>
      </c>
      <c r="AN107" s="7">
        <f>IF(AK107=1,AM107,AM107+AN105)</f>
        <v>0.99999675459147608</v>
      </c>
      <c r="AO107" s="5">
        <f>SUM(G107:AJ107)</f>
        <v>0.80200000000000005</v>
      </c>
    </row>
    <row r="108" spans="1:41" x14ac:dyDescent="0.2">
      <c r="A108" s="1" t="s">
        <v>86</v>
      </c>
      <c r="B108" s="1" t="s">
        <v>53</v>
      </c>
      <c r="C108" s="1" t="s">
        <v>8</v>
      </c>
      <c r="D108" s="1" t="s">
        <v>153</v>
      </c>
      <c r="E108" s="1" t="s">
        <v>32</v>
      </c>
      <c r="F108" s="1" t="s">
        <v>11</v>
      </c>
      <c r="U108" s="5" t="s">
        <v>24</v>
      </c>
      <c r="Z108" s="5">
        <v>-1</v>
      </c>
      <c r="AA108" s="5">
        <v>-1</v>
      </c>
      <c r="AG108" s="5">
        <v>-1</v>
      </c>
      <c r="AK108" s="5">
        <v>52</v>
      </c>
    </row>
    <row r="109" spans="1:41" x14ac:dyDescent="0.2">
      <c r="A109" s="1" t="s">
        <v>86</v>
      </c>
      <c r="B109" s="1" t="s">
        <v>53</v>
      </c>
      <c r="C109" s="1" t="s">
        <v>8</v>
      </c>
      <c r="D109" s="1" t="s">
        <v>160</v>
      </c>
      <c r="E109" s="1" t="s">
        <v>33</v>
      </c>
      <c r="F109" s="1" t="s">
        <v>10</v>
      </c>
      <c r="AF109" s="5">
        <v>0.69099999999999995</v>
      </c>
      <c r="AK109" s="5">
        <v>53</v>
      </c>
      <c r="AM109" s="13">
        <f>+AO109/$AO$3</f>
        <v>1.7277174807571846E-6</v>
      </c>
      <c r="AN109" s="7">
        <f>IF(AK109=1,AM109,AM109+AN107)</f>
        <v>0.99999848230895683</v>
      </c>
      <c r="AO109" s="5">
        <f>SUM(G109:AJ109)</f>
        <v>0.69099999999999995</v>
      </c>
    </row>
    <row r="110" spans="1:41" x14ac:dyDescent="0.2">
      <c r="A110" s="1" t="s">
        <v>86</v>
      </c>
      <c r="B110" s="1" t="s">
        <v>53</v>
      </c>
      <c r="C110" s="1" t="s">
        <v>8</v>
      </c>
      <c r="D110" s="1" t="s">
        <v>160</v>
      </c>
      <c r="E110" s="1" t="s">
        <v>33</v>
      </c>
      <c r="F110" s="1" t="s">
        <v>11</v>
      </c>
      <c r="AF110" s="5" t="s">
        <v>24</v>
      </c>
      <c r="AK110" s="5">
        <v>53</v>
      </c>
    </row>
    <row r="111" spans="1:41" x14ac:dyDescent="0.2">
      <c r="A111" s="1" t="s">
        <v>86</v>
      </c>
      <c r="B111" s="1" t="s">
        <v>53</v>
      </c>
      <c r="C111" s="1" t="s">
        <v>8</v>
      </c>
      <c r="D111" s="1" t="s">
        <v>58</v>
      </c>
      <c r="E111" s="1" t="s">
        <v>28</v>
      </c>
      <c r="F111" s="1" t="s">
        <v>10</v>
      </c>
      <c r="AF111" s="5">
        <v>0.17100000000000001</v>
      </c>
      <c r="AK111" s="5">
        <v>54</v>
      </c>
      <c r="AM111" s="13">
        <f>+AO111/$AO$3</f>
        <v>4.275538194059025E-7</v>
      </c>
      <c r="AN111" s="7">
        <f>IF(AK111=1,AM111,AM111+AN109)</f>
        <v>0.99999890986277629</v>
      </c>
      <c r="AO111" s="5">
        <f>SUM(G111:AJ111)</f>
        <v>0.17100000000000001</v>
      </c>
    </row>
    <row r="112" spans="1:41" x14ac:dyDescent="0.2">
      <c r="A112" s="1" t="s">
        <v>86</v>
      </c>
      <c r="B112" s="1" t="s">
        <v>53</v>
      </c>
      <c r="C112" s="1" t="s">
        <v>8</v>
      </c>
      <c r="D112" s="1" t="s">
        <v>58</v>
      </c>
      <c r="E112" s="1" t="s">
        <v>28</v>
      </c>
      <c r="F112" s="1" t="s">
        <v>11</v>
      </c>
      <c r="AF112" s="5">
        <v>-1</v>
      </c>
      <c r="AK112" s="5">
        <v>54</v>
      </c>
    </row>
    <row r="113" spans="1:41" x14ac:dyDescent="0.2">
      <c r="A113" s="1" t="s">
        <v>86</v>
      </c>
      <c r="B113" s="1" t="s">
        <v>53</v>
      </c>
      <c r="C113" s="1" t="s">
        <v>8</v>
      </c>
      <c r="D113" s="1" t="s">
        <v>218</v>
      </c>
      <c r="E113" s="1" t="s">
        <v>32</v>
      </c>
      <c r="F113" s="1" t="s">
        <v>10</v>
      </c>
      <c r="P113" s="5">
        <v>0.15</v>
      </c>
      <c r="AK113" s="5">
        <v>55</v>
      </c>
      <c r="AM113" s="13">
        <f>+AO113/$AO$3</f>
        <v>3.750472100051776E-7</v>
      </c>
      <c r="AN113" s="7">
        <f>IF(AK113=1,AM113,AM113+AN111)</f>
        <v>0.99999928490998624</v>
      </c>
      <c r="AO113" s="5">
        <f>SUM(G113:AJ113)</f>
        <v>0.15</v>
      </c>
    </row>
    <row r="114" spans="1:41" x14ac:dyDescent="0.2">
      <c r="A114" s="1" t="s">
        <v>86</v>
      </c>
      <c r="B114" s="1" t="s">
        <v>53</v>
      </c>
      <c r="C114" s="1" t="s">
        <v>8</v>
      </c>
      <c r="D114" s="1" t="s">
        <v>218</v>
      </c>
      <c r="E114" s="1" t="s">
        <v>32</v>
      </c>
      <c r="F114" s="1" t="s">
        <v>11</v>
      </c>
      <c r="P114" s="5">
        <v>-1</v>
      </c>
      <c r="AK114" s="5">
        <v>55</v>
      </c>
    </row>
    <row r="115" spans="1:41" x14ac:dyDescent="0.2">
      <c r="A115" s="1" t="s">
        <v>86</v>
      </c>
      <c r="B115" s="1" t="s">
        <v>53</v>
      </c>
      <c r="C115" s="1" t="s">
        <v>8</v>
      </c>
      <c r="D115" s="1" t="s">
        <v>35</v>
      </c>
      <c r="E115" s="1" t="s">
        <v>28</v>
      </c>
      <c r="F115" s="1" t="s">
        <v>10</v>
      </c>
      <c r="AF115" s="5">
        <v>9.4E-2</v>
      </c>
      <c r="AK115" s="5">
        <v>56</v>
      </c>
      <c r="AM115" s="13">
        <f>+AO115/$AO$3</f>
        <v>2.3502958493657797E-7</v>
      </c>
      <c r="AN115" s="7">
        <f>IF(AK115=1,AM115,AM115+AN113)</f>
        <v>0.99999951993957115</v>
      </c>
      <c r="AO115" s="5">
        <f>SUM(G115:AJ115)</f>
        <v>9.4E-2</v>
      </c>
    </row>
    <row r="116" spans="1:41" x14ac:dyDescent="0.2">
      <c r="A116" s="1" t="s">
        <v>86</v>
      </c>
      <c r="B116" s="1" t="s">
        <v>53</v>
      </c>
      <c r="C116" s="1" t="s">
        <v>8</v>
      </c>
      <c r="D116" s="1" t="s">
        <v>35</v>
      </c>
      <c r="E116" s="1" t="s">
        <v>28</v>
      </c>
      <c r="F116" s="1" t="s">
        <v>11</v>
      </c>
      <c r="AF116" s="5">
        <v>-1</v>
      </c>
      <c r="AK116" s="5">
        <v>56</v>
      </c>
    </row>
    <row r="117" spans="1:41" x14ac:dyDescent="0.2">
      <c r="A117" s="1" t="s">
        <v>86</v>
      </c>
      <c r="B117" s="1" t="s">
        <v>53</v>
      </c>
      <c r="C117" s="1" t="s">
        <v>8</v>
      </c>
      <c r="D117" s="1" t="s">
        <v>74</v>
      </c>
      <c r="E117" s="1" t="s">
        <v>28</v>
      </c>
      <c r="F117" s="1" t="s">
        <v>10</v>
      </c>
      <c r="AC117" s="5">
        <v>6.6000000000000003E-2</v>
      </c>
      <c r="AK117" s="5">
        <v>57</v>
      </c>
      <c r="AM117" s="13">
        <f>+AO117/$AO$3</f>
        <v>1.6502077240227815E-7</v>
      </c>
      <c r="AN117" s="7">
        <f>IF(AK117=1,AM117,AM117+AN115)</f>
        <v>0.99999968496034353</v>
      </c>
      <c r="AO117" s="5">
        <f>SUM(G117:AJ117)</f>
        <v>6.6000000000000003E-2</v>
      </c>
    </row>
    <row r="118" spans="1:41" x14ac:dyDescent="0.2">
      <c r="A118" s="1" t="s">
        <v>86</v>
      </c>
      <c r="B118" s="1" t="s">
        <v>53</v>
      </c>
      <c r="C118" s="1" t="s">
        <v>8</v>
      </c>
      <c r="D118" s="1" t="s">
        <v>74</v>
      </c>
      <c r="E118" s="1" t="s">
        <v>28</v>
      </c>
      <c r="F118" s="1" t="s">
        <v>11</v>
      </c>
      <c r="AC118" s="5" t="s">
        <v>15</v>
      </c>
      <c r="AK118" s="5">
        <v>57</v>
      </c>
    </row>
    <row r="119" spans="1:41" x14ac:dyDescent="0.2">
      <c r="A119" s="1" t="s">
        <v>86</v>
      </c>
      <c r="B119" s="1" t="s">
        <v>53</v>
      </c>
      <c r="C119" s="1" t="s">
        <v>8</v>
      </c>
      <c r="D119" s="1" t="s">
        <v>50</v>
      </c>
      <c r="E119" s="1" t="s">
        <v>28</v>
      </c>
      <c r="F119" s="1" t="s">
        <v>10</v>
      </c>
      <c r="AF119" s="5">
        <v>6.3E-2</v>
      </c>
      <c r="AK119" s="5">
        <v>58</v>
      </c>
      <c r="AM119" s="13">
        <f>+AO119/$AO$3</f>
        <v>1.575198282021746E-7</v>
      </c>
      <c r="AN119" s="7">
        <f>IF(AK119=1,AM119,AM119+AN117)</f>
        <v>0.99999984248017171</v>
      </c>
      <c r="AO119" s="5">
        <f>SUM(G119:AJ119)</f>
        <v>6.3E-2</v>
      </c>
    </row>
    <row r="120" spans="1:41" x14ac:dyDescent="0.2">
      <c r="A120" s="1" t="s">
        <v>86</v>
      </c>
      <c r="B120" s="1" t="s">
        <v>53</v>
      </c>
      <c r="C120" s="1" t="s">
        <v>8</v>
      </c>
      <c r="D120" s="1" t="s">
        <v>50</v>
      </c>
      <c r="E120" s="1" t="s">
        <v>28</v>
      </c>
      <c r="F120" s="1" t="s">
        <v>11</v>
      </c>
      <c r="AF120" s="5">
        <v>-1</v>
      </c>
      <c r="AK120" s="5">
        <v>58</v>
      </c>
    </row>
    <row r="121" spans="1:41" x14ac:dyDescent="0.2">
      <c r="A121" s="1" t="s">
        <v>86</v>
      </c>
      <c r="B121" s="1" t="s">
        <v>53</v>
      </c>
      <c r="C121" s="1" t="s">
        <v>8</v>
      </c>
      <c r="D121" s="1" t="s">
        <v>161</v>
      </c>
      <c r="E121" s="1" t="s">
        <v>28</v>
      </c>
      <c r="F121" s="1" t="s">
        <v>10</v>
      </c>
      <c r="AF121" s="5">
        <v>6.3E-2</v>
      </c>
      <c r="AK121" s="5">
        <v>59</v>
      </c>
      <c r="AM121" s="13">
        <f>+AO121/$AO$3</f>
        <v>1.575198282021746E-7</v>
      </c>
      <c r="AN121" s="7">
        <f>IF(AK121=1,AM121,AM121+AN119)</f>
        <v>0.99999999999999989</v>
      </c>
      <c r="AO121" s="5">
        <f>SUM(G121:AJ121)</f>
        <v>6.3E-2</v>
      </c>
    </row>
    <row r="122" spans="1:41" x14ac:dyDescent="0.2">
      <c r="A122" s="1" t="s">
        <v>86</v>
      </c>
      <c r="B122" s="1" t="s">
        <v>53</v>
      </c>
      <c r="C122" s="1" t="s">
        <v>8</v>
      </c>
      <c r="D122" s="1" t="s">
        <v>161</v>
      </c>
      <c r="E122" s="1" t="s">
        <v>28</v>
      </c>
      <c r="F122" s="1" t="s">
        <v>11</v>
      </c>
      <c r="AF122" s="5">
        <v>-1</v>
      </c>
      <c r="AK122" s="5">
        <v>59</v>
      </c>
    </row>
  </sheetData>
  <mergeCells count="2">
    <mergeCell ref="E2:F2"/>
    <mergeCell ref="A1:D1"/>
  </mergeCells>
  <conditionalFormatting sqref="AM8">
    <cfRule type="colorScale" priority="83">
      <colorScale>
        <cfvo type="min"/>
        <cfvo type="percentile" val="50"/>
        <cfvo type="max"/>
        <color rgb="FFF8696B"/>
        <color rgb="FFFFEB84"/>
        <color rgb="FF63BE7B"/>
      </colorScale>
    </cfRule>
  </conditionalFormatting>
  <conditionalFormatting sqref="AN8">
    <cfRule type="colorScale" priority="82">
      <colorScale>
        <cfvo type="min"/>
        <cfvo type="percentile" val="50"/>
        <cfvo type="num" val="0.97499999999999998"/>
        <color rgb="FF63BE7B"/>
        <color rgb="FFFCFCFF"/>
        <color rgb="FFF8696B"/>
      </colorScale>
    </cfRule>
  </conditionalFormatting>
  <conditionalFormatting sqref="AO2">
    <cfRule type="cellIs" dxfId="679" priority="46" operator="equal">
      <formula>"Check functions"</formula>
    </cfRule>
  </conditionalFormatting>
  <conditionalFormatting sqref="G6:AJ106">
    <cfRule type="cellIs" dxfId="678" priority="38" operator="equal">
      <formula>-1</formula>
    </cfRule>
    <cfRule type="cellIs" dxfId="677" priority="39" operator="equal">
      <formula>"a"</formula>
    </cfRule>
    <cfRule type="cellIs" dxfId="676" priority="40" operator="equal">
      <formula>"b"</formula>
    </cfRule>
    <cfRule type="cellIs" dxfId="675" priority="41" operator="equal">
      <formula>"c"</formula>
    </cfRule>
    <cfRule type="cellIs" dxfId="674" priority="42" operator="equal">
      <formula>"bc"</formula>
    </cfRule>
    <cfRule type="cellIs" dxfId="673" priority="43" operator="equal">
      <formula>"ab"</formula>
    </cfRule>
    <cfRule type="cellIs" dxfId="672" priority="44" operator="equal">
      <formula>"ac"</formula>
    </cfRule>
    <cfRule type="cellIs" dxfId="671" priority="45" operator="equal">
      <formula>"abc"</formula>
    </cfRule>
  </conditionalFormatting>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cfRule type="colorScale" priority="680">
      <colorScale>
        <cfvo type="min"/>
        <cfvo type="percentile" val="50"/>
        <cfvo type="num" val="0.97499999999999998"/>
        <color rgb="FF63BE7B"/>
        <color rgb="FFFCFCFF"/>
        <color rgb="FFF8696B"/>
      </colorScale>
    </cfRule>
  </conditionalFormatting>
  <conditionalFormatting sqref="AM10 AM12 AM14 AM16 AM18 AM20 AM22 AM24 AM26 AM28 AM30 AM32 AM34 AM36 AM38 AM40 AM42 AM44 AM46 AM48 AM50 AM52 AM54 AM56 AM58 AM60 AM62 AM64 AM66 AM68 AM70 AM72 AM74 AM76 AM78 AM80 AM82 AM84 AM86 AM88 AM90 AM92 AM94 AM96 AM98 AM100 AM102 AM104 AM106">
    <cfRule type="colorScale" priority="731">
      <colorScale>
        <cfvo type="min"/>
        <cfvo type="percentile" val="50"/>
        <cfvo type="max"/>
        <color rgb="FFF8696B"/>
        <color rgb="FFFFEB84"/>
        <color rgb="FF63BE7B"/>
      </colorScale>
    </cfRule>
  </conditionalFormatting>
  <conditionalFormatting sqref="AN10 AN12 AN14 AN16 AN18 AN20 AN22 AN24 AN26 AN28 AN30 AN32 AN34 AN36 AN38 AN40 AN42 AN44 AN46 AN48 AN50 AN52 AN54 AN56 AN58 AN60 AN62 AN64 AN66 AN68 AN70 AN72 AN74 AN76 AN78 AN80 AN82 AN84 AN86 AN88 AN90 AN92 AN94 AN96 AN98 AN100 AN102 AN104 AN106">
    <cfRule type="colorScale" priority="780">
      <colorScale>
        <cfvo type="min"/>
        <cfvo type="percentile" val="50"/>
        <cfvo type="num" val="0.97499999999999998"/>
        <color rgb="FF63BE7B"/>
        <color rgb="FFFCFCFF"/>
        <color rgb="FFF8696B"/>
      </colorScale>
    </cfRule>
  </conditionalFormatting>
  <conditionalFormatting sqref="G107:AJ120">
    <cfRule type="cellIs" dxfId="670" priority="30" operator="equal">
      <formula>-1</formula>
    </cfRule>
    <cfRule type="cellIs" dxfId="669" priority="31" operator="equal">
      <formula>"a"</formula>
    </cfRule>
    <cfRule type="cellIs" dxfId="668" priority="32" operator="equal">
      <formula>"b"</formula>
    </cfRule>
    <cfRule type="cellIs" dxfId="667" priority="33" operator="equal">
      <formula>"c"</formula>
    </cfRule>
    <cfRule type="cellIs" dxfId="666" priority="34" operator="equal">
      <formula>"bc"</formula>
    </cfRule>
    <cfRule type="cellIs" dxfId="665" priority="35" operator="equal">
      <formula>"ab"</formula>
    </cfRule>
    <cfRule type="cellIs" dxfId="664" priority="36" operator="equal">
      <formula>"ac"</formula>
    </cfRule>
    <cfRule type="cellIs" dxfId="663" priority="37" operator="equal">
      <formula>"abc"</formula>
    </cfRule>
  </conditionalFormatting>
  <conditionalFormatting sqref="AM5:AM121">
    <cfRule type="colorScale" priority="1747">
      <colorScale>
        <cfvo type="min"/>
        <cfvo type="percentile" val="50"/>
        <cfvo type="max"/>
        <color rgb="FFF8696B"/>
        <color rgb="FFFFEB84"/>
        <color rgb="FF63BE7B"/>
      </colorScale>
    </cfRule>
  </conditionalFormatting>
  <conditionalFormatting sqref="AN5:AN121">
    <cfRule type="colorScale" priority="1754">
      <colorScale>
        <cfvo type="min"/>
        <cfvo type="percentile" val="50"/>
        <cfvo type="num" val="0.97499999999999998"/>
        <color rgb="FF63BE7B"/>
        <color rgb="FFFCFCFF"/>
        <color rgb="FFF8696B"/>
      </colorScale>
    </cfRule>
  </conditionalFormatting>
  <conditionalFormatting sqref="E5:E1000">
    <cfRule type="cellIs" dxfId="662" priority="19" operator="equal">
      <formula>"UN"</formula>
    </cfRule>
  </conditionalFormatting>
  <conditionalFormatting sqref="G122:AJ122">
    <cfRule type="cellIs" dxfId="661" priority="9" operator="equal">
      <formula>-1</formula>
    </cfRule>
    <cfRule type="cellIs" dxfId="660" priority="10" operator="equal">
      <formula>"a"</formula>
    </cfRule>
    <cfRule type="cellIs" dxfId="659" priority="11" operator="equal">
      <formula>"b"</formula>
    </cfRule>
    <cfRule type="cellIs" dxfId="658" priority="12" operator="equal">
      <formula>"c"</formula>
    </cfRule>
    <cfRule type="cellIs" dxfId="657" priority="13" operator="equal">
      <formula>"bc"</formula>
    </cfRule>
    <cfRule type="cellIs" dxfId="656" priority="14" operator="equal">
      <formula>"ab"</formula>
    </cfRule>
    <cfRule type="cellIs" dxfId="655" priority="15" operator="equal">
      <formula>"ac"</formula>
    </cfRule>
    <cfRule type="cellIs" dxfId="654" priority="16" operator="equal">
      <formula>"abc"</formula>
    </cfRule>
  </conditionalFormatting>
  <conditionalFormatting sqref="G121:AJ121">
    <cfRule type="cellIs" dxfId="653" priority="1" operator="equal">
      <formula>-1</formula>
    </cfRule>
    <cfRule type="cellIs" dxfId="652" priority="2" operator="equal">
      <formula>"a"</formula>
    </cfRule>
    <cfRule type="cellIs" dxfId="651" priority="3" operator="equal">
      <formula>"b"</formula>
    </cfRule>
    <cfRule type="cellIs" dxfId="650" priority="4" operator="equal">
      <formula>"c"</formula>
    </cfRule>
    <cfRule type="cellIs" dxfId="649" priority="5" operator="equal">
      <formula>"bc"</formula>
    </cfRule>
    <cfRule type="cellIs" dxfId="648" priority="6" operator="equal">
      <formula>"ab"</formula>
    </cfRule>
    <cfRule type="cellIs" dxfId="647" priority="7" operator="equal">
      <formula>"ac"</formula>
    </cfRule>
    <cfRule type="cellIs" dxfId="646" priority="8" operator="equal">
      <formula>"abc"</formula>
    </cfRule>
  </conditionalFormatting>
  <pageMargins left="0.7" right="0.7" top="0.75" bottom="0.75" header="0.3" footer="0.3"/>
  <pageSetup paperSize="9" scale="54"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pageSetUpPr fitToPage="1"/>
  </sheetPr>
  <dimension ref="A1:AO128"/>
  <sheetViews>
    <sheetView view="pageBreakPreview" zoomScale="90" zoomScaleNormal="90" zoomScaleSheetLayoutView="90" workbookViewId="0">
      <selection activeCell="I18" sqref="I18"/>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14. SWO-M stock</v>
      </c>
      <c r="B1" s="53"/>
      <c r="C1" s="53"/>
      <c r="D1" s="53"/>
      <c r="AO1" s="12">
        <v>14</v>
      </c>
    </row>
    <row r="2" spans="1:41" x14ac:dyDescent="0.2">
      <c r="E2" s="52" t="s">
        <v>146</v>
      </c>
      <c r="F2" s="52"/>
      <c r="G2" s="19">
        <f>SUMIF(G5:G128,"&gt;0")</f>
        <v>14709.419</v>
      </c>
      <c r="H2" s="19">
        <f t="shared" ref="H2:AJ2" si="0">SUMIF(H5:H128,"&gt;0")</f>
        <v>13264.866</v>
      </c>
      <c r="I2" s="19">
        <f t="shared" si="0"/>
        <v>16082.214</v>
      </c>
      <c r="J2" s="19">
        <f t="shared" si="0"/>
        <v>13015.475</v>
      </c>
      <c r="K2" s="19">
        <f t="shared" si="0"/>
        <v>12052.811</v>
      </c>
      <c r="L2" s="19">
        <f t="shared" si="0"/>
        <v>14693.346</v>
      </c>
      <c r="M2" s="19">
        <f t="shared" si="0"/>
        <v>14368.865</v>
      </c>
      <c r="N2" s="19">
        <f t="shared" si="0"/>
        <v>13698.637000000001</v>
      </c>
      <c r="O2" s="19">
        <f t="shared" si="0"/>
        <v>15568.784999999998</v>
      </c>
      <c r="P2" s="19">
        <f t="shared" si="0"/>
        <v>15006.067000000001</v>
      </c>
      <c r="Q2" s="19">
        <f t="shared" si="0"/>
        <v>12814.036000000002</v>
      </c>
      <c r="R2" s="19">
        <f t="shared" si="0"/>
        <v>15693.588999999998</v>
      </c>
      <c r="S2" s="19">
        <f t="shared" si="0"/>
        <v>14404.920999999998</v>
      </c>
      <c r="T2" s="19">
        <f t="shared" si="0"/>
        <v>14621.904000000002</v>
      </c>
      <c r="U2" s="19">
        <f t="shared" si="0"/>
        <v>14915.465000000002</v>
      </c>
      <c r="V2" s="19">
        <f t="shared" si="0"/>
        <v>14226.838</v>
      </c>
      <c r="W2" s="19">
        <f t="shared" si="0"/>
        <v>13683.182000000001</v>
      </c>
      <c r="X2" s="19">
        <f t="shared" si="0"/>
        <v>13235.237999999998</v>
      </c>
      <c r="Y2" s="19">
        <f t="shared" si="0"/>
        <v>14753.579000000005</v>
      </c>
      <c r="Z2" s="19">
        <f t="shared" si="0"/>
        <v>12640.349999999999</v>
      </c>
      <c r="AA2" s="19">
        <f t="shared" si="0"/>
        <v>11045.684999999999</v>
      </c>
      <c r="AB2" s="19">
        <f t="shared" si="0"/>
        <v>10069.722000000002</v>
      </c>
      <c r="AC2" s="19">
        <f t="shared" si="0"/>
        <v>10968.947999999999</v>
      </c>
      <c r="AD2" s="19">
        <f t="shared" si="0"/>
        <v>11983.127</v>
      </c>
      <c r="AE2" s="19">
        <f t="shared" si="0"/>
        <v>12300.114</v>
      </c>
      <c r="AF2" s="19">
        <f t="shared" si="0"/>
        <v>10390.451999999996</v>
      </c>
      <c r="AG2" s="19">
        <f t="shared" si="0"/>
        <v>8681.0759999999973</v>
      </c>
      <c r="AH2" s="19">
        <f t="shared" si="0"/>
        <v>8175.5909999999985</v>
      </c>
      <c r="AI2" s="19">
        <f t="shared" si="0"/>
        <v>7663.777000000001</v>
      </c>
      <c r="AJ2" s="19">
        <f t="shared" si="0"/>
        <v>7512.3029999999972</v>
      </c>
      <c r="AO2" s="12" t="str">
        <f>IF((SUM(G2:AJ2)=AO3),"Ok","Check functions")</f>
        <v>Ok</v>
      </c>
    </row>
    <row r="3" spans="1:41" x14ac:dyDescent="0.2">
      <c r="AO3" s="5">
        <f>SUM(AO5:AO128)</f>
        <v>382240.38200000016</v>
      </c>
    </row>
    <row r="4" spans="1:41" x14ac:dyDescent="0.2">
      <c r="A4" s="25" t="s">
        <v>0</v>
      </c>
      <c r="B4" s="25" t="s">
        <v>1</v>
      </c>
      <c r="C4" s="21" t="s">
        <v>2</v>
      </c>
      <c r="D4" s="21" t="s">
        <v>3</v>
      </c>
      <c r="E4" s="33" t="s">
        <v>4</v>
      </c>
      <c r="F4" s="21" t="s">
        <v>147</v>
      </c>
      <c r="G4" s="22">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86</v>
      </c>
      <c r="B5" s="1" t="s">
        <v>64</v>
      </c>
      <c r="C5" s="1" t="s">
        <v>8</v>
      </c>
      <c r="D5" s="1" t="s">
        <v>228</v>
      </c>
      <c r="E5" s="1" t="s">
        <v>21</v>
      </c>
      <c r="F5" s="1" t="s">
        <v>10</v>
      </c>
      <c r="G5" s="5">
        <v>3518</v>
      </c>
      <c r="H5" s="5">
        <v>3260</v>
      </c>
      <c r="I5" s="5">
        <v>3844</v>
      </c>
      <c r="J5" s="5">
        <v>3035</v>
      </c>
      <c r="K5" s="5">
        <v>2617</v>
      </c>
      <c r="L5" s="5">
        <v>2458</v>
      </c>
      <c r="M5" s="5">
        <v>2458</v>
      </c>
      <c r="N5" s="5">
        <v>2680</v>
      </c>
      <c r="O5" s="5">
        <v>2639</v>
      </c>
      <c r="P5" s="5">
        <v>2236</v>
      </c>
      <c r="Q5" s="5">
        <v>1841</v>
      </c>
      <c r="R5" s="5">
        <v>5844.23</v>
      </c>
      <c r="S5" s="5">
        <v>5451.57</v>
      </c>
      <c r="T5" s="5">
        <v>5559.76</v>
      </c>
      <c r="U5" s="5">
        <v>5253</v>
      </c>
      <c r="V5" s="5">
        <v>4563.68</v>
      </c>
      <c r="W5" s="5">
        <v>5245.625</v>
      </c>
      <c r="X5" s="5">
        <v>5437.5129999999999</v>
      </c>
      <c r="Y5" s="5">
        <v>5918.6540000000005</v>
      </c>
      <c r="Z5" s="5">
        <v>5312.8990000000003</v>
      </c>
      <c r="AA5" s="5">
        <v>4474.232</v>
      </c>
      <c r="AB5" s="5">
        <v>3303.8910000000001</v>
      </c>
      <c r="AC5" s="5">
        <v>3921.3850000000002</v>
      </c>
      <c r="AD5" s="5">
        <v>4883.0129999999999</v>
      </c>
      <c r="AE5" s="5">
        <v>4539.6679999999997</v>
      </c>
      <c r="AF5" s="5">
        <v>3881.7869999999998</v>
      </c>
      <c r="AG5" s="5">
        <v>2288.54</v>
      </c>
      <c r="AH5" s="5">
        <v>2460.9859999999999</v>
      </c>
      <c r="AI5" s="5">
        <v>2231.3220000000001</v>
      </c>
      <c r="AJ5" s="5">
        <v>1998.4359999999999</v>
      </c>
      <c r="AK5" s="5">
        <v>1</v>
      </c>
      <c r="AM5" s="13">
        <f>+AO5/$AO$3</f>
        <v>0.29603410923757384</v>
      </c>
      <c r="AN5" s="7">
        <f>IF(AK5=1,AM5,AM5+AN3)</f>
        <v>0.29603410923757384</v>
      </c>
      <c r="AO5" s="5">
        <f>SUM(G5:AJ5)</f>
        <v>113156.19100000001</v>
      </c>
    </row>
    <row r="6" spans="1:41" x14ac:dyDescent="0.2">
      <c r="A6" s="1" t="s">
        <v>86</v>
      </c>
      <c r="B6" s="1" t="s">
        <v>64</v>
      </c>
      <c r="C6" s="1" t="s">
        <v>8</v>
      </c>
      <c r="D6" s="1" t="s">
        <v>228</v>
      </c>
      <c r="E6" s="1" t="s">
        <v>21</v>
      </c>
      <c r="F6" s="1" t="s">
        <v>11</v>
      </c>
      <c r="G6" s="5" t="s">
        <v>13</v>
      </c>
      <c r="H6" s="5" t="s">
        <v>24</v>
      </c>
      <c r="I6" s="5" t="s">
        <v>13</v>
      </c>
      <c r="J6" s="5" t="s">
        <v>13</v>
      </c>
      <c r="K6" s="5" t="s">
        <v>13</v>
      </c>
      <c r="L6" s="5" t="s">
        <v>13</v>
      </c>
      <c r="M6" s="5" t="s">
        <v>13</v>
      </c>
      <c r="N6" s="5" t="s">
        <v>13</v>
      </c>
      <c r="O6" s="5" t="s">
        <v>13</v>
      </c>
      <c r="P6" s="5" t="s">
        <v>13</v>
      </c>
      <c r="Q6" s="5" t="s">
        <v>13</v>
      </c>
      <c r="R6" s="5" t="s">
        <v>13</v>
      </c>
      <c r="S6" s="5" t="s">
        <v>24</v>
      </c>
      <c r="T6" s="5" t="s">
        <v>13</v>
      </c>
      <c r="U6" s="5" t="s">
        <v>13</v>
      </c>
      <c r="V6" s="5" t="s">
        <v>24</v>
      </c>
      <c r="W6" s="5" t="s">
        <v>23</v>
      </c>
      <c r="X6" s="5" t="s">
        <v>12</v>
      </c>
      <c r="Y6" s="5" t="s">
        <v>12</v>
      </c>
      <c r="Z6" s="5" t="s">
        <v>12</v>
      </c>
      <c r="AA6" s="5" t="s">
        <v>12</v>
      </c>
      <c r="AB6" s="5" t="s">
        <v>12</v>
      </c>
      <c r="AC6" s="5" t="s">
        <v>12</v>
      </c>
      <c r="AD6" s="5" t="s">
        <v>12</v>
      </c>
      <c r="AE6" s="5" t="s">
        <v>12</v>
      </c>
      <c r="AF6" s="5" t="s">
        <v>12</v>
      </c>
      <c r="AG6" s="5" t="s">
        <v>23</v>
      </c>
      <c r="AH6" s="5" t="s">
        <v>18</v>
      </c>
      <c r="AI6" s="5" t="s">
        <v>12</v>
      </c>
      <c r="AJ6" s="5" t="s">
        <v>12</v>
      </c>
      <c r="AK6" s="5">
        <v>1</v>
      </c>
    </row>
    <row r="7" spans="1:41" x14ac:dyDescent="0.2">
      <c r="A7" s="1" t="s">
        <v>86</v>
      </c>
      <c r="B7" s="1" t="s">
        <v>64</v>
      </c>
      <c r="C7" s="1" t="s">
        <v>8</v>
      </c>
      <c r="D7" s="1" t="s">
        <v>228</v>
      </c>
      <c r="E7" s="1" t="s">
        <v>22</v>
      </c>
      <c r="F7" s="1" t="s">
        <v>10</v>
      </c>
      <c r="G7" s="5">
        <v>4077</v>
      </c>
      <c r="H7" s="5">
        <v>3070</v>
      </c>
      <c r="I7" s="5">
        <v>3921</v>
      </c>
      <c r="J7" s="5">
        <v>4264</v>
      </c>
      <c r="K7" s="5">
        <v>2657</v>
      </c>
      <c r="L7" s="5">
        <v>3632</v>
      </c>
      <c r="M7" s="5">
        <v>3632</v>
      </c>
      <c r="N7" s="5">
        <v>3632</v>
      </c>
      <c r="O7" s="5">
        <v>4863</v>
      </c>
      <c r="P7" s="5">
        <v>4152</v>
      </c>
      <c r="Q7" s="5">
        <v>1698</v>
      </c>
      <c r="R7" s="5">
        <v>2540.4</v>
      </c>
      <c r="S7" s="5">
        <v>1482.57</v>
      </c>
      <c r="T7" s="5">
        <v>1890.83</v>
      </c>
      <c r="U7" s="5">
        <v>2373.39</v>
      </c>
      <c r="V7" s="5">
        <v>1948.03</v>
      </c>
      <c r="AD7" s="5">
        <v>0.248</v>
      </c>
      <c r="AK7" s="5">
        <v>2</v>
      </c>
      <c r="AM7" s="13">
        <f>+AO7/$AO$3</f>
        <v>0.13037206518907252</v>
      </c>
      <c r="AN7" s="7">
        <f>IF(AK7=1,AM7,AM7+AN5)</f>
        <v>0.42640617442664636</v>
      </c>
      <c r="AO7" s="5">
        <f>SUM(G7:AJ7)</f>
        <v>49833.468000000001</v>
      </c>
    </row>
    <row r="8" spans="1:41" x14ac:dyDescent="0.2">
      <c r="A8" s="1" t="s">
        <v>86</v>
      </c>
      <c r="B8" s="1" t="s">
        <v>64</v>
      </c>
      <c r="C8" s="1" t="s">
        <v>8</v>
      </c>
      <c r="D8" s="1" t="s">
        <v>228</v>
      </c>
      <c r="E8" s="1" t="s">
        <v>22</v>
      </c>
      <c r="F8" s="1" t="s">
        <v>11</v>
      </c>
      <c r="G8" s="5" t="s">
        <v>13</v>
      </c>
      <c r="H8" s="5" t="s">
        <v>13</v>
      </c>
      <c r="I8" s="5" t="s">
        <v>13</v>
      </c>
      <c r="J8" s="5" t="s">
        <v>24</v>
      </c>
      <c r="K8" s="5" t="s">
        <v>24</v>
      </c>
      <c r="L8" s="5" t="s">
        <v>24</v>
      </c>
      <c r="M8" s="5" t="s">
        <v>24</v>
      </c>
      <c r="N8" s="5" t="s">
        <v>24</v>
      </c>
      <c r="O8" s="5" t="s">
        <v>13</v>
      </c>
      <c r="P8" s="5" t="s">
        <v>24</v>
      </c>
      <c r="Q8" s="5">
        <v>-1</v>
      </c>
      <c r="R8" s="5" t="s">
        <v>24</v>
      </c>
      <c r="S8" s="5" t="s">
        <v>24</v>
      </c>
      <c r="T8" s="5" t="s">
        <v>24</v>
      </c>
      <c r="U8" s="5" t="s">
        <v>24</v>
      </c>
      <c r="V8" s="5">
        <v>-1</v>
      </c>
      <c r="AD8" s="5">
        <v>-1</v>
      </c>
      <c r="AK8" s="5">
        <v>2</v>
      </c>
    </row>
    <row r="9" spans="1:41" x14ac:dyDescent="0.2">
      <c r="A9" s="1" t="s">
        <v>86</v>
      </c>
      <c r="B9" s="1" t="s">
        <v>64</v>
      </c>
      <c r="C9" s="1" t="s">
        <v>8</v>
      </c>
      <c r="D9" s="1" t="s">
        <v>213</v>
      </c>
      <c r="E9" s="1" t="s">
        <v>21</v>
      </c>
      <c r="F9" s="1" t="s">
        <v>10</v>
      </c>
      <c r="G9" s="5">
        <v>790</v>
      </c>
      <c r="H9" s="5">
        <v>1293</v>
      </c>
      <c r="I9" s="5">
        <v>1402</v>
      </c>
      <c r="J9" s="5">
        <v>1351</v>
      </c>
      <c r="K9" s="5">
        <v>1040</v>
      </c>
      <c r="L9" s="5">
        <v>1184</v>
      </c>
      <c r="M9" s="5">
        <v>1409</v>
      </c>
      <c r="N9" s="5">
        <v>866.7</v>
      </c>
      <c r="O9" s="5">
        <v>1395.713</v>
      </c>
      <c r="P9" s="5">
        <v>1401.8</v>
      </c>
      <c r="Q9" s="5">
        <v>1420.7</v>
      </c>
      <c r="R9" s="5">
        <v>1164.963</v>
      </c>
      <c r="S9" s="5">
        <v>929.56899999999996</v>
      </c>
      <c r="T9" s="5">
        <v>860.25699999999995</v>
      </c>
      <c r="U9" s="5">
        <v>1405.3679999999999</v>
      </c>
      <c r="V9" s="5">
        <v>1648.1869999999999</v>
      </c>
      <c r="W9" s="5">
        <v>2062.8020000000001</v>
      </c>
      <c r="X9" s="5">
        <v>1994.357</v>
      </c>
      <c r="Y9" s="5">
        <v>1785.4079999999999</v>
      </c>
      <c r="Z9" s="5">
        <v>1730.1590000000001</v>
      </c>
      <c r="AA9" s="5">
        <v>1580.153</v>
      </c>
      <c r="AB9" s="5">
        <v>1605.412</v>
      </c>
      <c r="AC9" s="5">
        <v>2019.123</v>
      </c>
      <c r="AD9" s="5">
        <v>2288.6709999999998</v>
      </c>
      <c r="AE9" s="5">
        <v>1732.3309999999999</v>
      </c>
      <c r="AF9" s="5">
        <v>1486.7360000000001</v>
      </c>
      <c r="AG9" s="5">
        <v>1469.837</v>
      </c>
      <c r="AH9" s="5">
        <v>1548.2049999999999</v>
      </c>
      <c r="AI9" s="5">
        <v>1425.383</v>
      </c>
      <c r="AJ9" s="5">
        <v>1557.4580000000001</v>
      </c>
      <c r="AK9" s="5">
        <v>3</v>
      </c>
      <c r="AM9" s="13">
        <f>+AO9/$AO$3</f>
        <v>0.11471391842633721</v>
      </c>
      <c r="AN9" s="7">
        <f>IF(AK9=1,AM9,AM9+AN7)</f>
        <v>0.54112009285298357</v>
      </c>
      <c r="AO9" s="5">
        <f>SUM(G9:AJ9)</f>
        <v>43848.291999999994</v>
      </c>
    </row>
    <row r="10" spans="1:41" x14ac:dyDescent="0.2">
      <c r="A10" s="1" t="s">
        <v>86</v>
      </c>
      <c r="B10" s="1" t="s">
        <v>64</v>
      </c>
      <c r="C10" s="1" t="s">
        <v>8</v>
      </c>
      <c r="D10" s="1" t="s">
        <v>213</v>
      </c>
      <c r="E10" s="1" t="s">
        <v>21</v>
      </c>
      <c r="F10" s="1" t="s">
        <v>11</v>
      </c>
      <c r="G10" s="5" t="s">
        <v>12</v>
      </c>
      <c r="H10" s="5" t="s">
        <v>12</v>
      </c>
      <c r="I10" s="5" t="s">
        <v>12</v>
      </c>
      <c r="J10" s="5" t="s">
        <v>12</v>
      </c>
      <c r="K10" s="5" t="s">
        <v>12</v>
      </c>
      <c r="L10" s="5" t="s">
        <v>12</v>
      </c>
      <c r="M10" s="5" t="s">
        <v>12</v>
      </c>
      <c r="N10" s="5" t="s">
        <v>12</v>
      </c>
      <c r="O10" s="5" t="s">
        <v>12</v>
      </c>
      <c r="P10" s="5" t="s">
        <v>12</v>
      </c>
      <c r="Q10" s="5" t="s">
        <v>12</v>
      </c>
      <c r="R10" s="5" t="s">
        <v>12</v>
      </c>
      <c r="S10" s="5" t="s">
        <v>12</v>
      </c>
      <c r="T10" s="5" t="s">
        <v>12</v>
      </c>
      <c r="U10" s="5" t="s">
        <v>12</v>
      </c>
      <c r="V10" s="5" t="s">
        <v>12</v>
      </c>
      <c r="W10" s="5" t="s">
        <v>12</v>
      </c>
      <c r="X10" s="5" t="s">
        <v>12</v>
      </c>
      <c r="Y10" s="5" t="s">
        <v>12</v>
      </c>
      <c r="Z10" s="5" t="s">
        <v>12</v>
      </c>
      <c r="AA10" s="5" t="s">
        <v>12</v>
      </c>
      <c r="AB10" s="5" t="s">
        <v>12</v>
      </c>
      <c r="AC10" s="5" t="s">
        <v>12</v>
      </c>
      <c r="AD10" s="5" t="s">
        <v>12</v>
      </c>
      <c r="AE10" s="5" t="s">
        <v>12</v>
      </c>
      <c r="AF10" s="5" t="s">
        <v>12</v>
      </c>
      <c r="AG10" s="5" t="s">
        <v>12</v>
      </c>
      <c r="AH10" s="5" t="s">
        <v>12</v>
      </c>
      <c r="AI10" s="5" t="s">
        <v>12</v>
      </c>
      <c r="AJ10" s="5" t="s">
        <v>12</v>
      </c>
      <c r="AK10" s="5">
        <v>3</v>
      </c>
    </row>
    <row r="11" spans="1:41" x14ac:dyDescent="0.2">
      <c r="A11" s="1" t="s">
        <v>86</v>
      </c>
      <c r="B11" s="1" t="s">
        <v>64</v>
      </c>
      <c r="C11" s="1" t="s">
        <v>8</v>
      </c>
      <c r="D11" s="1" t="s">
        <v>229</v>
      </c>
      <c r="E11" s="1" t="s">
        <v>21</v>
      </c>
      <c r="F11" s="1" t="s">
        <v>10</v>
      </c>
      <c r="G11" s="5">
        <v>1456</v>
      </c>
      <c r="H11" s="5">
        <v>1568</v>
      </c>
      <c r="I11" s="5">
        <v>2520</v>
      </c>
      <c r="J11" s="5">
        <v>974</v>
      </c>
      <c r="K11" s="5">
        <v>1237</v>
      </c>
      <c r="L11" s="5">
        <v>750</v>
      </c>
      <c r="M11" s="5">
        <v>1650</v>
      </c>
      <c r="N11" s="5">
        <v>1520</v>
      </c>
      <c r="O11" s="5">
        <v>1960</v>
      </c>
      <c r="P11" s="5">
        <v>1730</v>
      </c>
      <c r="Q11" s="5">
        <v>1680</v>
      </c>
      <c r="R11" s="5">
        <v>1230</v>
      </c>
      <c r="S11" s="5">
        <v>1129.1500000000001</v>
      </c>
      <c r="T11" s="5">
        <v>1423.7729999999999</v>
      </c>
      <c r="U11" s="5">
        <v>1373.87</v>
      </c>
      <c r="V11" s="5">
        <v>1906.934</v>
      </c>
      <c r="W11" s="5">
        <v>989.11</v>
      </c>
      <c r="X11" s="5">
        <v>1131.7349999999999</v>
      </c>
      <c r="Y11" s="5">
        <v>1493.998</v>
      </c>
      <c r="Z11" s="5">
        <v>1306.3140000000001</v>
      </c>
      <c r="AA11" s="5">
        <v>877.31</v>
      </c>
      <c r="AB11" s="5">
        <v>1730.5239999999999</v>
      </c>
      <c r="AC11" s="5">
        <v>1343.856</v>
      </c>
      <c r="AD11" s="5">
        <v>760.68</v>
      </c>
      <c r="AE11" s="5">
        <v>760.77099999999996</v>
      </c>
      <c r="AF11" s="5">
        <v>391.9</v>
      </c>
      <c r="AG11" s="5">
        <v>350.178</v>
      </c>
      <c r="AH11" s="5">
        <v>744.79100000000005</v>
      </c>
      <c r="AI11" s="5">
        <v>657.08500000000004</v>
      </c>
      <c r="AJ11" s="5">
        <v>685.51199999999994</v>
      </c>
      <c r="AK11" s="5">
        <v>4</v>
      </c>
      <c r="AM11" s="13">
        <f>+AO11/$AO$3</f>
        <v>9.7667574536904875E-2</v>
      </c>
      <c r="AN11" s="7">
        <f>IF(AK11=1,AM11,AM11+AN9)</f>
        <v>0.63878766738988846</v>
      </c>
      <c r="AO11" s="5">
        <f>SUM(G11:AJ11)</f>
        <v>37332.491000000009</v>
      </c>
    </row>
    <row r="12" spans="1:41" x14ac:dyDescent="0.2">
      <c r="A12" s="1" t="s">
        <v>86</v>
      </c>
      <c r="B12" s="1" t="s">
        <v>64</v>
      </c>
      <c r="C12" s="1" t="s">
        <v>8</v>
      </c>
      <c r="D12" s="1" t="s">
        <v>229</v>
      </c>
      <c r="E12" s="1" t="s">
        <v>21</v>
      </c>
      <c r="F12" s="1" t="s">
        <v>11</v>
      </c>
      <c r="G12" s="5" t="s">
        <v>13</v>
      </c>
      <c r="H12" s="5" t="s">
        <v>13</v>
      </c>
      <c r="I12" s="5" t="s">
        <v>13</v>
      </c>
      <c r="J12" s="5" t="s">
        <v>13</v>
      </c>
      <c r="K12" s="5">
        <v>-1</v>
      </c>
      <c r="L12" s="5">
        <v>-1</v>
      </c>
      <c r="M12" s="5" t="s">
        <v>13</v>
      </c>
      <c r="N12" s="5" t="s">
        <v>13</v>
      </c>
      <c r="O12" s="5" t="s">
        <v>13</v>
      </c>
      <c r="P12" s="5" t="s">
        <v>13</v>
      </c>
      <c r="Q12" s="5" t="s">
        <v>24</v>
      </c>
      <c r="R12" s="5" t="s">
        <v>13</v>
      </c>
      <c r="S12" s="5" t="s">
        <v>13</v>
      </c>
      <c r="T12" s="5" t="s">
        <v>13</v>
      </c>
      <c r="U12" s="5" t="s">
        <v>13</v>
      </c>
      <c r="V12" s="5" t="s">
        <v>13</v>
      </c>
      <c r="W12" s="5" t="s">
        <v>13</v>
      </c>
      <c r="X12" s="5" t="s">
        <v>13</v>
      </c>
      <c r="Y12" s="5" t="s">
        <v>13</v>
      </c>
      <c r="Z12" s="5" t="s">
        <v>13</v>
      </c>
      <c r="AA12" s="5" t="s">
        <v>13</v>
      </c>
      <c r="AB12" s="5" t="s">
        <v>13</v>
      </c>
      <c r="AC12" s="5" t="s">
        <v>13</v>
      </c>
      <c r="AD12" s="5" t="s">
        <v>13</v>
      </c>
      <c r="AE12" s="5" t="s">
        <v>24</v>
      </c>
      <c r="AF12" s="5" t="s">
        <v>13</v>
      </c>
      <c r="AG12" s="5" t="s">
        <v>13</v>
      </c>
      <c r="AH12" s="5" t="s">
        <v>13</v>
      </c>
      <c r="AI12" s="5" t="s">
        <v>13</v>
      </c>
      <c r="AJ12" s="5" t="s">
        <v>13</v>
      </c>
      <c r="AK12" s="5">
        <v>4</v>
      </c>
    </row>
    <row r="13" spans="1:41" x14ac:dyDescent="0.2">
      <c r="A13" s="1" t="s">
        <v>86</v>
      </c>
      <c r="B13" s="1" t="s">
        <v>64</v>
      </c>
      <c r="C13" s="1" t="s">
        <v>8</v>
      </c>
      <c r="D13" s="1" t="s">
        <v>37</v>
      </c>
      <c r="E13" s="1" t="s">
        <v>22</v>
      </c>
      <c r="F13" s="1" t="s">
        <v>10</v>
      </c>
      <c r="G13" s="5">
        <v>1883</v>
      </c>
      <c r="H13" s="5">
        <v>2068</v>
      </c>
      <c r="I13" s="5">
        <v>2109</v>
      </c>
      <c r="J13" s="5">
        <v>1518</v>
      </c>
      <c r="K13" s="5">
        <v>2461</v>
      </c>
      <c r="L13" s="5">
        <v>4653</v>
      </c>
      <c r="M13" s="5">
        <v>2905</v>
      </c>
      <c r="N13" s="5">
        <v>2979</v>
      </c>
      <c r="O13" s="5">
        <v>2503</v>
      </c>
      <c r="P13" s="5">
        <v>2266</v>
      </c>
      <c r="Q13" s="5">
        <v>2230</v>
      </c>
      <c r="R13" s="5">
        <v>1629</v>
      </c>
      <c r="S13" s="5">
        <v>1299</v>
      </c>
      <c r="T13" s="5">
        <v>722</v>
      </c>
      <c r="U13" s="5">
        <v>603</v>
      </c>
      <c r="V13" s="5">
        <v>615</v>
      </c>
      <c r="W13" s="5">
        <v>587</v>
      </c>
      <c r="X13" s="5">
        <v>477</v>
      </c>
      <c r="Y13" s="5">
        <v>410</v>
      </c>
      <c r="Z13" s="5">
        <v>387</v>
      </c>
      <c r="AK13" s="5">
        <v>5</v>
      </c>
      <c r="AM13" s="13">
        <f>+AO13/$AO$3</f>
        <v>8.9744573350703655E-2</v>
      </c>
      <c r="AN13" s="7">
        <f>IF(AK13=1,AM13,AM13+AN11)</f>
        <v>0.72853224074059209</v>
      </c>
      <c r="AO13" s="5">
        <f>SUM(G13:AJ13)</f>
        <v>34304</v>
      </c>
    </row>
    <row r="14" spans="1:41" x14ac:dyDescent="0.2">
      <c r="A14" s="1" t="s">
        <v>86</v>
      </c>
      <c r="B14" s="1" t="s">
        <v>64</v>
      </c>
      <c r="C14" s="1" t="s">
        <v>8</v>
      </c>
      <c r="D14" s="1" t="s">
        <v>37</v>
      </c>
      <c r="E14" s="1" t="s">
        <v>22</v>
      </c>
      <c r="F14" s="1" t="s">
        <v>11</v>
      </c>
      <c r="G14" s="5">
        <v>-1</v>
      </c>
      <c r="H14" s="5">
        <v>-1</v>
      </c>
      <c r="I14" s="5" t="s">
        <v>24</v>
      </c>
      <c r="J14" s="5">
        <v>-1</v>
      </c>
      <c r="K14" s="5">
        <v>-1</v>
      </c>
      <c r="L14" s="5">
        <v>-1</v>
      </c>
      <c r="M14" s="5" t="s">
        <v>17</v>
      </c>
      <c r="N14" s="5" t="s">
        <v>23</v>
      </c>
      <c r="O14" s="5" t="s">
        <v>12</v>
      </c>
      <c r="P14" s="5" t="s">
        <v>12</v>
      </c>
      <c r="Q14" s="5" t="s">
        <v>24</v>
      </c>
      <c r="R14" s="5" t="s">
        <v>24</v>
      </c>
      <c r="S14" s="5" t="s">
        <v>24</v>
      </c>
      <c r="T14" s="5" t="s">
        <v>24</v>
      </c>
      <c r="U14" s="5" t="s">
        <v>24</v>
      </c>
      <c r="V14" s="5" t="s">
        <v>24</v>
      </c>
      <c r="W14" s="5" t="s">
        <v>12</v>
      </c>
      <c r="X14" s="5">
        <v>-1</v>
      </c>
      <c r="Y14" s="5" t="s">
        <v>12</v>
      </c>
      <c r="Z14" s="5" t="s">
        <v>12</v>
      </c>
      <c r="AK14" s="5">
        <v>5</v>
      </c>
    </row>
    <row r="15" spans="1:41" x14ac:dyDescent="0.2">
      <c r="A15" s="1" t="s">
        <v>86</v>
      </c>
      <c r="B15" s="1" t="s">
        <v>64</v>
      </c>
      <c r="C15" s="1" t="s">
        <v>8</v>
      </c>
      <c r="D15" s="1" t="s">
        <v>37</v>
      </c>
      <c r="E15" s="1" t="s">
        <v>21</v>
      </c>
      <c r="F15" s="1" t="s">
        <v>10</v>
      </c>
      <c r="G15" s="5">
        <v>807</v>
      </c>
      <c r="H15" s="5">
        <v>517</v>
      </c>
      <c r="I15" s="5">
        <v>527</v>
      </c>
      <c r="J15" s="5">
        <v>169</v>
      </c>
      <c r="K15" s="5">
        <v>273</v>
      </c>
      <c r="L15" s="5">
        <v>245</v>
      </c>
      <c r="M15" s="5">
        <v>323</v>
      </c>
      <c r="N15" s="5">
        <v>259</v>
      </c>
      <c r="O15" s="5">
        <v>205</v>
      </c>
      <c r="P15" s="5">
        <v>754</v>
      </c>
      <c r="Q15" s="5">
        <v>1149</v>
      </c>
      <c r="R15" s="5">
        <v>1670</v>
      </c>
      <c r="S15" s="5">
        <v>1954</v>
      </c>
      <c r="T15" s="5">
        <v>1801</v>
      </c>
      <c r="U15" s="5">
        <v>1455</v>
      </c>
      <c r="V15" s="5">
        <v>1107</v>
      </c>
      <c r="W15" s="5">
        <v>1713.35</v>
      </c>
      <c r="X15" s="5">
        <v>1388.1890000000001</v>
      </c>
      <c r="Y15" s="5">
        <v>1500.7439999999999</v>
      </c>
      <c r="Z15" s="5">
        <v>800.39700000000005</v>
      </c>
      <c r="AA15" s="5">
        <v>1002.998</v>
      </c>
      <c r="AB15" s="5">
        <v>962.97799999999995</v>
      </c>
      <c r="AC15" s="5">
        <v>967.88900000000001</v>
      </c>
      <c r="AD15" s="5">
        <v>603.86199999999997</v>
      </c>
      <c r="AE15" s="5">
        <v>1395.269</v>
      </c>
      <c r="AF15" s="5">
        <v>1350.2629999999999</v>
      </c>
      <c r="AG15" s="5">
        <v>1367.816</v>
      </c>
      <c r="AH15" s="5">
        <v>982.26</v>
      </c>
      <c r="AI15" s="5">
        <v>951</v>
      </c>
      <c r="AJ15" s="5">
        <v>924.2</v>
      </c>
      <c r="AK15" s="5">
        <v>6</v>
      </c>
      <c r="AM15" s="13">
        <f>+AO15/$AO$3</f>
        <v>7.6198686406712471E-2</v>
      </c>
      <c r="AN15" s="7">
        <f>IF(AK15=1,AM15,AM15+AN13)</f>
        <v>0.80473092714730454</v>
      </c>
      <c r="AO15" s="5">
        <f>SUM(G15:AJ15)</f>
        <v>29126.214999999997</v>
      </c>
    </row>
    <row r="16" spans="1:41" x14ac:dyDescent="0.2">
      <c r="A16" s="1" t="s">
        <v>86</v>
      </c>
      <c r="B16" s="1" t="s">
        <v>64</v>
      </c>
      <c r="C16" s="1" t="s">
        <v>8</v>
      </c>
      <c r="D16" s="1" t="s">
        <v>37</v>
      </c>
      <c r="E16" s="1" t="s">
        <v>21</v>
      </c>
      <c r="F16" s="1" t="s">
        <v>11</v>
      </c>
      <c r="G16" s="5">
        <v>-1</v>
      </c>
      <c r="H16" s="5">
        <v>-1</v>
      </c>
      <c r="I16" s="5">
        <v>-1</v>
      </c>
      <c r="J16" s="5">
        <v>-1</v>
      </c>
      <c r="K16" s="5">
        <v>-1</v>
      </c>
      <c r="L16" s="5">
        <v>-1</v>
      </c>
      <c r="M16" s="5">
        <v>-1</v>
      </c>
      <c r="N16" s="5">
        <v>-1</v>
      </c>
      <c r="O16" s="5">
        <v>-1</v>
      </c>
      <c r="P16" s="5">
        <v>-1</v>
      </c>
      <c r="Q16" s="5">
        <v>-1</v>
      </c>
      <c r="R16" s="5">
        <v>-1</v>
      </c>
      <c r="S16" s="5">
        <v>-1</v>
      </c>
      <c r="T16" s="5">
        <v>-1</v>
      </c>
      <c r="U16" s="5">
        <v>-1</v>
      </c>
      <c r="V16" s="5">
        <v>-1</v>
      </c>
      <c r="W16" s="5">
        <v>-1</v>
      </c>
      <c r="X16" s="5">
        <v>-1</v>
      </c>
      <c r="Y16" s="5">
        <v>-1</v>
      </c>
      <c r="Z16" s="5">
        <v>-1</v>
      </c>
      <c r="AA16" s="5" t="s">
        <v>23</v>
      </c>
      <c r="AB16" s="5" t="s">
        <v>12</v>
      </c>
      <c r="AC16" s="5" t="s">
        <v>12</v>
      </c>
      <c r="AD16" s="5" t="s">
        <v>12</v>
      </c>
      <c r="AE16" s="5" t="s">
        <v>12</v>
      </c>
      <c r="AF16" s="5" t="s">
        <v>12</v>
      </c>
      <c r="AG16" s="5" t="s">
        <v>12</v>
      </c>
      <c r="AH16" s="5" t="s">
        <v>13</v>
      </c>
      <c r="AI16" s="5" t="s">
        <v>23</v>
      </c>
      <c r="AJ16" s="5" t="s">
        <v>12</v>
      </c>
      <c r="AK16" s="5">
        <v>6</v>
      </c>
    </row>
    <row r="17" spans="1:41" x14ac:dyDescent="0.2">
      <c r="A17" s="1" t="s">
        <v>86</v>
      </c>
      <c r="B17" s="1" t="s">
        <v>64</v>
      </c>
      <c r="C17" s="1" t="s">
        <v>8</v>
      </c>
      <c r="D17" s="1" t="s">
        <v>89</v>
      </c>
      <c r="E17" s="1" t="s">
        <v>21</v>
      </c>
      <c r="F17" s="1" t="s">
        <v>10</v>
      </c>
      <c r="G17" s="5">
        <v>178</v>
      </c>
      <c r="H17" s="5">
        <v>354</v>
      </c>
      <c r="I17" s="5">
        <v>298</v>
      </c>
      <c r="J17" s="5">
        <v>378</v>
      </c>
      <c r="K17" s="5">
        <v>352</v>
      </c>
      <c r="L17" s="5">
        <v>346</v>
      </c>
      <c r="M17" s="5">
        <v>414</v>
      </c>
      <c r="N17" s="5">
        <v>468</v>
      </c>
      <c r="O17" s="5">
        <v>483</v>
      </c>
      <c r="P17" s="5">
        <v>567</v>
      </c>
      <c r="Q17" s="5">
        <v>1138</v>
      </c>
      <c r="R17" s="5">
        <v>285.00099999999998</v>
      </c>
      <c r="S17" s="5">
        <v>791</v>
      </c>
      <c r="T17" s="5">
        <v>791</v>
      </c>
      <c r="U17" s="5">
        <v>949</v>
      </c>
      <c r="V17" s="5">
        <v>1024</v>
      </c>
      <c r="W17" s="5">
        <v>1231.9169999999999</v>
      </c>
      <c r="X17" s="5">
        <v>1233.136</v>
      </c>
      <c r="Y17" s="5">
        <v>1238.01</v>
      </c>
      <c r="Z17" s="5">
        <v>1267.2539999999999</v>
      </c>
      <c r="AA17" s="5">
        <v>1264.817</v>
      </c>
      <c r="AB17" s="5">
        <v>1262.3800000000001</v>
      </c>
      <c r="AC17" s="5">
        <v>1301.8900000000001</v>
      </c>
      <c r="AD17" s="5">
        <v>1306.9459999999999</v>
      </c>
      <c r="AE17" s="5">
        <v>1272.8340000000001</v>
      </c>
      <c r="AF17" s="5">
        <v>1377.222</v>
      </c>
      <c r="AG17" s="5">
        <v>1337.5029999999999</v>
      </c>
      <c r="AH17" s="5">
        <v>934</v>
      </c>
      <c r="AI17" s="5">
        <v>917.92</v>
      </c>
      <c r="AJ17" s="5">
        <v>890.66</v>
      </c>
      <c r="AK17" s="5">
        <v>7</v>
      </c>
      <c r="AM17" s="13">
        <f>+AO17/$AO$3</f>
        <v>6.7110884166079521E-2</v>
      </c>
      <c r="AN17" s="7">
        <f>IF(AK17=1,AM17,AM17+AN15)</f>
        <v>0.87184181131338412</v>
      </c>
      <c r="AO17" s="5">
        <f>SUM(G17:AJ17)</f>
        <v>25652.489999999998</v>
      </c>
    </row>
    <row r="18" spans="1:41" x14ac:dyDescent="0.2">
      <c r="A18" s="1" t="s">
        <v>86</v>
      </c>
      <c r="B18" s="1" t="s">
        <v>64</v>
      </c>
      <c r="C18" s="1" t="s">
        <v>8</v>
      </c>
      <c r="D18" s="1" t="s">
        <v>89</v>
      </c>
      <c r="E18" s="1" t="s">
        <v>21</v>
      </c>
      <c r="F18" s="1" t="s">
        <v>11</v>
      </c>
      <c r="G18" s="5">
        <v>-1</v>
      </c>
      <c r="H18" s="5">
        <v>-1</v>
      </c>
      <c r="I18" s="5">
        <v>-1</v>
      </c>
      <c r="J18" s="5">
        <v>-1</v>
      </c>
      <c r="K18" s="5">
        <v>-1</v>
      </c>
      <c r="L18" s="5">
        <v>-1</v>
      </c>
      <c r="M18" s="5">
        <v>-1</v>
      </c>
      <c r="N18" s="5" t="s">
        <v>15</v>
      </c>
      <c r="O18" s="5" t="s">
        <v>15</v>
      </c>
      <c r="P18" s="5" t="s">
        <v>15</v>
      </c>
      <c r="Q18" s="5">
        <v>-1</v>
      </c>
      <c r="R18" s="5">
        <v>-1</v>
      </c>
      <c r="S18" s="5">
        <v>-1</v>
      </c>
      <c r="T18" s="5">
        <v>-1</v>
      </c>
      <c r="U18" s="5">
        <v>-1</v>
      </c>
      <c r="V18" s="5">
        <v>-1</v>
      </c>
      <c r="W18" s="5">
        <v>-1</v>
      </c>
      <c r="X18" s="5">
        <v>-1</v>
      </c>
      <c r="Y18" s="5">
        <v>-1</v>
      </c>
      <c r="Z18" s="5">
        <v>-1</v>
      </c>
      <c r="AA18" s="5">
        <v>-1</v>
      </c>
      <c r="AB18" s="5">
        <v>-1</v>
      </c>
      <c r="AC18" s="5">
        <v>-1</v>
      </c>
      <c r="AD18" s="5">
        <v>-1</v>
      </c>
      <c r="AE18" s="5">
        <v>-1</v>
      </c>
      <c r="AF18" s="5">
        <v>-1</v>
      </c>
      <c r="AG18" s="5">
        <v>-1</v>
      </c>
      <c r="AH18" s="5">
        <v>-1</v>
      </c>
      <c r="AI18" s="5" t="s">
        <v>12</v>
      </c>
      <c r="AJ18" s="5" t="s">
        <v>12</v>
      </c>
      <c r="AK18" s="5">
        <v>7</v>
      </c>
    </row>
    <row r="19" spans="1:41" x14ac:dyDescent="0.2">
      <c r="A19" s="1" t="s">
        <v>86</v>
      </c>
      <c r="B19" s="1" t="s">
        <v>64</v>
      </c>
      <c r="C19" s="1" t="s">
        <v>8</v>
      </c>
      <c r="D19" s="1" t="s">
        <v>90</v>
      </c>
      <c r="E19" s="1" t="s">
        <v>21</v>
      </c>
      <c r="F19" s="1" t="s">
        <v>10</v>
      </c>
      <c r="G19" s="5">
        <v>6</v>
      </c>
      <c r="H19" s="5">
        <v>173</v>
      </c>
      <c r="I19" s="5">
        <v>185</v>
      </c>
      <c r="J19" s="5">
        <v>247</v>
      </c>
      <c r="K19" s="5">
        <v>247</v>
      </c>
      <c r="L19" s="5">
        <v>247</v>
      </c>
      <c r="M19" s="5">
        <v>178</v>
      </c>
      <c r="N19" s="5">
        <v>126</v>
      </c>
      <c r="O19" s="5">
        <v>166</v>
      </c>
      <c r="P19" s="5">
        <v>439</v>
      </c>
      <c r="Q19" s="5">
        <v>347</v>
      </c>
      <c r="R19" s="5">
        <v>238</v>
      </c>
      <c r="S19" s="5">
        <v>174</v>
      </c>
      <c r="T19" s="5">
        <v>93</v>
      </c>
      <c r="U19" s="5">
        <v>496</v>
      </c>
      <c r="V19" s="5">
        <v>492</v>
      </c>
      <c r="W19" s="5">
        <v>977.24800000000005</v>
      </c>
      <c r="X19" s="5">
        <v>570.26400000000001</v>
      </c>
      <c r="Y19" s="5">
        <v>559.83199999999999</v>
      </c>
      <c r="Z19" s="5">
        <v>234.29599999999999</v>
      </c>
      <c r="AA19" s="5">
        <v>433.21</v>
      </c>
      <c r="AB19" s="5">
        <v>467.3</v>
      </c>
      <c r="AC19" s="5">
        <v>693.49</v>
      </c>
      <c r="AD19" s="5">
        <v>705.21900000000005</v>
      </c>
      <c r="AE19" s="5">
        <v>841.54399999999998</v>
      </c>
      <c r="AF19" s="5">
        <v>755.26400000000001</v>
      </c>
      <c r="AG19" s="5">
        <v>725.053</v>
      </c>
      <c r="AH19" s="5">
        <v>517.49</v>
      </c>
      <c r="AI19" s="5">
        <v>500.95</v>
      </c>
      <c r="AJ19" s="5">
        <v>445.75</v>
      </c>
      <c r="AK19" s="5">
        <v>8</v>
      </c>
      <c r="AM19" s="13">
        <f>+AO19/$AO$3</f>
        <v>3.2128761319624242E-2</v>
      </c>
      <c r="AN19" s="7">
        <f>IF(AK19=1,AM19,AM19+AN17)</f>
        <v>0.9039705726330084</v>
      </c>
      <c r="AO19" s="5">
        <f>SUM(G19:AJ19)</f>
        <v>12280.91</v>
      </c>
    </row>
    <row r="20" spans="1:41" x14ac:dyDescent="0.2">
      <c r="A20" s="1" t="s">
        <v>86</v>
      </c>
      <c r="B20" s="1" t="s">
        <v>64</v>
      </c>
      <c r="C20" s="1" t="s">
        <v>8</v>
      </c>
      <c r="D20" s="1" t="s">
        <v>90</v>
      </c>
      <c r="E20" s="1" t="s">
        <v>21</v>
      </c>
      <c r="F20" s="1" t="s">
        <v>11</v>
      </c>
      <c r="G20" s="5">
        <v>-1</v>
      </c>
      <c r="H20" s="5">
        <v>-1</v>
      </c>
      <c r="I20" s="5">
        <v>-1</v>
      </c>
      <c r="J20" s="5">
        <v>-1</v>
      </c>
      <c r="K20" s="5">
        <v>-1</v>
      </c>
      <c r="L20" s="5">
        <v>-1</v>
      </c>
      <c r="M20" s="5">
        <v>-1</v>
      </c>
      <c r="N20" s="5">
        <v>-1</v>
      </c>
      <c r="O20" s="5">
        <v>-1</v>
      </c>
      <c r="P20" s="5">
        <v>-1</v>
      </c>
      <c r="Q20" s="5">
        <v>-1</v>
      </c>
      <c r="R20" s="5">
        <v>-1</v>
      </c>
      <c r="S20" s="5">
        <v>-1</v>
      </c>
      <c r="T20" s="5">
        <v>-1</v>
      </c>
      <c r="U20" s="5">
        <v>-1</v>
      </c>
      <c r="V20" s="5" t="s">
        <v>15</v>
      </c>
      <c r="W20" s="5" t="s">
        <v>15</v>
      </c>
      <c r="X20" s="5">
        <v>-1</v>
      </c>
      <c r="Y20" s="5">
        <v>-1</v>
      </c>
      <c r="Z20" s="5" t="s">
        <v>13</v>
      </c>
      <c r="AA20" s="5" t="s">
        <v>13</v>
      </c>
      <c r="AB20" s="5" t="s">
        <v>13</v>
      </c>
      <c r="AC20" s="5" t="s">
        <v>13</v>
      </c>
      <c r="AD20" s="5" t="s">
        <v>13</v>
      </c>
      <c r="AE20" s="5">
        <v>-1</v>
      </c>
      <c r="AF20" s="5">
        <v>-1</v>
      </c>
      <c r="AG20" s="5">
        <v>-1</v>
      </c>
      <c r="AH20" s="5" t="s">
        <v>13</v>
      </c>
      <c r="AI20" s="5" t="s">
        <v>15</v>
      </c>
      <c r="AJ20" s="5" t="s">
        <v>13</v>
      </c>
      <c r="AK20" s="5">
        <v>8</v>
      </c>
    </row>
    <row r="21" spans="1:41" x14ac:dyDescent="0.2">
      <c r="A21" s="1" t="s">
        <v>86</v>
      </c>
      <c r="B21" s="1" t="s">
        <v>64</v>
      </c>
      <c r="C21" s="1" t="s">
        <v>8</v>
      </c>
      <c r="D21" s="1" t="s">
        <v>231</v>
      </c>
      <c r="E21" s="1" t="s">
        <v>21</v>
      </c>
      <c r="F21" s="1" t="s">
        <v>10</v>
      </c>
      <c r="G21" s="5">
        <v>85.218999999999994</v>
      </c>
      <c r="H21" s="5">
        <v>90.866</v>
      </c>
      <c r="I21" s="5">
        <v>47.213999999999999</v>
      </c>
      <c r="J21" s="5">
        <v>71.707999999999998</v>
      </c>
      <c r="K21" s="5">
        <v>71.811000000000007</v>
      </c>
      <c r="L21" s="5">
        <v>100.346</v>
      </c>
      <c r="M21" s="5">
        <v>152.86500000000001</v>
      </c>
      <c r="N21" s="5">
        <v>186.93700000000001</v>
      </c>
      <c r="O21" s="5">
        <v>175.24199999999999</v>
      </c>
      <c r="P21" s="5">
        <v>101.581</v>
      </c>
      <c r="Q21" s="5">
        <v>257</v>
      </c>
      <c r="R21" s="5">
        <v>162.51599999999999</v>
      </c>
      <c r="S21" s="5">
        <v>195.26300000000001</v>
      </c>
      <c r="T21" s="5">
        <v>362.11200000000002</v>
      </c>
      <c r="U21" s="5">
        <v>239.18100000000001</v>
      </c>
      <c r="V21" s="5">
        <v>213.48699999999999</v>
      </c>
      <c r="W21" s="5">
        <v>260.23399999999998</v>
      </c>
      <c r="X21" s="5">
        <v>265.93700000000001</v>
      </c>
      <c r="Y21" s="5">
        <v>422.76100000000002</v>
      </c>
      <c r="Z21" s="5">
        <v>532.005</v>
      </c>
      <c r="AA21" s="5">
        <v>503.36</v>
      </c>
      <c r="AB21" s="5">
        <v>459.91</v>
      </c>
      <c r="AC21" s="5">
        <v>376.49299999999999</v>
      </c>
      <c r="AD21" s="5">
        <v>489.34199999999998</v>
      </c>
      <c r="AE21" s="5">
        <v>409.68200000000002</v>
      </c>
      <c r="AF21" s="5">
        <v>330.38099999999997</v>
      </c>
      <c r="AG21" s="5">
        <v>307.65300000000002</v>
      </c>
      <c r="AH21" s="5">
        <v>406.81900000000002</v>
      </c>
      <c r="AI21" s="5">
        <v>361.29</v>
      </c>
      <c r="AJ21" s="5">
        <v>391.1</v>
      </c>
      <c r="AK21" s="5">
        <v>9</v>
      </c>
      <c r="AM21" s="13">
        <f>+AO21/$AO$3</f>
        <v>2.1008546920089667E-2</v>
      </c>
      <c r="AN21" s="7">
        <f>IF(AK21=1,AM21,AM21+AN19)</f>
        <v>0.92497911955309808</v>
      </c>
      <c r="AO21" s="5">
        <f>SUM(G21:AJ21)</f>
        <v>8030.3150000000005</v>
      </c>
    </row>
    <row r="22" spans="1:41" x14ac:dyDescent="0.2">
      <c r="A22" s="1" t="s">
        <v>86</v>
      </c>
      <c r="B22" s="1" t="s">
        <v>64</v>
      </c>
      <c r="C22" s="1" t="s">
        <v>8</v>
      </c>
      <c r="D22" s="1" t="s">
        <v>231</v>
      </c>
      <c r="E22" s="1" t="s">
        <v>21</v>
      </c>
      <c r="F22" s="1" t="s">
        <v>11</v>
      </c>
      <c r="G22" s="5">
        <v>-1</v>
      </c>
      <c r="H22" s="5">
        <v>-1</v>
      </c>
      <c r="I22" s="5">
        <v>-1</v>
      </c>
      <c r="J22" s="5">
        <v>-1</v>
      </c>
      <c r="K22" s="5">
        <v>-1</v>
      </c>
      <c r="L22" s="5">
        <v>-1</v>
      </c>
      <c r="M22" s="5">
        <v>-1</v>
      </c>
      <c r="N22" s="5" t="s">
        <v>18</v>
      </c>
      <c r="O22" s="5" t="s">
        <v>18</v>
      </c>
      <c r="P22" s="5" t="s">
        <v>18</v>
      </c>
      <c r="Q22" s="5">
        <v>-1</v>
      </c>
      <c r="R22" s="5">
        <v>-1</v>
      </c>
      <c r="S22" s="5">
        <v>-1</v>
      </c>
      <c r="T22" s="5" t="s">
        <v>12</v>
      </c>
      <c r="U22" s="5" t="s">
        <v>23</v>
      </c>
      <c r="V22" s="5" t="s">
        <v>13</v>
      </c>
      <c r="W22" s="5" t="s">
        <v>12</v>
      </c>
      <c r="X22" s="5" t="s">
        <v>13</v>
      </c>
      <c r="Y22" s="5" t="s">
        <v>13</v>
      </c>
      <c r="Z22" s="5" t="s">
        <v>13</v>
      </c>
      <c r="AA22" s="5" t="s">
        <v>12</v>
      </c>
      <c r="AB22" s="5" t="s">
        <v>13</v>
      </c>
      <c r="AC22" s="5" t="s">
        <v>12</v>
      </c>
      <c r="AD22" s="5" t="s">
        <v>12</v>
      </c>
      <c r="AE22" s="5" t="s">
        <v>12</v>
      </c>
      <c r="AF22" s="5" t="s">
        <v>12</v>
      </c>
      <c r="AG22" s="5" t="s">
        <v>12</v>
      </c>
      <c r="AH22" s="5" t="s">
        <v>13</v>
      </c>
      <c r="AI22" s="5" t="s">
        <v>12</v>
      </c>
      <c r="AJ22" s="5" t="s">
        <v>15</v>
      </c>
      <c r="AK22" s="5">
        <v>9</v>
      </c>
    </row>
    <row r="23" spans="1:41" x14ac:dyDescent="0.2">
      <c r="A23" s="1" t="s">
        <v>86</v>
      </c>
      <c r="B23" s="1" t="s">
        <v>64</v>
      </c>
      <c r="C23" s="1" t="s">
        <v>8</v>
      </c>
      <c r="D23" s="1" t="s">
        <v>90</v>
      </c>
      <c r="E23" s="1" t="s">
        <v>22</v>
      </c>
      <c r="F23" s="1" t="s">
        <v>10</v>
      </c>
      <c r="G23" s="5">
        <v>389</v>
      </c>
      <c r="H23" s="5">
        <v>389</v>
      </c>
      <c r="I23" s="5">
        <v>415</v>
      </c>
      <c r="J23" s="5">
        <v>560</v>
      </c>
      <c r="K23" s="5">
        <v>560</v>
      </c>
      <c r="L23" s="5">
        <v>560</v>
      </c>
      <c r="M23" s="5">
        <v>590</v>
      </c>
      <c r="N23" s="5">
        <v>531</v>
      </c>
      <c r="O23" s="5">
        <v>599</v>
      </c>
      <c r="P23" s="5">
        <v>642</v>
      </c>
      <c r="Q23" s="5">
        <v>467</v>
      </c>
      <c r="R23" s="5">
        <v>427</v>
      </c>
      <c r="S23" s="5">
        <v>233</v>
      </c>
      <c r="T23" s="5">
        <v>311</v>
      </c>
      <c r="U23" s="5">
        <v>87</v>
      </c>
      <c r="V23" s="5">
        <v>108</v>
      </c>
      <c r="AK23" s="5">
        <v>10</v>
      </c>
      <c r="AM23" s="13">
        <f>+AO23/$AO$3</f>
        <v>1.7967750984510047E-2</v>
      </c>
      <c r="AN23" s="7">
        <f>IF(AK23=1,AM23,AM23+AN21)</f>
        <v>0.94294687053760817</v>
      </c>
      <c r="AO23" s="5">
        <f>SUM(G23:AJ23)</f>
        <v>6868</v>
      </c>
    </row>
    <row r="24" spans="1:41" x14ac:dyDescent="0.2">
      <c r="A24" s="1" t="s">
        <v>86</v>
      </c>
      <c r="B24" s="1" t="s">
        <v>64</v>
      </c>
      <c r="C24" s="1" t="s">
        <v>8</v>
      </c>
      <c r="D24" s="1" t="s">
        <v>90</v>
      </c>
      <c r="E24" s="1" t="s">
        <v>22</v>
      </c>
      <c r="F24" s="1" t="s">
        <v>11</v>
      </c>
      <c r="G24" s="5">
        <v>-1</v>
      </c>
      <c r="H24" s="5">
        <v>-1</v>
      </c>
      <c r="I24" s="5">
        <v>-1</v>
      </c>
      <c r="J24" s="5">
        <v>-1</v>
      </c>
      <c r="K24" s="5">
        <v>-1</v>
      </c>
      <c r="L24" s="5">
        <v>-1</v>
      </c>
      <c r="M24" s="5">
        <v>-1</v>
      </c>
      <c r="N24" s="5">
        <v>-1</v>
      </c>
      <c r="O24" s="5">
        <v>-1</v>
      </c>
      <c r="P24" s="5">
        <v>-1</v>
      </c>
      <c r="Q24" s="5">
        <v>-1</v>
      </c>
      <c r="R24" s="5">
        <v>-1</v>
      </c>
      <c r="S24" s="5">
        <v>-1</v>
      </c>
      <c r="T24" s="5">
        <v>-1</v>
      </c>
      <c r="U24" s="5">
        <v>-1</v>
      </c>
      <c r="V24" s="5">
        <v>-1</v>
      </c>
      <c r="AK24" s="5">
        <v>10</v>
      </c>
    </row>
    <row r="25" spans="1:41" x14ac:dyDescent="0.2">
      <c r="A25" s="1" t="s">
        <v>86</v>
      </c>
      <c r="B25" s="1" t="s">
        <v>64</v>
      </c>
      <c r="C25" s="1" t="s">
        <v>8</v>
      </c>
      <c r="D25" s="1" t="s">
        <v>245</v>
      </c>
      <c r="E25" s="1" t="s">
        <v>22</v>
      </c>
      <c r="F25" s="1" t="s">
        <v>10</v>
      </c>
      <c r="G25" s="5">
        <v>136</v>
      </c>
      <c r="H25" s="5">
        <v>292</v>
      </c>
      <c r="I25" s="5">
        <v>533</v>
      </c>
      <c r="J25" s="5">
        <v>306</v>
      </c>
      <c r="K25" s="5">
        <v>320</v>
      </c>
      <c r="L25" s="5">
        <v>350</v>
      </c>
      <c r="M25" s="5">
        <v>450</v>
      </c>
      <c r="N25" s="5">
        <v>230</v>
      </c>
      <c r="O25" s="5">
        <v>370</v>
      </c>
      <c r="P25" s="5">
        <v>360</v>
      </c>
      <c r="Q25" s="5">
        <v>300</v>
      </c>
      <c r="R25" s="5">
        <v>274</v>
      </c>
      <c r="S25" s="5">
        <v>317</v>
      </c>
      <c r="T25" s="5">
        <v>341</v>
      </c>
      <c r="U25" s="5">
        <v>337</v>
      </c>
      <c r="V25" s="5">
        <v>352</v>
      </c>
      <c r="AK25" s="5">
        <v>11</v>
      </c>
      <c r="AM25" s="13">
        <f>+AO25/$AO$3</f>
        <v>1.3781903346883945E-2</v>
      </c>
      <c r="AN25" s="7">
        <f>IF(AK25=1,AM25,AM25+AN23)</f>
        <v>0.95672877388449207</v>
      </c>
      <c r="AO25" s="5">
        <f>SUM(G25:AJ25)</f>
        <v>5268</v>
      </c>
    </row>
    <row r="26" spans="1:41" ht="12.75" thickBot="1" x14ac:dyDescent="0.25">
      <c r="A26" s="1" t="s">
        <v>86</v>
      </c>
      <c r="B26" s="1" t="s">
        <v>64</v>
      </c>
      <c r="C26" s="1" t="s">
        <v>8</v>
      </c>
      <c r="D26" s="1" t="s">
        <v>245</v>
      </c>
      <c r="E26" s="1" t="s">
        <v>22</v>
      </c>
      <c r="F26" s="1" t="s">
        <v>11</v>
      </c>
      <c r="G26" s="5">
        <v>-1</v>
      </c>
      <c r="H26" s="5">
        <v>-1</v>
      </c>
      <c r="I26" s="5">
        <v>-1</v>
      </c>
      <c r="J26" s="5">
        <v>-1</v>
      </c>
      <c r="K26" s="5">
        <v>-1</v>
      </c>
      <c r="L26" s="5">
        <v>-1</v>
      </c>
      <c r="M26" s="5">
        <v>-1</v>
      </c>
      <c r="N26" s="5">
        <v>-1</v>
      </c>
      <c r="O26" s="5">
        <v>-1</v>
      </c>
      <c r="P26" s="5">
        <v>-1</v>
      </c>
      <c r="Q26" s="5">
        <v>-1</v>
      </c>
      <c r="R26" s="5">
        <v>-1</v>
      </c>
      <c r="S26" s="5">
        <v>-1</v>
      </c>
      <c r="T26" s="5">
        <v>-1</v>
      </c>
      <c r="U26" s="5">
        <v>-1</v>
      </c>
      <c r="V26" s="5">
        <v>-1</v>
      </c>
      <c r="W26" s="5" t="s">
        <v>13</v>
      </c>
      <c r="X26" s="5" t="s">
        <v>13</v>
      </c>
      <c r="Y26" s="5" t="s">
        <v>13</v>
      </c>
      <c r="Z26" s="5" t="s">
        <v>18</v>
      </c>
      <c r="AA26" s="5" t="s">
        <v>17</v>
      </c>
      <c r="AK26" s="29">
        <v>11</v>
      </c>
    </row>
    <row r="27" spans="1:41" x14ac:dyDescent="0.2">
      <c r="A27" s="1" t="s">
        <v>86</v>
      </c>
      <c r="B27" s="1" t="s">
        <v>64</v>
      </c>
      <c r="C27" s="1" t="s">
        <v>8</v>
      </c>
      <c r="D27" s="1" t="s">
        <v>245</v>
      </c>
      <c r="E27" s="1" t="s">
        <v>21</v>
      </c>
      <c r="F27" s="1" t="s">
        <v>10</v>
      </c>
      <c r="Q27" s="5">
        <v>70</v>
      </c>
      <c r="R27" s="5">
        <v>76</v>
      </c>
      <c r="S27" s="5">
        <v>69</v>
      </c>
      <c r="T27" s="5">
        <v>84</v>
      </c>
      <c r="U27" s="5">
        <v>73</v>
      </c>
      <c r="V27" s="5">
        <v>71</v>
      </c>
      <c r="W27" s="5">
        <v>441.42500000000001</v>
      </c>
      <c r="X27" s="5">
        <v>344.22</v>
      </c>
      <c r="Y27" s="5">
        <v>381.95800000000003</v>
      </c>
      <c r="Z27" s="5">
        <v>216.82400000000001</v>
      </c>
      <c r="AA27" s="5">
        <v>76.046000000000006</v>
      </c>
      <c r="AB27" s="5">
        <v>110.699</v>
      </c>
      <c r="AC27" s="5">
        <v>71.471999999999994</v>
      </c>
      <c r="AD27" s="5">
        <v>44.781999999999996</v>
      </c>
      <c r="AE27" s="5">
        <v>89.653999999999996</v>
      </c>
      <c r="AF27" s="5">
        <v>556.16200000000003</v>
      </c>
      <c r="AG27" s="5">
        <v>544.47900000000004</v>
      </c>
      <c r="AH27" s="5">
        <v>386.14</v>
      </c>
      <c r="AI27" s="5">
        <v>375.96</v>
      </c>
      <c r="AJ27" s="5">
        <v>356.83</v>
      </c>
      <c r="AK27" s="5">
        <v>12</v>
      </c>
      <c r="AM27" s="13">
        <f>+AO27/$AO$3</f>
        <v>1.1614814156396482E-2</v>
      </c>
      <c r="AN27" s="7">
        <f>IF(AK27=1,AM27,AM27+AN25)</f>
        <v>0.9683435880408886</v>
      </c>
      <c r="AO27" s="5">
        <f>SUM(G27:AJ27)</f>
        <v>4439.6510000000007</v>
      </c>
    </row>
    <row r="28" spans="1:41" x14ac:dyDescent="0.2">
      <c r="A28" s="1" t="s">
        <v>86</v>
      </c>
      <c r="B28" s="1" t="s">
        <v>64</v>
      </c>
      <c r="C28" s="1" t="s">
        <v>8</v>
      </c>
      <c r="D28" s="1" t="s">
        <v>245</v>
      </c>
      <c r="E28" s="1" t="s">
        <v>21</v>
      </c>
      <c r="F28" s="1" t="s">
        <v>11</v>
      </c>
      <c r="Q28" s="5">
        <v>-1</v>
      </c>
      <c r="R28" s="5">
        <v>-1</v>
      </c>
      <c r="S28" s="5">
        <v>-1</v>
      </c>
      <c r="T28" s="5">
        <v>-1</v>
      </c>
      <c r="U28" s="5">
        <v>-1</v>
      </c>
      <c r="V28" s="5">
        <v>-1</v>
      </c>
      <c r="W28" s="5" t="s">
        <v>15</v>
      </c>
      <c r="X28" s="5" t="s">
        <v>15</v>
      </c>
      <c r="Y28" s="5" t="s">
        <v>15</v>
      </c>
      <c r="Z28" s="5" t="s">
        <v>13</v>
      </c>
      <c r="AA28" s="5" t="s">
        <v>15</v>
      </c>
      <c r="AB28" s="5" t="s">
        <v>13</v>
      </c>
      <c r="AC28" s="5" t="s">
        <v>12</v>
      </c>
      <c r="AD28" s="5" t="s">
        <v>12</v>
      </c>
      <c r="AE28" s="5" t="s">
        <v>23</v>
      </c>
      <c r="AF28" s="5" t="s">
        <v>13</v>
      </c>
      <c r="AG28" s="5" t="s">
        <v>12</v>
      </c>
      <c r="AH28" s="5" t="s">
        <v>12</v>
      </c>
      <c r="AI28" s="5" t="s">
        <v>12</v>
      </c>
      <c r="AJ28" s="5" t="s">
        <v>12</v>
      </c>
      <c r="AK28" s="5">
        <v>12</v>
      </c>
    </row>
    <row r="29" spans="1:41" x14ac:dyDescent="0.2">
      <c r="A29" s="1" t="s">
        <v>86</v>
      </c>
      <c r="B29" s="1" t="s">
        <v>64</v>
      </c>
      <c r="C29" s="1" t="s">
        <v>8</v>
      </c>
      <c r="D29" s="1" t="s">
        <v>228</v>
      </c>
      <c r="E29" s="1" t="s">
        <v>32</v>
      </c>
      <c r="F29" s="1" t="s">
        <v>10</v>
      </c>
      <c r="X29" s="5">
        <v>329.08600000000001</v>
      </c>
      <c r="Y29" s="5">
        <v>920.91499999999996</v>
      </c>
      <c r="Z29" s="5">
        <v>694.17499999999995</v>
      </c>
      <c r="AA29" s="5">
        <v>717.89700000000005</v>
      </c>
      <c r="AC29" s="5">
        <v>0.32800000000000001</v>
      </c>
      <c r="AG29" s="5">
        <v>0.122</v>
      </c>
      <c r="AH29" s="5">
        <v>7.5570000000000004</v>
      </c>
      <c r="AK29" s="5">
        <v>13</v>
      </c>
      <c r="AM29" s="13">
        <f>+AO29/$AO$3</f>
        <v>6.9853425376704397E-3</v>
      </c>
      <c r="AN29" s="7">
        <f>IF(AK29=1,AM29,AM29+AN27)</f>
        <v>0.97532893057855907</v>
      </c>
      <c r="AO29" s="5">
        <f>SUM(G29:AJ29)</f>
        <v>2670.0799999999995</v>
      </c>
    </row>
    <row r="30" spans="1:41" x14ac:dyDescent="0.2">
      <c r="A30" s="1" t="s">
        <v>86</v>
      </c>
      <c r="B30" s="1" t="s">
        <v>64</v>
      </c>
      <c r="C30" s="1" t="s">
        <v>8</v>
      </c>
      <c r="D30" s="1" t="s">
        <v>228</v>
      </c>
      <c r="E30" s="1" t="s">
        <v>32</v>
      </c>
      <c r="F30" s="1" t="s">
        <v>11</v>
      </c>
      <c r="U30" s="5" t="s">
        <v>24</v>
      </c>
      <c r="X30" s="5">
        <v>-1</v>
      </c>
      <c r="Y30" s="5">
        <v>-1</v>
      </c>
      <c r="Z30" s="5">
        <v>-1</v>
      </c>
      <c r="AA30" s="5">
        <v>-1</v>
      </c>
      <c r="AC30" s="5" t="s">
        <v>24</v>
      </c>
      <c r="AG30" s="5">
        <v>-1</v>
      </c>
      <c r="AH30" s="5">
        <v>-1</v>
      </c>
      <c r="AK30" s="5">
        <v>13</v>
      </c>
    </row>
    <row r="31" spans="1:41" x14ac:dyDescent="0.2">
      <c r="A31" s="1" t="s">
        <v>86</v>
      </c>
      <c r="B31" s="1" t="s">
        <v>64</v>
      </c>
      <c r="C31" s="1" t="s">
        <v>8</v>
      </c>
      <c r="D31" s="1" t="s">
        <v>230</v>
      </c>
      <c r="E31" s="1" t="s">
        <v>21</v>
      </c>
      <c r="F31" s="1" t="s">
        <v>10</v>
      </c>
      <c r="G31" s="5">
        <v>56.2</v>
      </c>
      <c r="H31" s="5">
        <v>116</v>
      </c>
      <c r="I31" s="5">
        <v>159</v>
      </c>
      <c r="J31" s="5">
        <v>89</v>
      </c>
      <c r="K31" s="5">
        <v>40</v>
      </c>
      <c r="L31" s="5">
        <v>51</v>
      </c>
      <c r="M31" s="5">
        <v>61</v>
      </c>
      <c r="N31" s="5">
        <v>92</v>
      </c>
      <c r="O31" s="5">
        <v>82.334999999999994</v>
      </c>
      <c r="P31" s="5">
        <v>135.322</v>
      </c>
      <c r="Q31" s="5">
        <v>103.584</v>
      </c>
      <c r="R31" s="5">
        <v>47.404000000000003</v>
      </c>
      <c r="S31" s="5">
        <v>49.112000000000002</v>
      </c>
      <c r="T31" s="5">
        <v>52.781999999999996</v>
      </c>
      <c r="U31" s="5">
        <v>42.683999999999997</v>
      </c>
      <c r="V31" s="5">
        <v>67.412000000000006</v>
      </c>
      <c r="W31" s="5">
        <v>66.620999999999995</v>
      </c>
      <c r="X31" s="5">
        <v>37.771000000000001</v>
      </c>
      <c r="Y31" s="5">
        <v>31.056999999999999</v>
      </c>
      <c r="Z31" s="5">
        <v>34.61</v>
      </c>
      <c r="AA31" s="5">
        <v>35.253999999999998</v>
      </c>
      <c r="AB31" s="5">
        <v>51.484999999999999</v>
      </c>
      <c r="AC31" s="5">
        <v>58.628</v>
      </c>
      <c r="AD31" s="5">
        <v>53.93</v>
      </c>
      <c r="AE31" s="5">
        <v>52.825000000000003</v>
      </c>
      <c r="AF31" s="5">
        <v>49.598999999999997</v>
      </c>
      <c r="AG31" s="5">
        <v>45.427</v>
      </c>
      <c r="AH31" s="5">
        <v>24.071000000000002</v>
      </c>
      <c r="AI31" s="5">
        <v>30.276</v>
      </c>
      <c r="AJ31" s="5">
        <v>55.695</v>
      </c>
      <c r="AK31" s="5">
        <v>14</v>
      </c>
      <c r="AM31" s="13">
        <f>+AO31/$AO$3</f>
        <v>4.8976614930235154E-3</v>
      </c>
      <c r="AN31" s="7">
        <f>IF(AK31=1,AM31,AM31+AN29)</f>
        <v>0.98022659207158258</v>
      </c>
      <c r="AO31" s="5">
        <f>SUM(G31:AJ31)</f>
        <v>1872.0839999999996</v>
      </c>
    </row>
    <row r="32" spans="1:41" x14ac:dyDescent="0.2">
      <c r="A32" s="1" t="s">
        <v>86</v>
      </c>
      <c r="B32" s="1" t="s">
        <v>64</v>
      </c>
      <c r="C32" s="1" t="s">
        <v>8</v>
      </c>
      <c r="D32" s="1" t="s">
        <v>230</v>
      </c>
      <c r="E32" s="1" t="s">
        <v>21</v>
      </c>
      <c r="F32" s="1" t="s">
        <v>11</v>
      </c>
      <c r="G32" s="5">
        <v>-1</v>
      </c>
      <c r="H32" s="5" t="s">
        <v>15</v>
      </c>
      <c r="I32" s="5" t="s">
        <v>15</v>
      </c>
      <c r="J32" s="5" t="s">
        <v>15</v>
      </c>
      <c r="K32" s="5" t="s">
        <v>15</v>
      </c>
      <c r="L32" s="5" t="s">
        <v>15</v>
      </c>
      <c r="M32" s="5" t="s">
        <v>15</v>
      </c>
      <c r="N32" s="5">
        <v>-1</v>
      </c>
      <c r="O32" s="5" t="s">
        <v>15</v>
      </c>
      <c r="P32" s="5">
        <v>-1</v>
      </c>
      <c r="Q32" s="5" t="s">
        <v>15</v>
      </c>
      <c r="R32" s="5" t="s">
        <v>15</v>
      </c>
      <c r="S32" s="5" t="s">
        <v>15</v>
      </c>
      <c r="T32" s="5" t="s">
        <v>15</v>
      </c>
      <c r="U32" s="5" t="s">
        <v>13</v>
      </c>
      <c r="V32" s="5" t="s">
        <v>12</v>
      </c>
      <c r="W32" s="5" t="s">
        <v>12</v>
      </c>
      <c r="X32" s="5" t="s">
        <v>12</v>
      </c>
      <c r="Y32" s="5" t="s">
        <v>12</v>
      </c>
      <c r="Z32" s="5" t="s">
        <v>12</v>
      </c>
      <c r="AA32" s="5" t="s">
        <v>13</v>
      </c>
      <c r="AB32" s="5" t="s">
        <v>12</v>
      </c>
      <c r="AC32" s="5" t="s">
        <v>12</v>
      </c>
      <c r="AD32" s="5" t="s">
        <v>12</v>
      </c>
      <c r="AE32" s="5" t="s">
        <v>12</v>
      </c>
      <c r="AF32" s="5" t="s">
        <v>12</v>
      </c>
      <c r="AG32" s="5" t="s">
        <v>12</v>
      </c>
      <c r="AH32" s="5" t="s">
        <v>12</v>
      </c>
      <c r="AI32" s="5" t="s">
        <v>12</v>
      </c>
      <c r="AJ32" s="5" t="s">
        <v>12</v>
      </c>
      <c r="AK32" s="5">
        <v>14</v>
      </c>
    </row>
    <row r="33" spans="1:41" x14ac:dyDescent="0.2">
      <c r="A33" s="1" t="s">
        <v>86</v>
      </c>
      <c r="B33" s="1" t="s">
        <v>64</v>
      </c>
      <c r="C33" s="1" t="s">
        <v>8</v>
      </c>
      <c r="D33" s="1" t="s">
        <v>75</v>
      </c>
      <c r="E33" s="1" t="s">
        <v>21</v>
      </c>
      <c r="F33" s="1" t="s">
        <v>10</v>
      </c>
      <c r="M33" s="5">
        <v>11</v>
      </c>
      <c r="O33" s="5">
        <v>7.6349999999999998</v>
      </c>
      <c r="P33" s="5">
        <v>5.5640000000000001</v>
      </c>
      <c r="R33" s="5">
        <v>10.064</v>
      </c>
      <c r="S33" s="5">
        <v>2.4390000000000001</v>
      </c>
      <c r="U33" s="5">
        <v>15.9</v>
      </c>
      <c r="AD33" s="5">
        <v>585</v>
      </c>
      <c r="AE33" s="5">
        <v>960</v>
      </c>
      <c r="AF33" s="5">
        <v>30</v>
      </c>
      <c r="AG33" s="5">
        <v>70</v>
      </c>
      <c r="AH33" s="5">
        <v>26</v>
      </c>
      <c r="AI33" s="5">
        <v>22</v>
      </c>
      <c r="AJ33" s="5">
        <v>19</v>
      </c>
      <c r="AK33" s="5">
        <v>15</v>
      </c>
      <c r="AM33" s="13">
        <f>+AO33/$AO$3</f>
        <v>4.6164719456564356E-3</v>
      </c>
      <c r="AN33" s="7">
        <f>IF(AK33=1,AM33,AM33+AN31)</f>
        <v>0.98484306401723898</v>
      </c>
      <c r="AO33" s="5">
        <f>SUM(G33:AJ33)</f>
        <v>1764.6019999999999</v>
      </c>
    </row>
    <row r="34" spans="1:41" x14ac:dyDescent="0.2">
      <c r="A34" s="1" t="s">
        <v>86</v>
      </c>
      <c r="B34" s="1" t="s">
        <v>64</v>
      </c>
      <c r="C34" s="1" t="s">
        <v>8</v>
      </c>
      <c r="D34" s="1" t="s">
        <v>75</v>
      </c>
      <c r="E34" s="1" t="s">
        <v>21</v>
      </c>
      <c r="F34" s="1" t="s">
        <v>11</v>
      </c>
      <c r="M34" s="5">
        <v>-1</v>
      </c>
      <c r="O34" s="5" t="s">
        <v>15</v>
      </c>
      <c r="P34" s="5" t="s">
        <v>15</v>
      </c>
      <c r="R34" s="5">
        <v>-1</v>
      </c>
      <c r="S34" s="5">
        <v>-1</v>
      </c>
      <c r="U34" s="5">
        <v>-1</v>
      </c>
      <c r="AD34" s="5">
        <v>-1</v>
      </c>
      <c r="AE34" s="5">
        <v>-1</v>
      </c>
      <c r="AF34" s="5">
        <v>-1</v>
      </c>
      <c r="AG34" s="5">
        <v>-1</v>
      </c>
      <c r="AH34" s="5">
        <v>-1</v>
      </c>
      <c r="AI34" s="5">
        <v>-1</v>
      </c>
      <c r="AJ34" s="5">
        <v>-1</v>
      </c>
      <c r="AK34" s="5">
        <v>15</v>
      </c>
    </row>
    <row r="35" spans="1:41" x14ac:dyDescent="0.2">
      <c r="A35" s="1" t="s">
        <v>86</v>
      </c>
      <c r="B35" s="1" t="s">
        <v>64</v>
      </c>
      <c r="C35" s="1" t="s">
        <v>8</v>
      </c>
      <c r="D35" s="1" t="s">
        <v>214</v>
      </c>
      <c r="E35" s="1" t="s">
        <v>21</v>
      </c>
      <c r="F35" s="1" t="s">
        <v>10</v>
      </c>
      <c r="P35" s="5">
        <v>12</v>
      </c>
      <c r="Q35" s="5">
        <v>27</v>
      </c>
      <c r="R35" s="5">
        <v>19.5</v>
      </c>
      <c r="S35" s="5">
        <v>19</v>
      </c>
      <c r="T35" s="5">
        <v>21.832999999999998</v>
      </c>
      <c r="U35" s="5">
        <v>20.111000000000001</v>
      </c>
      <c r="V35" s="5">
        <v>14.032</v>
      </c>
      <c r="W35" s="5">
        <v>14.054</v>
      </c>
      <c r="X35" s="5">
        <v>10.196</v>
      </c>
      <c r="Y35" s="5">
        <v>72.524000000000001</v>
      </c>
      <c r="Z35" s="5">
        <v>39.250999999999998</v>
      </c>
      <c r="AA35" s="5">
        <v>9.6069999999999993</v>
      </c>
      <c r="AB35" s="5">
        <v>57.512</v>
      </c>
      <c r="AC35" s="5">
        <v>118.917</v>
      </c>
      <c r="AD35" s="5">
        <v>178.398</v>
      </c>
      <c r="AE35" s="5">
        <v>171.67099999999999</v>
      </c>
      <c r="AF35" s="5">
        <v>107.703</v>
      </c>
      <c r="AG35" s="5">
        <v>83.316999999999993</v>
      </c>
      <c r="AH35" s="5">
        <v>68.927000000000007</v>
      </c>
      <c r="AI35" s="5">
        <v>104.283</v>
      </c>
      <c r="AJ35" s="5">
        <v>91.123999999999995</v>
      </c>
      <c r="AK35" s="5">
        <v>16</v>
      </c>
      <c r="AM35" s="13">
        <f>+AO35/$AO$3</f>
        <v>3.2988665232131318E-3</v>
      </c>
      <c r="AN35" s="7">
        <f>IF(AK35=1,AM35,AM35+AN33)</f>
        <v>0.98814193054045207</v>
      </c>
      <c r="AO35" s="5">
        <f>SUM(G35:AJ35)</f>
        <v>1260.9599999999998</v>
      </c>
    </row>
    <row r="36" spans="1:41" x14ac:dyDescent="0.2">
      <c r="A36" s="1" t="s">
        <v>86</v>
      </c>
      <c r="B36" s="1" t="s">
        <v>64</v>
      </c>
      <c r="C36" s="1" t="s">
        <v>8</v>
      </c>
      <c r="D36" s="1" t="s">
        <v>214</v>
      </c>
      <c r="E36" s="1" t="s">
        <v>21</v>
      </c>
      <c r="F36" s="1" t="s">
        <v>11</v>
      </c>
      <c r="P36" s="5">
        <v>-1</v>
      </c>
      <c r="Q36" s="5">
        <v>-1</v>
      </c>
      <c r="R36" s="5">
        <v>-1</v>
      </c>
      <c r="S36" s="5">
        <v>-1</v>
      </c>
      <c r="T36" s="5">
        <v>-1</v>
      </c>
      <c r="U36" s="5">
        <v>-1</v>
      </c>
      <c r="V36" s="5">
        <v>-1</v>
      </c>
      <c r="W36" s="5">
        <v>-1</v>
      </c>
      <c r="X36" s="5">
        <v>-1</v>
      </c>
      <c r="Y36" s="5">
        <v>-1</v>
      </c>
      <c r="Z36" s="5">
        <v>-1</v>
      </c>
      <c r="AA36" s="5">
        <v>-1</v>
      </c>
      <c r="AB36" s="5" t="s">
        <v>15</v>
      </c>
      <c r="AC36" s="5" t="s">
        <v>24</v>
      </c>
      <c r="AD36" s="5">
        <v>-1</v>
      </c>
      <c r="AE36" s="5">
        <v>-1</v>
      </c>
      <c r="AF36" s="5" t="s">
        <v>24</v>
      </c>
      <c r="AG36" s="5">
        <v>-1</v>
      </c>
      <c r="AH36" s="5">
        <v>-1</v>
      </c>
      <c r="AI36" s="5">
        <v>-1</v>
      </c>
      <c r="AJ36" s="5">
        <v>-1</v>
      </c>
      <c r="AK36" s="5">
        <v>16</v>
      </c>
    </row>
    <row r="37" spans="1:41" x14ac:dyDescent="0.2">
      <c r="A37" s="1" t="s">
        <v>86</v>
      </c>
      <c r="B37" s="1" t="s">
        <v>64</v>
      </c>
      <c r="C37" s="1" t="s">
        <v>8</v>
      </c>
      <c r="D37" s="1" t="s">
        <v>213</v>
      </c>
      <c r="E37" s="1" t="s">
        <v>32</v>
      </c>
      <c r="F37" s="1" t="s">
        <v>10</v>
      </c>
      <c r="H37" s="5">
        <v>65</v>
      </c>
      <c r="I37" s="5">
        <v>101</v>
      </c>
      <c r="J37" s="5">
        <v>26</v>
      </c>
      <c r="K37" s="5">
        <v>144</v>
      </c>
      <c r="L37" s="5">
        <v>79</v>
      </c>
      <c r="M37" s="5">
        <v>32</v>
      </c>
      <c r="N37" s="5">
        <v>36</v>
      </c>
      <c r="O37" s="5">
        <v>39.250999999999998</v>
      </c>
      <c r="P37" s="5">
        <v>78.099999999999994</v>
      </c>
      <c r="Q37" s="5">
        <v>75.099999999999994</v>
      </c>
      <c r="R37" s="5">
        <v>57.924999999999997</v>
      </c>
      <c r="S37" s="5">
        <v>20.331</v>
      </c>
      <c r="T37" s="5">
        <v>46.405000000000001</v>
      </c>
      <c r="U37" s="5">
        <v>55.991</v>
      </c>
      <c r="V37" s="5">
        <v>47.905999999999999</v>
      </c>
      <c r="W37" s="5">
        <v>29.626000000000001</v>
      </c>
      <c r="X37" s="5">
        <v>2.7290000000000001</v>
      </c>
      <c r="Y37" s="5">
        <v>4.7629999999999999</v>
      </c>
      <c r="Z37" s="5">
        <v>10.791</v>
      </c>
      <c r="AA37" s="5">
        <v>8.1010000000000009</v>
      </c>
      <c r="AB37" s="5">
        <v>0.878</v>
      </c>
      <c r="AC37" s="5">
        <v>52.970999999999997</v>
      </c>
      <c r="AD37" s="5">
        <v>3.9E-2</v>
      </c>
      <c r="AK37" s="5">
        <v>17</v>
      </c>
      <c r="AM37" s="13">
        <f>+AO37/$AO$3</f>
        <v>2.652537637951606E-3</v>
      </c>
      <c r="AN37" s="7">
        <f>IF(AK37=1,AM37,AM37+AN35)</f>
        <v>0.99079446817840366</v>
      </c>
      <c r="AO37" s="5">
        <f>SUM(G37:AJ37)</f>
        <v>1013.907</v>
      </c>
    </row>
    <row r="38" spans="1:41" x14ac:dyDescent="0.2">
      <c r="A38" s="1" t="s">
        <v>86</v>
      </c>
      <c r="B38" s="1" t="s">
        <v>64</v>
      </c>
      <c r="C38" s="1" t="s">
        <v>8</v>
      </c>
      <c r="D38" s="1" t="s">
        <v>213</v>
      </c>
      <c r="E38" s="1" t="s">
        <v>32</v>
      </c>
      <c r="F38" s="1" t="s">
        <v>11</v>
      </c>
      <c r="G38" s="5" t="s">
        <v>15</v>
      </c>
      <c r="H38" s="5" t="s">
        <v>13</v>
      </c>
      <c r="I38" s="5" t="s">
        <v>15</v>
      </c>
      <c r="J38" s="5" t="s">
        <v>15</v>
      </c>
      <c r="K38" s="5" t="s">
        <v>15</v>
      </c>
      <c r="L38" s="5" t="s">
        <v>15</v>
      </c>
      <c r="M38" s="5" t="s">
        <v>15</v>
      </c>
      <c r="N38" s="5">
        <v>-1</v>
      </c>
      <c r="O38" s="5" t="s">
        <v>15</v>
      </c>
      <c r="P38" s="5" t="s">
        <v>15</v>
      </c>
      <c r="Q38" s="5" t="s">
        <v>15</v>
      </c>
      <c r="R38" s="5">
        <v>-1</v>
      </c>
      <c r="S38" s="5">
        <v>-1</v>
      </c>
      <c r="T38" s="5">
        <v>-1</v>
      </c>
      <c r="U38" s="5" t="s">
        <v>15</v>
      </c>
      <c r="V38" s="5" t="s">
        <v>15</v>
      </c>
      <c r="W38" s="5" t="s">
        <v>15</v>
      </c>
      <c r="X38" s="5" t="s">
        <v>15</v>
      </c>
      <c r="Y38" s="5" t="s">
        <v>15</v>
      </c>
      <c r="Z38" s="5" t="s">
        <v>15</v>
      </c>
      <c r="AA38" s="5" t="s">
        <v>15</v>
      </c>
      <c r="AB38" s="5" t="s">
        <v>15</v>
      </c>
      <c r="AC38" s="5" t="s">
        <v>15</v>
      </c>
      <c r="AD38" s="5" t="s">
        <v>15</v>
      </c>
      <c r="AK38" s="5">
        <v>17</v>
      </c>
    </row>
    <row r="39" spans="1:41" x14ac:dyDescent="0.2">
      <c r="A39" s="1" t="s">
        <v>86</v>
      </c>
      <c r="B39" s="1" t="s">
        <v>64</v>
      </c>
      <c r="C39" s="1" t="s">
        <v>30</v>
      </c>
      <c r="D39" s="1" t="s">
        <v>191</v>
      </c>
      <c r="E39" s="1" t="s">
        <v>21</v>
      </c>
      <c r="F39" s="1" t="s">
        <v>10</v>
      </c>
      <c r="G39" s="5">
        <v>733</v>
      </c>
      <c r="AK39" s="5">
        <v>18</v>
      </c>
      <c r="AM39" s="13">
        <f>+AO39/$AO$3</f>
        <v>1.9176414489874586E-3</v>
      </c>
      <c r="AN39" s="7">
        <f>IF(AK39=1,AM39,AM39+AN37)</f>
        <v>0.99271210962739109</v>
      </c>
      <c r="AO39" s="5">
        <f>SUM(G39:AJ39)</f>
        <v>733</v>
      </c>
    </row>
    <row r="40" spans="1:41" x14ac:dyDescent="0.2">
      <c r="A40" s="1" t="s">
        <v>86</v>
      </c>
      <c r="B40" s="1" t="s">
        <v>64</v>
      </c>
      <c r="C40" s="1" t="s">
        <v>30</v>
      </c>
      <c r="D40" s="1" t="s">
        <v>191</v>
      </c>
      <c r="E40" s="1" t="s">
        <v>21</v>
      </c>
      <c r="F40" s="1" t="s">
        <v>11</v>
      </c>
      <c r="G40" s="5">
        <v>-1</v>
      </c>
      <c r="AK40" s="5">
        <v>18</v>
      </c>
    </row>
    <row r="41" spans="1:41" x14ac:dyDescent="0.2">
      <c r="A41" s="1" t="s">
        <v>86</v>
      </c>
      <c r="B41" s="1" t="s">
        <v>64</v>
      </c>
      <c r="C41" s="1" t="s">
        <v>30</v>
      </c>
      <c r="D41" s="1" t="s">
        <v>191</v>
      </c>
      <c r="E41" s="1" t="s">
        <v>22</v>
      </c>
      <c r="F41" s="1" t="s">
        <v>10</v>
      </c>
      <c r="G41" s="5">
        <v>559</v>
      </c>
      <c r="AK41" s="5">
        <v>19</v>
      </c>
      <c r="AM41" s="13">
        <f>+AO41/$AO$3</f>
        <v>1.4624305183956199E-3</v>
      </c>
      <c r="AN41" s="7">
        <f>IF(AK41=1,AM41,AM41+AN39)</f>
        <v>0.99417454014578677</v>
      </c>
      <c r="AO41" s="5">
        <f>SUM(G41:AJ41)</f>
        <v>559</v>
      </c>
    </row>
    <row r="42" spans="1:41" x14ac:dyDescent="0.2">
      <c r="A42" s="1" t="s">
        <v>86</v>
      </c>
      <c r="B42" s="1" t="s">
        <v>64</v>
      </c>
      <c r="C42" s="1" t="s">
        <v>30</v>
      </c>
      <c r="D42" s="1" t="s">
        <v>191</v>
      </c>
      <c r="E42" s="1" t="s">
        <v>22</v>
      </c>
      <c r="F42" s="1" t="s">
        <v>11</v>
      </c>
      <c r="G42" s="5">
        <v>-1</v>
      </c>
      <c r="AK42" s="5">
        <v>19</v>
      </c>
    </row>
    <row r="43" spans="1:41" x14ac:dyDescent="0.2">
      <c r="A43" s="1" t="s">
        <v>86</v>
      </c>
      <c r="B43" s="1" t="s">
        <v>64</v>
      </c>
      <c r="C43" s="1" t="s">
        <v>8</v>
      </c>
      <c r="D43" s="1" t="s">
        <v>90</v>
      </c>
      <c r="E43" s="1" t="s">
        <v>33</v>
      </c>
      <c r="F43" s="1" t="s">
        <v>10</v>
      </c>
      <c r="S43" s="5">
        <v>112</v>
      </c>
      <c r="T43" s="5">
        <v>175</v>
      </c>
      <c r="U43" s="5">
        <v>72</v>
      </c>
      <c r="V43" s="5">
        <v>0.59</v>
      </c>
      <c r="AK43" s="5">
        <v>20</v>
      </c>
      <c r="AM43" s="13">
        <f>+AO43/$AO$3</f>
        <v>9.4074309500873153E-4</v>
      </c>
      <c r="AN43" s="7">
        <f>IF(AK43=1,AM43,AM43+AN41)</f>
        <v>0.99511528324079546</v>
      </c>
      <c r="AO43" s="5">
        <f>SUM(G43:AJ43)</f>
        <v>359.59</v>
      </c>
    </row>
    <row r="44" spans="1:41" x14ac:dyDescent="0.2">
      <c r="A44" s="1" t="s">
        <v>86</v>
      </c>
      <c r="B44" s="1" t="s">
        <v>64</v>
      </c>
      <c r="C44" s="1" t="s">
        <v>8</v>
      </c>
      <c r="D44" s="1" t="s">
        <v>90</v>
      </c>
      <c r="E44" s="1" t="s">
        <v>33</v>
      </c>
      <c r="F44" s="1" t="s">
        <v>11</v>
      </c>
      <c r="S44" s="5">
        <v>-1</v>
      </c>
      <c r="T44" s="5">
        <v>-1</v>
      </c>
      <c r="U44" s="5">
        <v>-1</v>
      </c>
      <c r="V44" s="5">
        <v>-1</v>
      </c>
      <c r="AK44" s="5">
        <v>20</v>
      </c>
    </row>
    <row r="45" spans="1:41" x14ac:dyDescent="0.2">
      <c r="A45" s="1" t="s">
        <v>86</v>
      </c>
      <c r="B45" s="1" t="s">
        <v>64</v>
      </c>
      <c r="C45" s="1" t="s">
        <v>8</v>
      </c>
      <c r="D45" s="1" t="s">
        <v>216</v>
      </c>
      <c r="E45" s="1" t="s">
        <v>21</v>
      </c>
      <c r="F45" s="1" t="s">
        <v>10</v>
      </c>
      <c r="O45" s="5">
        <v>13.3</v>
      </c>
      <c r="P45" s="5">
        <v>115.1</v>
      </c>
      <c r="Q45" s="5">
        <v>7.6</v>
      </c>
      <c r="R45" s="5">
        <v>0.61</v>
      </c>
      <c r="S45" s="5">
        <v>120.2</v>
      </c>
      <c r="T45" s="5">
        <v>13.912000000000001</v>
      </c>
      <c r="U45" s="5">
        <v>15.504</v>
      </c>
      <c r="AK45" s="5">
        <v>21</v>
      </c>
      <c r="AM45" s="13">
        <f>+AO45/$AO$3</f>
        <v>7.4881151620448069E-4</v>
      </c>
      <c r="AN45" s="7">
        <f>IF(AK45=1,AM45,AM45+AN43)</f>
        <v>0.99586409475699988</v>
      </c>
      <c r="AO45" s="5">
        <f>SUM(G45:AJ45)</f>
        <v>286.226</v>
      </c>
    </row>
    <row r="46" spans="1:41" x14ac:dyDescent="0.2">
      <c r="A46" s="1" t="s">
        <v>86</v>
      </c>
      <c r="B46" s="1" t="s">
        <v>64</v>
      </c>
      <c r="C46" s="1" t="s">
        <v>8</v>
      </c>
      <c r="D46" s="1" t="s">
        <v>216</v>
      </c>
      <c r="E46" s="1" t="s">
        <v>21</v>
      </c>
      <c r="F46" s="1" t="s">
        <v>11</v>
      </c>
      <c r="O46" s="5" t="s">
        <v>15</v>
      </c>
      <c r="P46" s="5" t="s">
        <v>15</v>
      </c>
      <c r="Q46" s="5" t="s">
        <v>15</v>
      </c>
      <c r="R46" s="5" t="s">
        <v>15</v>
      </c>
      <c r="S46" s="5" t="s">
        <v>15</v>
      </c>
      <c r="T46" s="5" t="s">
        <v>15</v>
      </c>
      <c r="U46" s="5" t="s">
        <v>15</v>
      </c>
      <c r="AK46" s="5">
        <v>21</v>
      </c>
    </row>
    <row r="47" spans="1:41" x14ac:dyDescent="0.2">
      <c r="A47" s="1" t="s">
        <v>86</v>
      </c>
      <c r="B47" s="1" t="s">
        <v>64</v>
      </c>
      <c r="C47" s="1" t="s">
        <v>8</v>
      </c>
      <c r="D47" s="1" t="s">
        <v>90</v>
      </c>
      <c r="E47" s="1" t="s">
        <v>16</v>
      </c>
      <c r="F47" s="1" t="s">
        <v>10</v>
      </c>
      <c r="M47" s="5">
        <v>57</v>
      </c>
      <c r="N47" s="5">
        <v>52</v>
      </c>
      <c r="O47" s="5">
        <v>51</v>
      </c>
      <c r="Z47" s="5">
        <v>22.66</v>
      </c>
      <c r="AA47" s="5">
        <v>14.885999999999999</v>
      </c>
      <c r="AB47" s="5">
        <v>17.91</v>
      </c>
      <c r="AC47" s="5">
        <v>8</v>
      </c>
      <c r="AD47" s="5">
        <v>9.5709999999999997</v>
      </c>
      <c r="AE47" s="5">
        <v>3.335</v>
      </c>
      <c r="AJ47" s="5">
        <v>0.75</v>
      </c>
      <c r="AK47" s="5">
        <v>22</v>
      </c>
      <c r="AM47" s="13">
        <f>+AO47/$AO$3</f>
        <v>6.2032169065800037E-4</v>
      </c>
      <c r="AN47" s="7">
        <f>IF(AK47=1,AM47,AM47+AN45)</f>
        <v>0.99648441644765784</v>
      </c>
      <c r="AO47" s="5">
        <f>SUM(G47:AJ47)</f>
        <v>237.11199999999999</v>
      </c>
    </row>
    <row r="48" spans="1:41" x14ac:dyDescent="0.2">
      <c r="A48" s="1" t="s">
        <v>86</v>
      </c>
      <c r="B48" s="1" t="s">
        <v>64</v>
      </c>
      <c r="C48" s="1" t="s">
        <v>8</v>
      </c>
      <c r="D48" s="1" t="s">
        <v>90</v>
      </c>
      <c r="E48" s="1" t="s">
        <v>16</v>
      </c>
      <c r="F48" s="1" t="s">
        <v>11</v>
      </c>
      <c r="M48" s="5">
        <v>-1</v>
      </c>
      <c r="N48" s="5">
        <v>-1</v>
      </c>
      <c r="O48" s="5">
        <v>-1</v>
      </c>
      <c r="Z48" s="5" t="s">
        <v>15</v>
      </c>
      <c r="AA48" s="5" t="s">
        <v>15</v>
      </c>
      <c r="AB48" s="5" t="s">
        <v>15</v>
      </c>
      <c r="AC48" s="5" t="s">
        <v>15</v>
      </c>
      <c r="AD48" s="5" t="s">
        <v>15</v>
      </c>
      <c r="AE48" s="5">
        <v>-1</v>
      </c>
      <c r="AJ48" s="5" t="s">
        <v>15</v>
      </c>
      <c r="AK48" s="5">
        <v>22</v>
      </c>
    </row>
    <row r="49" spans="1:41" x14ac:dyDescent="0.2">
      <c r="A49" s="1" t="s">
        <v>86</v>
      </c>
      <c r="B49" s="1" t="s">
        <v>64</v>
      </c>
      <c r="C49" s="1" t="s">
        <v>8</v>
      </c>
      <c r="D49" s="1" t="s">
        <v>232</v>
      </c>
      <c r="E49" s="1" t="s">
        <v>21</v>
      </c>
      <c r="F49" s="1" t="s">
        <v>10</v>
      </c>
      <c r="M49" s="5">
        <v>10</v>
      </c>
      <c r="N49" s="5">
        <v>20</v>
      </c>
      <c r="W49" s="5">
        <v>4.1749999999999998</v>
      </c>
      <c r="X49" s="5">
        <v>0.96499999999999997</v>
      </c>
      <c r="Y49" s="5">
        <v>1.873</v>
      </c>
      <c r="Z49" s="5">
        <v>4.2409999999999997</v>
      </c>
      <c r="AA49" s="5">
        <v>1.526</v>
      </c>
      <c r="AB49" s="5">
        <v>5.2050000000000001</v>
      </c>
      <c r="AC49" s="5">
        <v>12.417999999999999</v>
      </c>
      <c r="AD49" s="5">
        <v>5.1820000000000004</v>
      </c>
      <c r="AE49" s="5">
        <v>20.850999999999999</v>
      </c>
      <c r="AF49" s="5">
        <v>16.068000000000001</v>
      </c>
      <c r="AG49" s="5">
        <v>25.975000000000001</v>
      </c>
      <c r="AH49" s="5">
        <v>30.463000000000001</v>
      </c>
      <c r="AI49" s="5">
        <v>22.327000000000002</v>
      </c>
      <c r="AJ49" s="5">
        <v>23.539000000000001</v>
      </c>
      <c r="AK49" s="5">
        <v>23</v>
      </c>
      <c r="AM49" s="13">
        <f>+AO49/$AO$3</f>
        <v>5.3580942685432938E-4</v>
      </c>
      <c r="AN49" s="7">
        <f>IF(AK49=1,AM49,AM49+AN47)</f>
        <v>0.99702022587451222</v>
      </c>
      <c r="AO49" s="5">
        <f>SUM(G49:AJ49)</f>
        <v>204.80799999999999</v>
      </c>
    </row>
    <row r="50" spans="1:41" x14ac:dyDescent="0.2">
      <c r="A50" s="1" t="s">
        <v>86</v>
      </c>
      <c r="B50" s="1" t="s">
        <v>64</v>
      </c>
      <c r="C50" s="1" t="s">
        <v>8</v>
      </c>
      <c r="D50" s="1" t="s">
        <v>232</v>
      </c>
      <c r="E50" s="1" t="s">
        <v>21</v>
      </c>
      <c r="F50" s="1" t="s">
        <v>11</v>
      </c>
      <c r="M50" s="5">
        <v>-1</v>
      </c>
      <c r="N50" s="5">
        <v>-1</v>
      </c>
      <c r="W50" s="5" t="s">
        <v>15</v>
      </c>
      <c r="X50" s="5" t="s">
        <v>15</v>
      </c>
      <c r="Y50" s="5" t="s">
        <v>15</v>
      </c>
      <c r="Z50" s="5" t="s">
        <v>15</v>
      </c>
      <c r="AA50" s="5" t="s">
        <v>15</v>
      </c>
      <c r="AB50" s="5" t="s">
        <v>15</v>
      </c>
      <c r="AC50" s="5" t="s">
        <v>15</v>
      </c>
      <c r="AD50" s="5" t="s">
        <v>18</v>
      </c>
      <c r="AE50" s="5" t="s">
        <v>15</v>
      </c>
      <c r="AF50" s="5" t="s">
        <v>18</v>
      </c>
      <c r="AG50" s="5" t="s">
        <v>12</v>
      </c>
      <c r="AH50" s="5" t="s">
        <v>12</v>
      </c>
      <c r="AI50" s="5" t="s">
        <v>12</v>
      </c>
      <c r="AJ50" s="5" t="s">
        <v>12</v>
      </c>
      <c r="AK50" s="5">
        <v>23</v>
      </c>
    </row>
    <row r="51" spans="1:41" x14ac:dyDescent="0.2">
      <c r="A51" s="1" t="s">
        <v>86</v>
      </c>
      <c r="B51" s="1" t="s">
        <v>64</v>
      </c>
      <c r="C51" s="1" t="s">
        <v>8</v>
      </c>
      <c r="D51" s="1" t="s">
        <v>90</v>
      </c>
      <c r="E51" s="1" t="s">
        <v>28</v>
      </c>
      <c r="F51" s="1" t="s">
        <v>10</v>
      </c>
      <c r="S51" s="5">
        <v>45</v>
      </c>
      <c r="T51" s="5">
        <v>56</v>
      </c>
      <c r="U51" s="5">
        <v>47</v>
      </c>
      <c r="V51" s="5">
        <v>0.64</v>
      </c>
      <c r="Z51" s="5">
        <v>1.33</v>
      </c>
      <c r="AA51" s="5">
        <v>16.969000000000001</v>
      </c>
      <c r="AB51" s="5">
        <v>1.3</v>
      </c>
      <c r="AC51" s="5">
        <v>0.13</v>
      </c>
      <c r="AD51" s="5">
        <v>0.184</v>
      </c>
      <c r="AE51" s="5">
        <v>2.3050000000000002</v>
      </c>
      <c r="AK51" s="5">
        <v>24</v>
      </c>
      <c r="AM51" s="13">
        <f>+AO51/$AO$3</f>
        <v>4.4699097229345048E-4</v>
      </c>
      <c r="AN51" s="7">
        <f>IF(AK51=1,AM51,AM51+AN49)</f>
        <v>0.99746721684680573</v>
      </c>
      <c r="AO51" s="5">
        <f>SUM(G51:AJ51)</f>
        <v>170.858</v>
      </c>
    </row>
    <row r="52" spans="1:41" x14ac:dyDescent="0.2">
      <c r="A52" s="1" t="s">
        <v>86</v>
      </c>
      <c r="B52" s="1" t="s">
        <v>64</v>
      </c>
      <c r="C52" s="1" t="s">
        <v>8</v>
      </c>
      <c r="D52" s="1" t="s">
        <v>90</v>
      </c>
      <c r="E52" s="1" t="s">
        <v>28</v>
      </c>
      <c r="F52" s="1" t="s">
        <v>11</v>
      </c>
      <c r="S52" s="5">
        <v>-1</v>
      </c>
      <c r="T52" s="5">
        <v>-1</v>
      </c>
      <c r="U52" s="5">
        <v>-1</v>
      </c>
      <c r="V52" s="5">
        <v>-1</v>
      </c>
      <c r="Z52" s="5" t="s">
        <v>15</v>
      </c>
      <c r="AA52" s="5" t="s">
        <v>15</v>
      </c>
      <c r="AB52" s="5" t="s">
        <v>15</v>
      </c>
      <c r="AC52" s="5" t="s">
        <v>15</v>
      </c>
      <c r="AD52" s="5" t="s">
        <v>15</v>
      </c>
      <c r="AE52" s="5">
        <v>-1</v>
      </c>
      <c r="AK52" s="5">
        <v>24</v>
      </c>
    </row>
    <row r="53" spans="1:41" x14ac:dyDescent="0.2">
      <c r="A53" s="1" t="s">
        <v>86</v>
      </c>
      <c r="B53" s="1" t="s">
        <v>64</v>
      </c>
      <c r="C53" s="1" t="s">
        <v>8</v>
      </c>
      <c r="D53" s="1" t="s">
        <v>228</v>
      </c>
      <c r="E53" s="1" t="s">
        <v>49</v>
      </c>
      <c r="F53" s="1" t="s">
        <v>10</v>
      </c>
      <c r="J53" s="5">
        <v>11</v>
      </c>
      <c r="K53" s="5">
        <v>10</v>
      </c>
      <c r="L53" s="5">
        <v>12</v>
      </c>
      <c r="M53" s="5">
        <v>12</v>
      </c>
      <c r="O53" s="5">
        <v>11</v>
      </c>
      <c r="R53" s="5">
        <v>6.5</v>
      </c>
      <c r="S53" s="5">
        <v>5.3</v>
      </c>
      <c r="T53" s="5">
        <v>5.54</v>
      </c>
      <c r="W53" s="5">
        <v>27.466000000000001</v>
      </c>
      <c r="AC53" s="5">
        <v>2.1579999999999999</v>
      </c>
      <c r="AD53" s="5">
        <v>32.079000000000001</v>
      </c>
      <c r="AI53" s="5">
        <v>17.942</v>
      </c>
      <c r="AJ53" s="5">
        <v>17.628</v>
      </c>
      <c r="AK53" s="5">
        <v>25</v>
      </c>
      <c r="AM53" s="13">
        <f>+AO53/$AO$3</f>
        <v>4.4635001437393898E-4</v>
      </c>
      <c r="AN53" s="7">
        <f>IF(AK53=1,AM53,AM53+AN51)</f>
        <v>0.99791356686117971</v>
      </c>
      <c r="AO53" s="5">
        <f>SUM(G53:AJ53)</f>
        <v>170.613</v>
      </c>
    </row>
    <row r="54" spans="1:41" x14ac:dyDescent="0.2">
      <c r="A54" s="1" t="s">
        <v>86</v>
      </c>
      <c r="B54" s="1" t="s">
        <v>64</v>
      </c>
      <c r="C54" s="1" t="s">
        <v>8</v>
      </c>
      <c r="D54" s="1" t="s">
        <v>228</v>
      </c>
      <c r="E54" s="1" t="s">
        <v>49</v>
      </c>
      <c r="F54" s="1" t="s">
        <v>11</v>
      </c>
      <c r="J54" s="5" t="s">
        <v>24</v>
      </c>
      <c r="K54" s="5">
        <v>-1</v>
      </c>
      <c r="L54" s="5">
        <v>-1</v>
      </c>
      <c r="M54" s="5">
        <v>-1</v>
      </c>
      <c r="O54" s="5">
        <v>-1</v>
      </c>
      <c r="R54" s="5" t="s">
        <v>24</v>
      </c>
      <c r="S54" s="5" t="s">
        <v>24</v>
      </c>
      <c r="T54" s="5" t="s">
        <v>24</v>
      </c>
      <c r="U54" s="5" t="s">
        <v>24</v>
      </c>
      <c r="V54" s="5" t="s">
        <v>24</v>
      </c>
      <c r="W54" s="5">
        <v>-1</v>
      </c>
      <c r="Y54" s="5" t="s">
        <v>12</v>
      </c>
      <c r="AC54" s="5" t="s">
        <v>15</v>
      </c>
      <c r="AD54" s="5">
        <v>-1</v>
      </c>
      <c r="AI54" s="5">
        <v>-1</v>
      </c>
      <c r="AJ54" s="5">
        <v>-1</v>
      </c>
      <c r="AK54" s="5">
        <v>25</v>
      </c>
    </row>
    <row r="55" spans="1:41" x14ac:dyDescent="0.2">
      <c r="A55" s="1" t="s">
        <v>86</v>
      </c>
      <c r="B55" s="1" t="s">
        <v>64</v>
      </c>
      <c r="C55" s="1" t="s">
        <v>8</v>
      </c>
      <c r="D55" s="1" t="s">
        <v>245</v>
      </c>
      <c r="E55" s="1" t="s">
        <v>49</v>
      </c>
      <c r="F55" s="1" t="s">
        <v>10</v>
      </c>
      <c r="AE55" s="5">
        <v>6.63</v>
      </c>
      <c r="AF55" s="5">
        <v>35.11</v>
      </c>
      <c r="AG55" s="5">
        <v>28.506</v>
      </c>
      <c r="AH55" s="5">
        <v>27.86</v>
      </c>
      <c r="AI55" s="5">
        <v>26.44</v>
      </c>
      <c r="AJ55" s="5">
        <v>33.57</v>
      </c>
      <c r="AK55" s="5">
        <v>26</v>
      </c>
      <c r="AM55" s="13">
        <f>+AO55/$AO$3</f>
        <v>4.1365592816930565E-4</v>
      </c>
      <c r="AN55" s="7">
        <f>IF(AK55=1,AM55,AM55+AN53)</f>
        <v>0.99832722278934904</v>
      </c>
      <c r="AO55" s="5">
        <f>SUM(G55:AJ55)</f>
        <v>158.11600000000001</v>
      </c>
    </row>
    <row r="56" spans="1:41" x14ac:dyDescent="0.2">
      <c r="A56" s="1" t="s">
        <v>86</v>
      </c>
      <c r="B56" s="1" t="s">
        <v>64</v>
      </c>
      <c r="C56" s="1" t="s">
        <v>8</v>
      </c>
      <c r="D56" s="1" t="s">
        <v>245</v>
      </c>
      <c r="E56" s="1" t="s">
        <v>49</v>
      </c>
      <c r="F56" s="1" t="s">
        <v>11</v>
      </c>
      <c r="X56" s="5" t="s">
        <v>15</v>
      </c>
      <c r="Y56" s="5" t="s">
        <v>15</v>
      </c>
      <c r="AE56" s="5">
        <v>-1</v>
      </c>
      <c r="AF56" s="5" t="s">
        <v>15</v>
      </c>
      <c r="AG56" s="5" t="s">
        <v>15</v>
      </c>
      <c r="AH56" s="5" t="s">
        <v>15</v>
      </c>
      <c r="AI56" s="5" t="s">
        <v>15</v>
      </c>
      <c r="AJ56" s="5" t="s">
        <v>15</v>
      </c>
      <c r="AK56" s="5">
        <v>26</v>
      </c>
    </row>
    <row r="57" spans="1:41" x14ac:dyDescent="0.2">
      <c r="A57" s="1" t="s">
        <v>86</v>
      </c>
      <c r="B57" s="1" t="s">
        <v>64</v>
      </c>
      <c r="C57" s="1" t="s">
        <v>8</v>
      </c>
      <c r="D57" s="1" t="s">
        <v>228</v>
      </c>
      <c r="E57" s="1" t="s">
        <v>28</v>
      </c>
      <c r="F57" s="1" t="s">
        <v>10</v>
      </c>
      <c r="V57" s="5">
        <v>6.61</v>
      </c>
      <c r="W57" s="5">
        <v>0.30299999999999999</v>
      </c>
      <c r="X57" s="5">
        <v>0.13700000000000001</v>
      </c>
      <c r="Z57" s="5">
        <v>0.23799999999999999</v>
      </c>
      <c r="AB57" s="5">
        <v>9.5169999999999995</v>
      </c>
      <c r="AC57" s="5">
        <v>6.83</v>
      </c>
      <c r="AD57" s="5">
        <v>18.341000000000001</v>
      </c>
      <c r="AE57" s="5">
        <v>14.583</v>
      </c>
      <c r="AF57" s="5">
        <v>10.210000000000001</v>
      </c>
      <c r="AG57" s="5">
        <v>15.12</v>
      </c>
      <c r="AH57" s="5">
        <v>0.92100000000000004</v>
      </c>
      <c r="AI57" s="5">
        <v>0.49299999999999999</v>
      </c>
      <c r="AK57" s="5">
        <v>27</v>
      </c>
      <c r="AM57" s="13">
        <f>+AO57/$AO$3</f>
        <v>2.1793354109822958E-4</v>
      </c>
      <c r="AN57" s="7">
        <f>IF(AK57=1,AM57,AM57+AN55)</f>
        <v>0.99854515633044727</v>
      </c>
      <c r="AO57" s="5">
        <f>SUM(G57:AJ57)</f>
        <v>83.303000000000011</v>
      </c>
    </row>
    <row r="58" spans="1:41" x14ac:dyDescent="0.2">
      <c r="A58" s="1" t="s">
        <v>86</v>
      </c>
      <c r="B58" s="1" t="s">
        <v>64</v>
      </c>
      <c r="C58" s="1" t="s">
        <v>8</v>
      </c>
      <c r="D58" s="1" t="s">
        <v>228</v>
      </c>
      <c r="E58" s="1" t="s">
        <v>28</v>
      </c>
      <c r="F58" s="1" t="s">
        <v>11</v>
      </c>
      <c r="V58" s="5">
        <v>-1</v>
      </c>
      <c r="W58" s="5">
        <v>-1</v>
      </c>
      <c r="X58" s="5">
        <v>-1</v>
      </c>
      <c r="Z58" s="5">
        <v>-1</v>
      </c>
      <c r="AB58" s="5">
        <v>-1</v>
      </c>
      <c r="AC58" s="5" t="s">
        <v>17</v>
      </c>
      <c r="AD58" s="5">
        <v>-1</v>
      </c>
      <c r="AE58" s="5">
        <v>-1</v>
      </c>
      <c r="AF58" s="5">
        <v>-1</v>
      </c>
      <c r="AG58" s="5">
        <v>-1</v>
      </c>
      <c r="AH58" s="5">
        <v>-1</v>
      </c>
      <c r="AI58" s="5">
        <v>-1</v>
      </c>
      <c r="AK58" s="5">
        <v>27</v>
      </c>
    </row>
    <row r="59" spans="1:41" x14ac:dyDescent="0.2">
      <c r="A59" s="1" t="s">
        <v>86</v>
      </c>
      <c r="B59" s="1" t="s">
        <v>64</v>
      </c>
      <c r="C59" s="1" t="s">
        <v>8</v>
      </c>
      <c r="D59" s="1" t="s">
        <v>213</v>
      </c>
      <c r="E59" s="1" t="s">
        <v>47</v>
      </c>
      <c r="F59" s="1" t="s">
        <v>10</v>
      </c>
      <c r="J59" s="5">
        <v>2</v>
      </c>
      <c r="K59" s="5">
        <v>2</v>
      </c>
      <c r="L59" s="5">
        <v>1</v>
      </c>
      <c r="M59" s="5">
        <v>2</v>
      </c>
      <c r="N59" s="5">
        <v>3</v>
      </c>
      <c r="O59" s="5">
        <v>1.3089999999999999</v>
      </c>
      <c r="P59" s="5">
        <v>3.6</v>
      </c>
      <c r="Q59" s="5">
        <v>2.2999999999999998</v>
      </c>
      <c r="R59" s="5">
        <v>2.8530000000000002</v>
      </c>
      <c r="S59" s="5">
        <v>1.417</v>
      </c>
      <c r="T59" s="5">
        <v>3.1549999999999998</v>
      </c>
      <c r="U59" s="5">
        <v>1.08</v>
      </c>
      <c r="V59" s="5">
        <v>0.56299999999999994</v>
      </c>
      <c r="W59" s="5">
        <v>2.262</v>
      </c>
      <c r="X59" s="5">
        <v>2.5379999999999998</v>
      </c>
      <c r="Y59" s="5">
        <v>1.9139999999999999</v>
      </c>
      <c r="Z59" s="5">
        <v>2.7240000000000002</v>
      </c>
      <c r="AA59" s="5">
        <v>2.379</v>
      </c>
      <c r="AB59" s="5">
        <v>0.66900000000000004</v>
      </c>
      <c r="AC59" s="5">
        <v>0.92700000000000005</v>
      </c>
      <c r="AD59" s="5">
        <v>1.4510000000000001</v>
      </c>
      <c r="AE59" s="5">
        <v>0.88500000000000001</v>
      </c>
      <c r="AF59" s="5">
        <v>0.14299999999999999</v>
      </c>
      <c r="AG59" s="5">
        <v>0.25600000000000001</v>
      </c>
      <c r="AH59" s="5">
        <v>0.69899999999999995</v>
      </c>
      <c r="AI59" s="5">
        <v>8.3170000000000002</v>
      </c>
      <c r="AJ59" s="5">
        <v>2.6139999999999999</v>
      </c>
      <c r="AK59" s="5">
        <v>28</v>
      </c>
      <c r="AM59" s="13">
        <f>+AO59/$AO$3</f>
        <v>1.4141624628242436E-4</v>
      </c>
      <c r="AN59" s="7">
        <f>IF(AK59=1,AM59,AM59+AN57)</f>
        <v>0.99868657257672966</v>
      </c>
      <c r="AO59" s="5">
        <f>SUM(G59:AJ59)</f>
        <v>54.054999999999993</v>
      </c>
    </row>
    <row r="60" spans="1:41" x14ac:dyDescent="0.2">
      <c r="A60" s="1" t="s">
        <v>86</v>
      </c>
      <c r="B60" s="1" t="s">
        <v>64</v>
      </c>
      <c r="C60" s="1" t="s">
        <v>8</v>
      </c>
      <c r="D60" s="1" t="s">
        <v>213</v>
      </c>
      <c r="E60" s="1" t="s">
        <v>47</v>
      </c>
      <c r="F60" s="1" t="s">
        <v>11</v>
      </c>
      <c r="J60" s="5" t="s">
        <v>15</v>
      </c>
      <c r="K60" s="5" t="s">
        <v>15</v>
      </c>
      <c r="L60" s="5" t="s">
        <v>15</v>
      </c>
      <c r="M60" s="5" t="s">
        <v>15</v>
      </c>
      <c r="N60" s="5">
        <v>-1</v>
      </c>
      <c r="O60" s="5">
        <v>-1</v>
      </c>
      <c r="P60" s="5" t="s">
        <v>15</v>
      </c>
      <c r="Q60" s="5" t="s">
        <v>15</v>
      </c>
      <c r="R60" s="5">
        <v>-1</v>
      </c>
      <c r="S60" s="5">
        <v>-1</v>
      </c>
      <c r="T60" s="5" t="s">
        <v>15</v>
      </c>
      <c r="U60" s="5">
        <v>-1</v>
      </c>
      <c r="V60" s="5">
        <v>-1</v>
      </c>
      <c r="W60" s="5" t="s">
        <v>15</v>
      </c>
      <c r="X60" s="5" t="s">
        <v>15</v>
      </c>
      <c r="Y60" s="5" t="s">
        <v>15</v>
      </c>
      <c r="Z60" s="5" t="s">
        <v>15</v>
      </c>
      <c r="AA60" s="5" t="s">
        <v>13</v>
      </c>
      <c r="AB60" s="5" t="s">
        <v>13</v>
      </c>
      <c r="AC60" s="5" t="s">
        <v>12</v>
      </c>
      <c r="AD60" s="5" t="s">
        <v>15</v>
      </c>
      <c r="AE60" s="5" t="s">
        <v>15</v>
      </c>
      <c r="AF60" s="5">
        <v>-1</v>
      </c>
      <c r="AG60" s="5" t="s">
        <v>15</v>
      </c>
      <c r="AH60" s="5" t="s">
        <v>12</v>
      </c>
      <c r="AI60" s="5" t="s">
        <v>15</v>
      </c>
      <c r="AJ60" s="5" t="s">
        <v>12</v>
      </c>
      <c r="AK60" s="5">
        <v>28</v>
      </c>
    </row>
    <row r="61" spans="1:41" x14ac:dyDescent="0.2">
      <c r="A61" s="1" t="s">
        <v>86</v>
      </c>
      <c r="B61" s="1" t="s">
        <v>64</v>
      </c>
      <c r="C61" s="1" t="s">
        <v>8</v>
      </c>
      <c r="D61" s="1" t="s">
        <v>91</v>
      </c>
      <c r="E61" s="1" t="s">
        <v>32</v>
      </c>
      <c r="F61" s="1" t="s">
        <v>10</v>
      </c>
      <c r="K61" s="5">
        <v>13</v>
      </c>
      <c r="L61" s="5">
        <v>13</v>
      </c>
      <c r="M61" s="5">
        <v>13</v>
      </c>
      <c r="N61" s="5">
        <v>13</v>
      </c>
      <c r="AK61" s="5">
        <v>29</v>
      </c>
      <c r="AM61" s="13">
        <f>+AO61/$AO$3</f>
        <v>1.3604004822284835E-4</v>
      </c>
      <c r="AN61" s="7">
        <f>IF(AK61=1,AM61,AM61+AN59)</f>
        <v>0.99882261262495253</v>
      </c>
      <c r="AO61" s="5">
        <f>SUM(G61:AJ61)</f>
        <v>52</v>
      </c>
    </row>
    <row r="62" spans="1:41" x14ac:dyDescent="0.2">
      <c r="A62" s="1" t="s">
        <v>86</v>
      </c>
      <c r="B62" s="1" t="s">
        <v>64</v>
      </c>
      <c r="C62" s="1" t="s">
        <v>8</v>
      </c>
      <c r="D62" s="1" t="s">
        <v>91</v>
      </c>
      <c r="E62" s="1" t="s">
        <v>32</v>
      </c>
      <c r="F62" s="1" t="s">
        <v>11</v>
      </c>
      <c r="K62" s="5">
        <v>-1</v>
      </c>
      <c r="L62" s="5">
        <v>-1</v>
      </c>
      <c r="M62" s="5">
        <v>-1</v>
      </c>
      <c r="N62" s="5">
        <v>-1</v>
      </c>
      <c r="AK62" s="5">
        <v>29</v>
      </c>
    </row>
    <row r="63" spans="1:41" x14ac:dyDescent="0.2">
      <c r="A63" s="1" t="s">
        <v>86</v>
      </c>
      <c r="B63" s="1" t="s">
        <v>64</v>
      </c>
      <c r="C63" s="1" t="s">
        <v>8</v>
      </c>
      <c r="D63" s="1" t="s">
        <v>214</v>
      </c>
      <c r="E63" s="1" t="s">
        <v>32</v>
      </c>
      <c r="F63" s="1" t="s">
        <v>10</v>
      </c>
      <c r="X63" s="5">
        <v>1.4430000000000001</v>
      </c>
      <c r="Y63" s="5">
        <v>0.70899999999999996</v>
      </c>
      <c r="Z63" s="5">
        <v>38.572000000000003</v>
      </c>
      <c r="AA63" s="5">
        <v>1.32</v>
      </c>
      <c r="AB63" s="5">
        <v>4.1710000000000003</v>
      </c>
      <c r="AC63" s="5">
        <v>4.8000000000000001E-2</v>
      </c>
      <c r="AE63" s="5">
        <v>1.383</v>
      </c>
      <c r="AF63" s="5">
        <v>0.47299999999999998</v>
      </c>
      <c r="AG63" s="5">
        <v>0.26400000000000001</v>
      </c>
      <c r="AH63" s="5">
        <v>0.248</v>
      </c>
      <c r="AI63" s="5">
        <v>0.53200000000000003</v>
      </c>
      <c r="AJ63" s="5">
        <v>0.56599999999999995</v>
      </c>
      <c r="AK63" s="5">
        <v>30</v>
      </c>
      <c r="AM63" s="13">
        <f>+AO63/$AO$3</f>
        <v>1.3009876073219286E-4</v>
      </c>
      <c r="AN63" s="7">
        <f>IF(AK63=1,AM63,AM63+AN61)</f>
        <v>0.99895271138568476</v>
      </c>
      <c r="AO63" s="5">
        <f>SUM(G63:AJ63)</f>
        <v>49.729000000000013</v>
      </c>
    </row>
    <row r="64" spans="1:41" x14ac:dyDescent="0.2">
      <c r="A64" s="1" t="s">
        <v>86</v>
      </c>
      <c r="B64" s="1" t="s">
        <v>64</v>
      </c>
      <c r="C64" s="1" t="s">
        <v>8</v>
      </c>
      <c r="D64" s="1" t="s">
        <v>214</v>
      </c>
      <c r="E64" s="1" t="s">
        <v>32</v>
      </c>
      <c r="F64" s="1" t="s">
        <v>11</v>
      </c>
      <c r="X64" s="5">
        <v>-1</v>
      </c>
      <c r="Y64" s="5">
        <v>-1</v>
      </c>
      <c r="Z64" s="5">
        <v>-1</v>
      </c>
      <c r="AA64" s="5">
        <v>-1</v>
      </c>
      <c r="AB64" s="5">
        <v>-1</v>
      </c>
      <c r="AC64" s="5">
        <v>-1</v>
      </c>
      <c r="AE64" s="5">
        <v>-1</v>
      </c>
      <c r="AF64" s="5">
        <v>-1</v>
      </c>
      <c r="AG64" s="5">
        <v>-1</v>
      </c>
      <c r="AH64" s="5">
        <v>-1</v>
      </c>
      <c r="AI64" s="5">
        <v>-1</v>
      </c>
      <c r="AJ64" s="5" t="s">
        <v>15</v>
      </c>
      <c r="AK64" s="5">
        <v>30</v>
      </c>
    </row>
    <row r="65" spans="1:41" x14ac:dyDescent="0.2">
      <c r="A65" s="1" t="s">
        <v>86</v>
      </c>
      <c r="B65" s="1" t="s">
        <v>64</v>
      </c>
      <c r="C65" s="1" t="s">
        <v>8</v>
      </c>
      <c r="D65" s="1" t="s">
        <v>25</v>
      </c>
      <c r="E65" s="1" t="s">
        <v>21</v>
      </c>
      <c r="F65" s="1" t="s">
        <v>10</v>
      </c>
      <c r="G65" s="5">
        <v>2</v>
      </c>
      <c r="H65" s="5">
        <v>4</v>
      </c>
      <c r="I65" s="5">
        <v>2</v>
      </c>
      <c r="J65" s="5">
        <v>4</v>
      </c>
      <c r="K65" s="5">
        <v>5</v>
      </c>
      <c r="L65" s="5">
        <v>5</v>
      </c>
      <c r="M65" s="5">
        <v>7</v>
      </c>
      <c r="N65" s="5">
        <v>4</v>
      </c>
      <c r="O65" s="5">
        <v>2</v>
      </c>
      <c r="P65" s="5">
        <v>1</v>
      </c>
      <c r="Q65" s="5">
        <v>0.752</v>
      </c>
      <c r="S65" s="5">
        <v>2</v>
      </c>
      <c r="T65" s="5">
        <v>3.7450000000000001</v>
      </c>
      <c r="U65" s="5">
        <v>0.38600000000000001</v>
      </c>
      <c r="V65" s="5">
        <v>2.5819999999999999</v>
      </c>
      <c r="W65" s="5">
        <v>1.4950000000000001</v>
      </c>
      <c r="X65" s="5">
        <v>0.52500000000000002</v>
      </c>
      <c r="AK65" s="5">
        <v>31</v>
      </c>
      <c r="AM65" s="13">
        <f>+AO65/$AO$3</f>
        <v>1.242281094204222E-4</v>
      </c>
      <c r="AN65" s="7">
        <f>IF(AK65=1,AM65,AM65+AN63)</f>
        <v>0.99907693949510523</v>
      </c>
      <c r="AO65" s="5">
        <f>SUM(G65:AJ65)</f>
        <v>47.484999999999999</v>
      </c>
    </row>
    <row r="66" spans="1:41" x14ac:dyDescent="0.2">
      <c r="A66" s="1" t="s">
        <v>86</v>
      </c>
      <c r="B66" s="1" t="s">
        <v>64</v>
      </c>
      <c r="C66" s="1" t="s">
        <v>8</v>
      </c>
      <c r="D66" s="1" t="s">
        <v>25</v>
      </c>
      <c r="E66" s="1" t="s">
        <v>21</v>
      </c>
      <c r="F66" s="1" t="s">
        <v>11</v>
      </c>
      <c r="G66" s="5" t="s">
        <v>13</v>
      </c>
      <c r="H66" s="5" t="s">
        <v>15</v>
      </c>
      <c r="I66" s="5" t="s">
        <v>13</v>
      </c>
      <c r="J66" s="5" t="s">
        <v>13</v>
      </c>
      <c r="K66" s="5" t="s">
        <v>13</v>
      </c>
      <c r="L66" s="5" t="s">
        <v>13</v>
      </c>
      <c r="M66" s="5" t="s">
        <v>13</v>
      </c>
      <c r="N66" s="5" t="s">
        <v>13</v>
      </c>
      <c r="O66" s="5" t="s">
        <v>13</v>
      </c>
      <c r="P66" s="5" t="s">
        <v>13</v>
      </c>
      <c r="Q66" s="5" t="s">
        <v>13</v>
      </c>
      <c r="S66" s="5" t="s">
        <v>15</v>
      </c>
      <c r="T66" s="5" t="s">
        <v>15</v>
      </c>
      <c r="U66" s="5" t="s">
        <v>15</v>
      </c>
      <c r="V66" s="5" t="s">
        <v>15</v>
      </c>
      <c r="W66" s="5" t="s">
        <v>13</v>
      </c>
      <c r="X66" s="5" t="s">
        <v>15</v>
      </c>
      <c r="AK66" s="5">
        <v>31</v>
      </c>
    </row>
    <row r="67" spans="1:41" x14ac:dyDescent="0.2">
      <c r="A67" s="1" t="s">
        <v>86</v>
      </c>
      <c r="B67" s="1" t="s">
        <v>64</v>
      </c>
      <c r="C67" s="1" t="s">
        <v>8</v>
      </c>
      <c r="D67" s="1" t="s">
        <v>65</v>
      </c>
      <c r="E67" s="1" t="s">
        <v>21</v>
      </c>
      <c r="F67" s="1" t="s">
        <v>10</v>
      </c>
      <c r="V67" s="5">
        <v>22.184999999999999</v>
      </c>
      <c r="W67" s="5">
        <v>17.065999999999999</v>
      </c>
      <c r="AA67" s="5">
        <v>5.4</v>
      </c>
      <c r="AB67" s="5">
        <v>2.5</v>
      </c>
      <c r="AK67" s="5">
        <v>32</v>
      </c>
      <c r="AM67" s="13">
        <f>+AO67/$AO$3</f>
        <v>1.2335431372606775E-4</v>
      </c>
      <c r="AN67" s="7">
        <f>IF(AK67=1,AM67,AM67+AN65)</f>
        <v>0.99920029380883135</v>
      </c>
      <c r="AO67" s="5">
        <f>SUM(G67:AJ67)</f>
        <v>47.150999999999996</v>
      </c>
    </row>
    <row r="68" spans="1:41" x14ac:dyDescent="0.2">
      <c r="A68" s="1" t="s">
        <v>86</v>
      </c>
      <c r="B68" s="1" t="s">
        <v>64</v>
      </c>
      <c r="C68" s="1" t="s">
        <v>8</v>
      </c>
      <c r="D68" s="1" t="s">
        <v>65</v>
      </c>
      <c r="E68" s="1" t="s">
        <v>21</v>
      </c>
      <c r="F68" s="1" t="s">
        <v>11</v>
      </c>
      <c r="V68" s="5">
        <v>-1</v>
      </c>
      <c r="W68" s="5">
        <v>-1</v>
      </c>
      <c r="AA68" s="5">
        <v>-1</v>
      </c>
      <c r="AB68" s="5">
        <v>-1</v>
      </c>
      <c r="AK68" s="5">
        <v>32</v>
      </c>
    </row>
    <row r="69" spans="1:41" x14ac:dyDescent="0.2">
      <c r="A69" s="1" t="s">
        <v>86</v>
      </c>
      <c r="B69" s="1" t="s">
        <v>64</v>
      </c>
      <c r="C69" s="1" t="s">
        <v>8</v>
      </c>
      <c r="D69" s="1" t="s">
        <v>228</v>
      </c>
      <c r="E69" s="1" t="s">
        <v>16</v>
      </c>
      <c r="F69" s="1" t="s">
        <v>10</v>
      </c>
      <c r="AB69" s="5">
        <v>4.8730000000000002</v>
      </c>
      <c r="AD69" s="5">
        <v>8.0679999999999996</v>
      </c>
      <c r="AE69" s="5">
        <v>13.932</v>
      </c>
      <c r="AF69" s="5">
        <v>2.0990000000000002</v>
      </c>
      <c r="AG69" s="5">
        <v>10.103</v>
      </c>
      <c r="AH69" s="5">
        <v>3.411</v>
      </c>
      <c r="AK69" s="5">
        <v>33</v>
      </c>
      <c r="AM69" s="13">
        <f>+AO69/$AO$3</f>
        <v>1.1114995170761414E-4</v>
      </c>
      <c r="AN69" s="7">
        <f>IF(AK69=1,AM69,AM69+AN67)</f>
        <v>0.99931144376053893</v>
      </c>
      <c r="AO69" s="5">
        <f>SUM(G69:AJ69)</f>
        <v>42.485999999999997</v>
      </c>
    </row>
    <row r="70" spans="1:41" x14ac:dyDescent="0.2">
      <c r="A70" s="1" t="s">
        <v>86</v>
      </c>
      <c r="B70" s="1" t="s">
        <v>64</v>
      </c>
      <c r="C70" s="1" t="s">
        <v>8</v>
      </c>
      <c r="D70" s="1" t="s">
        <v>228</v>
      </c>
      <c r="E70" s="1" t="s">
        <v>16</v>
      </c>
      <c r="F70" s="1" t="s">
        <v>11</v>
      </c>
      <c r="AB70" s="5">
        <v>-1</v>
      </c>
      <c r="AD70" s="5">
        <v>-1</v>
      </c>
      <c r="AE70" s="5">
        <v>-1</v>
      </c>
      <c r="AF70" s="5">
        <v>-1</v>
      </c>
      <c r="AG70" s="5">
        <v>-1</v>
      </c>
      <c r="AH70" s="5">
        <v>-1</v>
      </c>
      <c r="AK70" s="5">
        <v>33</v>
      </c>
    </row>
    <row r="71" spans="1:41" x14ac:dyDescent="0.2">
      <c r="A71" s="1" t="s">
        <v>86</v>
      </c>
      <c r="B71" s="1" t="s">
        <v>64</v>
      </c>
      <c r="C71" s="1" t="s">
        <v>8</v>
      </c>
      <c r="D71" s="1" t="s">
        <v>37</v>
      </c>
      <c r="E71" s="1" t="s">
        <v>47</v>
      </c>
      <c r="F71" s="1" t="s">
        <v>10</v>
      </c>
      <c r="G71" s="5">
        <v>2</v>
      </c>
      <c r="H71" s="5">
        <v>4</v>
      </c>
      <c r="I71" s="5">
        <v>18</v>
      </c>
      <c r="J71" s="5">
        <v>9</v>
      </c>
      <c r="L71" s="5">
        <v>2</v>
      </c>
      <c r="P71" s="5">
        <v>2</v>
      </c>
      <c r="R71" s="5">
        <v>1</v>
      </c>
      <c r="AK71" s="5">
        <v>34</v>
      </c>
      <c r="AM71" s="13">
        <f>+AO71/$AO$3</f>
        <v>9.941388139361996E-5</v>
      </c>
      <c r="AN71" s="7">
        <f>IF(AK71=1,AM71,AM71+AN69)</f>
        <v>0.9994108576419326</v>
      </c>
      <c r="AO71" s="5">
        <f>SUM(G71:AJ71)</f>
        <v>38</v>
      </c>
    </row>
    <row r="72" spans="1:41" x14ac:dyDescent="0.2">
      <c r="A72" s="1" t="s">
        <v>86</v>
      </c>
      <c r="B72" s="1" t="s">
        <v>64</v>
      </c>
      <c r="C72" s="1" t="s">
        <v>8</v>
      </c>
      <c r="D72" s="1" t="s">
        <v>37</v>
      </c>
      <c r="E72" s="1" t="s">
        <v>47</v>
      </c>
      <c r="F72" s="1" t="s">
        <v>11</v>
      </c>
      <c r="G72" s="5">
        <v>-1</v>
      </c>
      <c r="H72" s="5">
        <v>-1</v>
      </c>
      <c r="I72" s="5">
        <v>-1</v>
      </c>
      <c r="J72" s="5">
        <v>-1</v>
      </c>
      <c r="L72" s="5">
        <v>-1</v>
      </c>
      <c r="P72" s="5">
        <v>-1</v>
      </c>
      <c r="R72" s="5">
        <v>-1</v>
      </c>
      <c r="AK72" s="5">
        <v>34</v>
      </c>
    </row>
    <row r="73" spans="1:41" x14ac:dyDescent="0.2">
      <c r="A73" s="1" t="s">
        <v>86</v>
      </c>
      <c r="B73" s="1" t="s">
        <v>64</v>
      </c>
      <c r="C73" s="1" t="s">
        <v>8</v>
      </c>
      <c r="D73" s="1" t="s">
        <v>213</v>
      </c>
      <c r="E73" s="1" t="s">
        <v>22</v>
      </c>
      <c r="F73" s="1" t="s">
        <v>10</v>
      </c>
      <c r="G73" s="5">
        <v>32</v>
      </c>
      <c r="AK73" s="5">
        <v>35</v>
      </c>
      <c r="AM73" s="13">
        <f>+AO73/$AO$3</f>
        <v>8.3716952752522068E-5</v>
      </c>
      <c r="AN73" s="7">
        <f>IF(AK73=1,AM73,AM73+AN71)</f>
        <v>0.99949457459468516</v>
      </c>
      <c r="AO73" s="5">
        <f>SUM(G73:AJ73)</f>
        <v>32</v>
      </c>
    </row>
    <row r="74" spans="1:41" x14ac:dyDescent="0.2">
      <c r="A74" s="1" t="s">
        <v>86</v>
      </c>
      <c r="B74" s="1" t="s">
        <v>64</v>
      </c>
      <c r="C74" s="1" t="s">
        <v>8</v>
      </c>
      <c r="D74" s="1" t="s">
        <v>213</v>
      </c>
      <c r="E74" s="1" t="s">
        <v>22</v>
      </c>
      <c r="F74" s="1" t="s">
        <v>11</v>
      </c>
      <c r="G74" s="5" t="s">
        <v>24</v>
      </c>
      <c r="AK74" s="5">
        <v>35</v>
      </c>
    </row>
    <row r="75" spans="1:41" x14ac:dyDescent="0.2">
      <c r="A75" s="1" t="s">
        <v>86</v>
      </c>
      <c r="B75" s="1" t="s">
        <v>64</v>
      </c>
      <c r="C75" s="1" t="s">
        <v>8</v>
      </c>
      <c r="D75" s="1" t="s">
        <v>232</v>
      </c>
      <c r="E75" s="1" t="s">
        <v>33</v>
      </c>
      <c r="F75" s="1" t="s">
        <v>10</v>
      </c>
      <c r="W75" s="5">
        <v>7.0000000000000007E-2</v>
      </c>
      <c r="X75" s="5">
        <v>0.41599999999999998</v>
      </c>
      <c r="Y75" s="5">
        <v>1.29</v>
      </c>
      <c r="Z75" s="5">
        <v>0.81899999999999995</v>
      </c>
      <c r="AA75" s="5">
        <v>2.3849999999999998</v>
      </c>
      <c r="AB75" s="5">
        <v>3.911</v>
      </c>
      <c r="AC75" s="5">
        <v>3.2589999999999999</v>
      </c>
      <c r="AD75" s="5">
        <v>4.7</v>
      </c>
      <c r="AE75" s="5">
        <v>3.718</v>
      </c>
      <c r="AF75" s="5">
        <v>3.6669999999999998</v>
      </c>
      <c r="AG75" s="5">
        <v>2.181</v>
      </c>
      <c r="AH75" s="5">
        <v>2.9540000000000002</v>
      </c>
      <c r="AI75" s="5">
        <v>0.82699999999999996</v>
      </c>
      <c r="AJ75" s="5">
        <v>1.6990000000000001</v>
      </c>
      <c r="AK75" s="5">
        <v>36</v>
      </c>
      <c r="AM75" s="13">
        <f>+AO75/$AO$3</f>
        <v>8.3444872656076384E-5</v>
      </c>
      <c r="AN75" s="7">
        <f>IF(AK75=1,AM75,AM75+AN73)</f>
        <v>0.99957801946734126</v>
      </c>
      <c r="AO75" s="5">
        <f>SUM(G75:AJ75)</f>
        <v>31.896000000000004</v>
      </c>
    </row>
    <row r="76" spans="1:41" x14ac:dyDescent="0.2">
      <c r="A76" s="1" t="s">
        <v>86</v>
      </c>
      <c r="B76" s="1" t="s">
        <v>64</v>
      </c>
      <c r="C76" s="1" t="s">
        <v>8</v>
      </c>
      <c r="D76" s="1" t="s">
        <v>232</v>
      </c>
      <c r="E76" s="1" t="s">
        <v>33</v>
      </c>
      <c r="F76" s="1" t="s">
        <v>11</v>
      </c>
      <c r="W76" s="5" t="s">
        <v>15</v>
      </c>
      <c r="X76" s="5" t="s">
        <v>15</v>
      </c>
      <c r="Y76" s="5" t="s">
        <v>15</v>
      </c>
      <c r="Z76" s="5" t="s">
        <v>15</v>
      </c>
      <c r="AA76" s="5" t="s">
        <v>15</v>
      </c>
      <c r="AB76" s="5" t="s">
        <v>15</v>
      </c>
      <c r="AC76" s="5" t="s">
        <v>15</v>
      </c>
      <c r="AD76" s="5" t="s">
        <v>15</v>
      </c>
      <c r="AE76" s="5" t="s">
        <v>15</v>
      </c>
      <c r="AF76" s="5" t="s">
        <v>15</v>
      </c>
      <c r="AG76" s="5" t="s">
        <v>18</v>
      </c>
      <c r="AH76" s="5" t="s">
        <v>15</v>
      </c>
      <c r="AI76" s="5" t="s">
        <v>15</v>
      </c>
      <c r="AJ76" s="5" t="s">
        <v>15</v>
      </c>
      <c r="AK76" s="5">
        <v>36</v>
      </c>
    </row>
    <row r="77" spans="1:41" x14ac:dyDescent="0.2">
      <c r="A77" s="1" t="s">
        <v>86</v>
      </c>
      <c r="B77" s="1" t="s">
        <v>64</v>
      </c>
      <c r="C77" s="1" t="s">
        <v>8</v>
      </c>
      <c r="D77" s="1" t="s">
        <v>65</v>
      </c>
      <c r="E77" s="1" t="s">
        <v>28</v>
      </c>
      <c r="F77" s="1" t="s">
        <v>10</v>
      </c>
      <c r="V77" s="5">
        <v>15</v>
      </c>
      <c r="W77" s="5">
        <v>11.333</v>
      </c>
      <c r="AA77" s="5">
        <v>3.6</v>
      </c>
      <c r="AB77" s="5">
        <v>1.5</v>
      </c>
      <c r="AK77" s="5">
        <v>37</v>
      </c>
      <c r="AM77" s="13">
        <f>+AO77/$AO$3</f>
        <v>8.223359299593832E-5</v>
      </c>
      <c r="AN77" s="7">
        <f>IF(AK77=1,AM77,AM77+AN75)</f>
        <v>0.99966025306033723</v>
      </c>
      <c r="AO77" s="5">
        <f>SUM(G77:AJ77)</f>
        <v>31.433</v>
      </c>
    </row>
    <row r="78" spans="1:41" x14ac:dyDescent="0.2">
      <c r="A78" s="1" t="s">
        <v>86</v>
      </c>
      <c r="B78" s="1" t="s">
        <v>64</v>
      </c>
      <c r="C78" s="1" t="s">
        <v>8</v>
      </c>
      <c r="D78" s="1" t="s">
        <v>65</v>
      </c>
      <c r="E78" s="1" t="s">
        <v>28</v>
      </c>
      <c r="F78" s="1" t="s">
        <v>11</v>
      </c>
      <c r="V78" s="5">
        <v>-1</v>
      </c>
      <c r="W78" s="5">
        <v>-1</v>
      </c>
      <c r="AA78" s="5">
        <v>-1</v>
      </c>
      <c r="AB78" s="5">
        <v>-1</v>
      </c>
      <c r="AK78" s="5">
        <v>37</v>
      </c>
    </row>
    <row r="79" spans="1:41" x14ac:dyDescent="0.2">
      <c r="A79" s="1" t="s">
        <v>86</v>
      </c>
      <c r="B79" s="1" t="s">
        <v>64</v>
      </c>
      <c r="C79" s="1" t="s">
        <v>8</v>
      </c>
      <c r="D79" s="1" t="s">
        <v>214</v>
      </c>
      <c r="E79" s="1" t="s">
        <v>16</v>
      </c>
      <c r="F79" s="1" t="s">
        <v>10</v>
      </c>
      <c r="X79" s="5">
        <v>3.6850000000000001</v>
      </c>
      <c r="Y79" s="5">
        <v>3.234</v>
      </c>
      <c r="Z79" s="5">
        <v>1.2470000000000001</v>
      </c>
      <c r="AA79" s="5">
        <v>0.44</v>
      </c>
      <c r="AB79" s="5">
        <v>1.1910000000000001</v>
      </c>
      <c r="AC79" s="5">
        <v>1.7869999999999999</v>
      </c>
      <c r="AD79" s="5">
        <v>1.851</v>
      </c>
      <c r="AE79" s="5">
        <v>7.8E-2</v>
      </c>
      <c r="AF79" s="5">
        <v>2.1509999999999998</v>
      </c>
      <c r="AG79" s="5">
        <v>1.407</v>
      </c>
      <c r="AH79" s="5">
        <v>1.27</v>
      </c>
      <c r="AI79" s="5">
        <v>1.74</v>
      </c>
      <c r="AJ79" s="5">
        <v>2.1110000000000002</v>
      </c>
      <c r="AK79" s="5">
        <v>38</v>
      </c>
      <c r="AM79" s="13">
        <f>+AO79/$AO$3</f>
        <v>5.8057706733874043E-5</v>
      </c>
      <c r="AN79" s="7">
        <f>IF(AK79=1,AM79,AM79+AN77)</f>
        <v>0.99971831076707107</v>
      </c>
      <c r="AO79" s="5">
        <f>SUM(G79:AJ79)</f>
        <v>22.191999999999997</v>
      </c>
    </row>
    <row r="80" spans="1:41" x14ac:dyDescent="0.2">
      <c r="A80" s="1" t="s">
        <v>86</v>
      </c>
      <c r="B80" s="1" t="s">
        <v>64</v>
      </c>
      <c r="C80" s="1" t="s">
        <v>8</v>
      </c>
      <c r="D80" s="1" t="s">
        <v>214</v>
      </c>
      <c r="E80" s="1" t="s">
        <v>16</v>
      </c>
      <c r="F80" s="1" t="s">
        <v>11</v>
      </c>
      <c r="X80" s="5">
        <v>-1</v>
      </c>
      <c r="Y80" s="5">
        <v>-1</v>
      </c>
      <c r="Z80" s="5">
        <v>-1</v>
      </c>
      <c r="AA80" s="5">
        <v>-1</v>
      </c>
      <c r="AB80" s="5">
        <v>-1</v>
      </c>
      <c r="AC80" s="5" t="s">
        <v>24</v>
      </c>
      <c r="AD80" s="5">
        <v>-1</v>
      </c>
      <c r="AE80" s="5">
        <v>-1</v>
      </c>
      <c r="AF80" s="5">
        <v>-1</v>
      </c>
      <c r="AG80" s="5">
        <v>-1</v>
      </c>
      <c r="AH80" s="5">
        <v>-1</v>
      </c>
      <c r="AI80" s="5">
        <v>-1</v>
      </c>
      <c r="AJ80" s="5">
        <v>-1</v>
      </c>
      <c r="AK80" s="5">
        <v>38</v>
      </c>
    </row>
    <row r="81" spans="1:41" x14ac:dyDescent="0.2">
      <c r="A81" s="1" t="s">
        <v>86</v>
      </c>
      <c r="B81" s="1" t="s">
        <v>64</v>
      </c>
      <c r="C81" s="1" t="s">
        <v>8</v>
      </c>
      <c r="D81" s="1" t="s">
        <v>245</v>
      </c>
      <c r="E81" s="1" t="s">
        <v>28</v>
      </c>
      <c r="F81" s="1" t="s">
        <v>10</v>
      </c>
      <c r="AA81" s="5">
        <v>13.202</v>
      </c>
      <c r="AF81" s="5">
        <v>1.0249999999999999</v>
      </c>
      <c r="AG81" s="5">
        <v>1.992</v>
      </c>
      <c r="AK81" s="5">
        <v>39</v>
      </c>
      <c r="AM81" s="13">
        <f>+AO81/$AO$3</f>
        <v>4.2431414271661112E-5</v>
      </c>
      <c r="AN81" s="7">
        <f>IF(AK81=1,AM81,AM81+AN79)</f>
        <v>0.9997607421813427</v>
      </c>
      <c r="AO81" s="5">
        <f>SUM(G81:AJ81)</f>
        <v>16.219000000000001</v>
      </c>
    </row>
    <row r="82" spans="1:41" x14ac:dyDescent="0.2">
      <c r="A82" s="1" t="s">
        <v>86</v>
      </c>
      <c r="B82" s="1" t="s">
        <v>64</v>
      </c>
      <c r="C82" s="1" t="s">
        <v>8</v>
      </c>
      <c r="D82" s="1" t="s">
        <v>245</v>
      </c>
      <c r="E82" s="1" t="s">
        <v>28</v>
      </c>
      <c r="F82" s="1" t="s">
        <v>11</v>
      </c>
      <c r="AA82" s="5">
        <v>-1</v>
      </c>
      <c r="AF82" s="5" t="s">
        <v>15</v>
      </c>
      <c r="AG82" s="5" t="s">
        <v>15</v>
      </c>
      <c r="AK82" s="5">
        <v>39</v>
      </c>
    </row>
    <row r="83" spans="1:41" x14ac:dyDescent="0.2">
      <c r="A83" s="1" t="s">
        <v>86</v>
      </c>
      <c r="B83" s="1" t="s">
        <v>64</v>
      </c>
      <c r="C83" s="1" t="s">
        <v>8</v>
      </c>
      <c r="D83" s="1" t="s">
        <v>155</v>
      </c>
      <c r="E83" s="1" t="s">
        <v>21</v>
      </c>
      <c r="F83" s="1" t="s">
        <v>10</v>
      </c>
      <c r="AB83" s="5">
        <v>0.50800000000000001</v>
      </c>
      <c r="AC83" s="5">
        <v>0.36399999999999999</v>
      </c>
      <c r="AG83" s="5">
        <v>4</v>
      </c>
      <c r="AI83" s="5">
        <v>4</v>
      </c>
      <c r="AJ83" s="5">
        <v>7</v>
      </c>
      <c r="AK83" s="5">
        <v>40</v>
      </c>
      <c r="AM83" s="13">
        <f>+AO83/$AO$3</f>
        <v>4.1523608565250942E-5</v>
      </c>
      <c r="AN83" s="7">
        <f>IF(AK83=1,AM83,AM83+AN81)</f>
        <v>0.99980226578990794</v>
      </c>
      <c r="AO83" s="5">
        <f>SUM(G83:AJ83)</f>
        <v>15.872</v>
      </c>
    </row>
    <row r="84" spans="1:41" x14ac:dyDescent="0.2">
      <c r="A84" s="1" t="s">
        <v>86</v>
      </c>
      <c r="B84" s="1" t="s">
        <v>64</v>
      </c>
      <c r="C84" s="1" t="s">
        <v>8</v>
      </c>
      <c r="D84" s="1" t="s">
        <v>155</v>
      </c>
      <c r="E84" s="1" t="s">
        <v>21</v>
      </c>
      <c r="F84" s="1" t="s">
        <v>11</v>
      </c>
      <c r="AB84" s="5">
        <v>-1</v>
      </c>
      <c r="AC84" s="5">
        <v>-1</v>
      </c>
      <c r="AG84" s="5">
        <v>-1</v>
      </c>
      <c r="AI84" s="5">
        <v>-1</v>
      </c>
      <c r="AJ84" s="5">
        <v>-1</v>
      </c>
      <c r="AK84" s="5">
        <v>40</v>
      </c>
    </row>
    <row r="85" spans="1:41" x14ac:dyDescent="0.2">
      <c r="A85" s="1" t="s">
        <v>86</v>
      </c>
      <c r="B85" s="1" t="s">
        <v>64</v>
      </c>
      <c r="C85" s="1" t="s">
        <v>8</v>
      </c>
      <c r="D85" s="1" t="s">
        <v>228</v>
      </c>
      <c r="E85" s="1" t="s">
        <v>47</v>
      </c>
      <c r="F85" s="1" t="s">
        <v>10</v>
      </c>
      <c r="K85" s="5">
        <v>2</v>
      </c>
      <c r="L85" s="5">
        <v>2</v>
      </c>
      <c r="M85" s="5">
        <v>2</v>
      </c>
      <c r="O85" s="5">
        <v>2</v>
      </c>
      <c r="R85" s="5">
        <v>2</v>
      </c>
      <c r="S85" s="5">
        <v>1</v>
      </c>
      <c r="T85" s="5">
        <v>1.7</v>
      </c>
      <c r="AK85" s="5">
        <v>41</v>
      </c>
      <c r="AM85" s="13">
        <f>+AO85/$AO$3</f>
        <v>3.3225165623657192E-5</v>
      </c>
      <c r="AN85" s="7">
        <f>IF(AK85=1,AM85,AM85+AN83)</f>
        <v>0.99983549095553159</v>
      </c>
      <c r="AO85" s="5">
        <f>SUM(G85:AJ85)</f>
        <v>12.7</v>
      </c>
    </row>
    <row r="86" spans="1:41" x14ac:dyDescent="0.2">
      <c r="A86" s="1" t="s">
        <v>86</v>
      </c>
      <c r="B86" s="1" t="s">
        <v>64</v>
      </c>
      <c r="C86" s="1" t="s">
        <v>8</v>
      </c>
      <c r="D86" s="1" t="s">
        <v>228</v>
      </c>
      <c r="E86" s="1" t="s">
        <v>47</v>
      </c>
      <c r="F86" s="1" t="s">
        <v>11</v>
      </c>
      <c r="K86" s="5">
        <v>-1</v>
      </c>
      <c r="L86" s="5">
        <v>-1</v>
      </c>
      <c r="M86" s="5">
        <v>-1</v>
      </c>
      <c r="O86" s="5">
        <v>-1</v>
      </c>
      <c r="R86" s="5">
        <v>-1</v>
      </c>
      <c r="S86" s="5">
        <v>-1</v>
      </c>
      <c r="T86" s="5">
        <v>-1</v>
      </c>
      <c r="AK86" s="5">
        <v>41</v>
      </c>
    </row>
    <row r="87" spans="1:41" x14ac:dyDescent="0.2">
      <c r="A87" s="1" t="s">
        <v>86</v>
      </c>
      <c r="B87" s="1" t="s">
        <v>64</v>
      </c>
      <c r="C87" s="1" t="s">
        <v>8</v>
      </c>
      <c r="D87" s="1" t="s">
        <v>214</v>
      </c>
      <c r="E87" s="1" t="s">
        <v>46</v>
      </c>
      <c r="F87" s="1" t="s">
        <v>10</v>
      </c>
      <c r="X87" s="5">
        <v>0.39100000000000001</v>
      </c>
      <c r="Y87" s="5">
        <v>0.57899999999999996</v>
      </c>
      <c r="Z87" s="5">
        <v>0.22900000000000001</v>
      </c>
      <c r="AA87" s="5">
        <v>0.13</v>
      </c>
      <c r="AB87" s="5">
        <v>0.56200000000000006</v>
      </c>
      <c r="AC87" s="5">
        <v>2.9830000000000001</v>
      </c>
      <c r="AE87" s="5">
        <v>2.8530000000000002</v>
      </c>
      <c r="AF87" s="5">
        <v>2.4889999999999999</v>
      </c>
      <c r="AG87" s="5">
        <v>1.091</v>
      </c>
      <c r="AH87" s="5">
        <v>0.249</v>
      </c>
      <c r="AI87" s="5">
        <v>0.36099999999999999</v>
      </c>
      <c r="AK87" s="5">
        <v>42</v>
      </c>
      <c r="AM87" s="13">
        <f>+AO87/$AO$3</f>
        <v>3.1176716435993926E-5</v>
      </c>
      <c r="AN87" s="7">
        <f>IF(AK87=1,AM87,AM87+AN85)</f>
        <v>0.99986666767196763</v>
      </c>
      <c r="AO87" s="5">
        <f>SUM(G87:AJ87)</f>
        <v>11.917000000000002</v>
      </c>
    </row>
    <row r="88" spans="1:41" x14ac:dyDescent="0.2">
      <c r="A88" s="1" t="s">
        <v>86</v>
      </c>
      <c r="B88" s="1" t="s">
        <v>64</v>
      </c>
      <c r="C88" s="1" t="s">
        <v>8</v>
      </c>
      <c r="D88" s="1" t="s">
        <v>214</v>
      </c>
      <c r="E88" s="1" t="s">
        <v>46</v>
      </c>
      <c r="F88" s="1" t="s">
        <v>11</v>
      </c>
      <c r="X88" s="5">
        <v>-1</v>
      </c>
      <c r="Y88" s="5">
        <v>-1</v>
      </c>
      <c r="Z88" s="5">
        <v>-1</v>
      </c>
      <c r="AA88" s="5">
        <v>-1</v>
      </c>
      <c r="AB88" s="5">
        <v>-1</v>
      </c>
      <c r="AC88" s="5">
        <v>-1</v>
      </c>
      <c r="AE88" s="5">
        <v>-1</v>
      </c>
      <c r="AF88" s="5">
        <v>-1</v>
      </c>
      <c r="AG88" s="5">
        <v>-1</v>
      </c>
      <c r="AH88" s="5">
        <v>-1</v>
      </c>
      <c r="AI88" s="5">
        <v>-1</v>
      </c>
      <c r="AK88" s="5">
        <v>42</v>
      </c>
    </row>
    <row r="89" spans="1:41" x14ac:dyDescent="0.2">
      <c r="A89" s="1" t="s">
        <v>86</v>
      </c>
      <c r="B89" s="1" t="s">
        <v>64</v>
      </c>
      <c r="C89" s="1" t="s">
        <v>8</v>
      </c>
      <c r="D89" s="1" t="s">
        <v>214</v>
      </c>
      <c r="E89" s="1" t="s">
        <v>22</v>
      </c>
      <c r="F89" s="1" t="s">
        <v>10</v>
      </c>
      <c r="X89" s="5">
        <v>0.183</v>
      </c>
      <c r="Y89" s="5">
        <v>0.52900000000000003</v>
      </c>
      <c r="Z89" s="5">
        <v>1.08</v>
      </c>
      <c r="AA89" s="5">
        <v>0.14599999999999999</v>
      </c>
      <c r="AB89" s="5">
        <v>1.5780000000000001</v>
      </c>
      <c r="AC89" s="5">
        <v>2.6560000000000001</v>
      </c>
      <c r="AD89" s="5">
        <v>1.141</v>
      </c>
      <c r="AE89" s="5">
        <v>0.27500000000000002</v>
      </c>
      <c r="AG89" s="5">
        <v>0.20899999999999999</v>
      </c>
      <c r="AH89" s="5">
        <v>0.11600000000000001</v>
      </c>
      <c r="AI89" s="5">
        <v>0.70699999999999996</v>
      </c>
      <c r="AJ89" s="5">
        <v>1.014</v>
      </c>
      <c r="AK89" s="5">
        <v>43</v>
      </c>
      <c r="AM89" s="13">
        <f>+AO89/$AO$3</f>
        <v>2.5204035088056177E-5</v>
      </c>
      <c r="AN89" s="7">
        <f>IF(AK89=1,AM89,AM89+AN87)</f>
        <v>0.99989187170705573</v>
      </c>
      <c r="AO89" s="5">
        <f>SUM(G89:AJ89)</f>
        <v>9.6340000000000003</v>
      </c>
    </row>
    <row r="90" spans="1:41" x14ac:dyDescent="0.2">
      <c r="A90" s="1" t="s">
        <v>86</v>
      </c>
      <c r="B90" s="1" t="s">
        <v>64</v>
      </c>
      <c r="C90" s="1" t="s">
        <v>8</v>
      </c>
      <c r="D90" s="1" t="s">
        <v>214</v>
      </c>
      <c r="E90" s="1" t="s">
        <v>22</v>
      </c>
      <c r="F90" s="1" t="s">
        <v>11</v>
      </c>
      <c r="X90" s="5">
        <v>-1</v>
      </c>
      <c r="Y90" s="5">
        <v>-1</v>
      </c>
      <c r="Z90" s="5">
        <v>-1</v>
      </c>
      <c r="AA90" s="5">
        <v>-1</v>
      </c>
      <c r="AB90" s="5">
        <v>-1</v>
      </c>
      <c r="AC90" s="5">
        <v>-1</v>
      </c>
      <c r="AD90" s="5">
        <v>-1</v>
      </c>
      <c r="AE90" s="5">
        <v>-1</v>
      </c>
      <c r="AG90" s="5">
        <v>-1</v>
      </c>
      <c r="AH90" s="5">
        <v>-1</v>
      </c>
      <c r="AI90" s="5">
        <v>-1</v>
      </c>
      <c r="AJ90" s="5">
        <v>-1</v>
      </c>
      <c r="AK90" s="5">
        <v>43</v>
      </c>
    </row>
    <row r="91" spans="1:41" x14ac:dyDescent="0.2">
      <c r="A91" s="1" t="s">
        <v>86</v>
      </c>
      <c r="B91" s="1" t="s">
        <v>64</v>
      </c>
      <c r="C91" s="1" t="s">
        <v>19</v>
      </c>
      <c r="D91" s="1" t="s">
        <v>20</v>
      </c>
      <c r="E91" s="1" t="s">
        <v>21</v>
      </c>
      <c r="F91" s="1" t="s">
        <v>10</v>
      </c>
      <c r="H91" s="5">
        <v>1</v>
      </c>
      <c r="I91" s="5">
        <v>1</v>
      </c>
      <c r="J91" s="5">
        <v>0.66700000000000004</v>
      </c>
      <c r="K91" s="5">
        <v>1</v>
      </c>
      <c r="L91" s="5">
        <v>3</v>
      </c>
      <c r="AK91" s="5">
        <v>44</v>
      </c>
      <c r="AM91" s="13">
        <f>+AO91/$AO$3</f>
        <v>1.7441903875033269E-5</v>
      </c>
      <c r="AN91" s="7">
        <f>IF(AK91=1,AM91,AM91+AN89)</f>
        <v>0.99990931361093072</v>
      </c>
      <c r="AO91" s="5">
        <f>SUM(G91:AJ91)</f>
        <v>6.6669999999999998</v>
      </c>
    </row>
    <row r="92" spans="1:41" x14ac:dyDescent="0.2">
      <c r="A92" s="1" t="s">
        <v>86</v>
      </c>
      <c r="B92" s="1" t="s">
        <v>64</v>
      </c>
      <c r="C92" s="1" t="s">
        <v>19</v>
      </c>
      <c r="D92" s="1" t="s">
        <v>20</v>
      </c>
      <c r="E92" s="1" t="s">
        <v>21</v>
      </c>
      <c r="F92" s="1" t="s">
        <v>11</v>
      </c>
      <c r="H92" s="5">
        <v>-1</v>
      </c>
      <c r="I92" s="5">
        <v>-1</v>
      </c>
      <c r="J92" s="5" t="s">
        <v>24</v>
      </c>
      <c r="K92" s="5" t="s">
        <v>24</v>
      </c>
      <c r="L92" s="5" t="s">
        <v>13</v>
      </c>
      <c r="N92" s="5" t="s">
        <v>15</v>
      </c>
      <c r="O92" s="5" t="s">
        <v>13</v>
      </c>
      <c r="P92" s="5" t="s">
        <v>13</v>
      </c>
      <c r="Q92" s="5" t="s">
        <v>15</v>
      </c>
      <c r="U92" s="5" t="s">
        <v>13</v>
      </c>
      <c r="AK92" s="5">
        <v>44</v>
      </c>
    </row>
    <row r="93" spans="1:41" x14ac:dyDescent="0.2">
      <c r="A93" s="1" t="s">
        <v>86</v>
      </c>
      <c r="B93" s="1" t="s">
        <v>64</v>
      </c>
      <c r="C93" s="1" t="s">
        <v>8</v>
      </c>
      <c r="D93" s="1" t="s">
        <v>228</v>
      </c>
      <c r="E93" s="1" t="s">
        <v>26</v>
      </c>
      <c r="F93" s="1" t="s">
        <v>10</v>
      </c>
      <c r="R93" s="5">
        <v>2</v>
      </c>
      <c r="S93" s="5">
        <v>2</v>
      </c>
      <c r="T93" s="5">
        <v>2.1</v>
      </c>
      <c r="AC93" s="5">
        <v>0.19800000000000001</v>
      </c>
      <c r="AK93" s="5">
        <v>45</v>
      </c>
      <c r="AM93" s="13">
        <f>+AO93/$AO$3</f>
        <v>1.647654276360575E-5</v>
      </c>
      <c r="AN93" s="7">
        <f>IF(AK93=1,AM93,AM93+AN91)</f>
        <v>0.99992579015369432</v>
      </c>
      <c r="AO93" s="5">
        <f>SUM(G93:AJ93)</f>
        <v>6.298</v>
      </c>
    </row>
    <row r="94" spans="1:41" x14ac:dyDescent="0.2">
      <c r="A94" s="1" t="s">
        <v>86</v>
      </c>
      <c r="B94" s="1" t="s">
        <v>64</v>
      </c>
      <c r="C94" s="1" t="s">
        <v>8</v>
      </c>
      <c r="D94" s="1" t="s">
        <v>228</v>
      </c>
      <c r="E94" s="1" t="s">
        <v>26</v>
      </c>
      <c r="F94" s="1" t="s">
        <v>11</v>
      </c>
      <c r="R94" s="5">
        <v>-1</v>
      </c>
      <c r="S94" s="5" t="s">
        <v>24</v>
      </c>
      <c r="T94" s="5">
        <v>-1</v>
      </c>
      <c r="AC94" s="5">
        <v>-1</v>
      </c>
      <c r="AK94" s="5">
        <v>45</v>
      </c>
    </row>
    <row r="95" spans="1:41" x14ac:dyDescent="0.2">
      <c r="A95" s="1" t="s">
        <v>86</v>
      </c>
      <c r="B95" s="1" t="s">
        <v>64</v>
      </c>
      <c r="C95" s="1" t="s">
        <v>8</v>
      </c>
      <c r="D95" s="1" t="s">
        <v>232</v>
      </c>
      <c r="E95" s="1" t="s">
        <v>28</v>
      </c>
      <c r="F95" s="1" t="s">
        <v>10</v>
      </c>
      <c r="X95" s="5">
        <v>1.738</v>
      </c>
      <c r="Y95" s="5">
        <v>2.577</v>
      </c>
      <c r="Z95" s="5">
        <v>0.98599999999999999</v>
      </c>
      <c r="AB95" s="5">
        <v>0.60699999999999998</v>
      </c>
      <c r="AC95" s="5">
        <v>0.13200000000000001</v>
      </c>
      <c r="AD95" s="5">
        <v>5.7000000000000002E-2</v>
      </c>
      <c r="AE95" s="5">
        <v>6.4000000000000001E-2</v>
      </c>
      <c r="AG95" s="5">
        <v>1.2E-2</v>
      </c>
      <c r="AJ95" s="5">
        <v>0.107</v>
      </c>
      <c r="AK95" s="5">
        <v>46</v>
      </c>
      <c r="AM95" s="13">
        <f>+AO95/$AO$3</f>
        <v>1.6429451977682455E-5</v>
      </c>
      <c r="AN95" s="7">
        <f>IF(AK95=1,AM95,AM95+AN93)</f>
        <v>0.99994221960567198</v>
      </c>
      <c r="AO95" s="5">
        <f>SUM(G95:AJ95)</f>
        <v>6.2799999999999994</v>
      </c>
    </row>
    <row r="96" spans="1:41" x14ac:dyDescent="0.2">
      <c r="A96" s="1" t="s">
        <v>86</v>
      </c>
      <c r="B96" s="1" t="s">
        <v>64</v>
      </c>
      <c r="C96" s="1" t="s">
        <v>8</v>
      </c>
      <c r="D96" s="1" t="s">
        <v>232</v>
      </c>
      <c r="E96" s="1" t="s">
        <v>28</v>
      </c>
      <c r="F96" s="1" t="s">
        <v>11</v>
      </c>
      <c r="X96" s="5" t="s">
        <v>15</v>
      </c>
      <c r="Y96" s="5" t="s">
        <v>15</v>
      </c>
      <c r="Z96" s="5" t="s">
        <v>15</v>
      </c>
      <c r="AB96" s="5" t="s">
        <v>15</v>
      </c>
      <c r="AC96" s="5" t="s">
        <v>15</v>
      </c>
      <c r="AD96" s="5" t="s">
        <v>15</v>
      </c>
      <c r="AE96" s="5" t="s">
        <v>15</v>
      </c>
      <c r="AG96" s="5" t="s">
        <v>18</v>
      </c>
      <c r="AJ96" s="5" t="s">
        <v>15</v>
      </c>
      <c r="AK96" s="5">
        <v>46</v>
      </c>
    </row>
    <row r="97" spans="1:41" x14ac:dyDescent="0.2">
      <c r="A97" s="1" t="s">
        <v>86</v>
      </c>
      <c r="B97" s="1" t="s">
        <v>64</v>
      </c>
      <c r="C97" s="1" t="s">
        <v>8</v>
      </c>
      <c r="D97" s="1" t="s">
        <v>155</v>
      </c>
      <c r="E97" s="1" t="s">
        <v>16</v>
      </c>
      <c r="F97" s="1" t="s">
        <v>10</v>
      </c>
      <c r="AJ97" s="5">
        <v>5</v>
      </c>
      <c r="AK97" s="5">
        <v>47</v>
      </c>
      <c r="AM97" s="13">
        <f>+AO97/$AO$3</f>
        <v>1.3080773867581573E-5</v>
      </c>
      <c r="AN97" s="7">
        <f>IF(AK97=1,AM97,AM97+AN95)</f>
        <v>0.99995530037953961</v>
      </c>
      <c r="AO97" s="5">
        <f>SUM(G97:AJ97)</f>
        <v>5</v>
      </c>
    </row>
    <row r="98" spans="1:41" x14ac:dyDescent="0.2">
      <c r="A98" s="1" t="s">
        <v>86</v>
      </c>
      <c r="B98" s="1" t="s">
        <v>64</v>
      </c>
      <c r="C98" s="1" t="s">
        <v>8</v>
      </c>
      <c r="D98" s="1" t="s">
        <v>155</v>
      </c>
      <c r="E98" s="1" t="s">
        <v>16</v>
      </c>
      <c r="F98" s="1" t="s">
        <v>11</v>
      </c>
      <c r="AJ98" s="5">
        <v>-1</v>
      </c>
      <c r="AK98" s="5">
        <v>47</v>
      </c>
    </row>
    <row r="99" spans="1:41" x14ac:dyDescent="0.2">
      <c r="A99" s="1" t="s">
        <v>86</v>
      </c>
      <c r="B99" s="1" t="s">
        <v>64</v>
      </c>
      <c r="C99" s="1" t="s">
        <v>8</v>
      </c>
      <c r="D99" s="1" t="s">
        <v>214</v>
      </c>
      <c r="E99" s="1" t="s">
        <v>33</v>
      </c>
      <c r="F99" s="1" t="s">
        <v>10</v>
      </c>
      <c r="X99" s="5">
        <v>5.7000000000000002E-2</v>
      </c>
      <c r="AB99" s="5">
        <v>0.38800000000000001</v>
      </c>
      <c r="AD99" s="5">
        <v>0.12</v>
      </c>
      <c r="AE99" s="5">
        <v>0.56699999999999995</v>
      </c>
      <c r="AG99" s="5">
        <v>3.5000000000000003E-2</v>
      </c>
      <c r="AH99" s="5">
        <v>2.5000000000000001E-2</v>
      </c>
      <c r="AI99" s="5">
        <v>2.46</v>
      </c>
      <c r="AJ99" s="5">
        <v>0.89100000000000001</v>
      </c>
      <c r="AK99" s="5">
        <v>48</v>
      </c>
      <c r="AM99" s="13">
        <f>+AO99/$AO$3</f>
        <v>1.1885191136084616E-5</v>
      </c>
      <c r="AN99" s="7">
        <f>IF(AK99=1,AM99,AM99+AN97)</f>
        <v>0.99996718557067565</v>
      </c>
      <c r="AO99" s="5">
        <f>SUM(G99:AJ99)</f>
        <v>4.5429999999999993</v>
      </c>
    </row>
    <row r="100" spans="1:41" x14ac:dyDescent="0.2">
      <c r="A100" s="1" t="s">
        <v>86</v>
      </c>
      <c r="B100" s="1" t="s">
        <v>64</v>
      </c>
      <c r="C100" s="1" t="s">
        <v>8</v>
      </c>
      <c r="D100" s="1" t="s">
        <v>214</v>
      </c>
      <c r="E100" s="1" t="s">
        <v>33</v>
      </c>
      <c r="F100" s="1" t="s">
        <v>11</v>
      </c>
      <c r="X100" s="5">
        <v>-1</v>
      </c>
      <c r="AB100" s="5">
        <v>-1</v>
      </c>
      <c r="AD100" s="5">
        <v>-1</v>
      </c>
      <c r="AE100" s="5">
        <v>-1</v>
      </c>
      <c r="AG100" s="5">
        <v>-1</v>
      </c>
      <c r="AH100" s="5">
        <v>-1</v>
      </c>
      <c r="AI100" s="5">
        <v>-1</v>
      </c>
      <c r="AJ100" s="5">
        <v>-1</v>
      </c>
      <c r="AK100" s="5">
        <v>48</v>
      </c>
    </row>
    <row r="101" spans="1:41" x14ac:dyDescent="0.2">
      <c r="A101" s="1" t="s">
        <v>86</v>
      </c>
      <c r="B101" s="1" t="s">
        <v>64</v>
      </c>
      <c r="C101" s="1" t="s">
        <v>8</v>
      </c>
      <c r="D101" s="1" t="s">
        <v>37</v>
      </c>
      <c r="E101" s="1" t="s">
        <v>28</v>
      </c>
      <c r="F101" s="1" t="s">
        <v>10</v>
      </c>
      <c r="P101" s="5">
        <v>4</v>
      </c>
      <c r="AK101" s="5">
        <v>49</v>
      </c>
      <c r="AM101" s="13">
        <f>+AO101/$AO$3</f>
        <v>1.0464619094065259E-5</v>
      </c>
      <c r="AN101" s="7">
        <f>IF(AK101=1,AM101,AM101+AN99)</f>
        <v>0.9999776501897697</v>
      </c>
      <c r="AO101" s="5">
        <f>SUM(G101:AJ101)</f>
        <v>4</v>
      </c>
    </row>
    <row r="102" spans="1:41" x14ac:dyDescent="0.2">
      <c r="A102" s="1" t="s">
        <v>86</v>
      </c>
      <c r="B102" s="1" t="s">
        <v>64</v>
      </c>
      <c r="C102" s="1" t="s">
        <v>8</v>
      </c>
      <c r="D102" s="1" t="s">
        <v>37</v>
      </c>
      <c r="E102" s="1" t="s">
        <v>28</v>
      </c>
      <c r="F102" s="1" t="s">
        <v>11</v>
      </c>
      <c r="P102" s="5">
        <v>-1</v>
      </c>
      <c r="AK102" s="5">
        <v>49</v>
      </c>
    </row>
    <row r="103" spans="1:41" x14ac:dyDescent="0.2">
      <c r="A103" s="1" t="s">
        <v>86</v>
      </c>
      <c r="B103" s="1" t="s">
        <v>64</v>
      </c>
      <c r="C103" s="1" t="s">
        <v>8</v>
      </c>
      <c r="D103" s="1" t="s">
        <v>214</v>
      </c>
      <c r="E103" s="1" t="s">
        <v>14</v>
      </c>
      <c r="F103" s="1" t="s">
        <v>10</v>
      </c>
      <c r="Z103" s="5">
        <v>0.06</v>
      </c>
      <c r="AC103" s="5">
        <v>7.0000000000000007E-2</v>
      </c>
      <c r="AE103" s="5">
        <v>2.145</v>
      </c>
      <c r="AJ103" s="5">
        <v>4.9000000000000002E-2</v>
      </c>
      <c r="AK103" s="5">
        <v>50</v>
      </c>
      <c r="AM103" s="13">
        <f>+AO103/$AO$3</f>
        <v>6.0799436936519147E-6</v>
      </c>
      <c r="AN103" s="7">
        <f>IF(AK103=1,AM103,AM103+AN101)</f>
        <v>0.99998373013346331</v>
      </c>
      <c r="AO103" s="5">
        <f>SUM(G103:AJ103)</f>
        <v>2.3239999999999998</v>
      </c>
    </row>
    <row r="104" spans="1:41" x14ac:dyDescent="0.2">
      <c r="A104" s="1" t="s">
        <v>86</v>
      </c>
      <c r="B104" s="1" t="s">
        <v>64</v>
      </c>
      <c r="C104" s="1" t="s">
        <v>8</v>
      </c>
      <c r="D104" s="1" t="s">
        <v>214</v>
      </c>
      <c r="E104" s="1" t="s">
        <v>14</v>
      </c>
      <c r="F104" s="1" t="s">
        <v>11</v>
      </c>
      <c r="Z104" s="5">
        <v>-1</v>
      </c>
      <c r="AC104" s="5">
        <v>-1</v>
      </c>
      <c r="AE104" s="5">
        <v>-1</v>
      </c>
      <c r="AJ104" s="5">
        <v>-1</v>
      </c>
      <c r="AK104" s="5">
        <v>50</v>
      </c>
    </row>
    <row r="105" spans="1:41" x14ac:dyDescent="0.2">
      <c r="A105" s="1" t="s">
        <v>86</v>
      </c>
      <c r="B105" s="1" t="s">
        <v>64</v>
      </c>
      <c r="C105" s="1" t="s">
        <v>8</v>
      </c>
      <c r="D105" s="1" t="s">
        <v>89</v>
      </c>
      <c r="E105" s="1" t="s">
        <v>28</v>
      </c>
      <c r="F105" s="1" t="s">
        <v>10</v>
      </c>
      <c r="R105" s="5">
        <v>1.996</v>
      </c>
      <c r="AK105" s="5">
        <v>51</v>
      </c>
      <c r="AM105" s="13">
        <f>+AO105/$AO$3</f>
        <v>5.2218449279385639E-6</v>
      </c>
      <c r="AN105" s="7">
        <f>IF(AK105=1,AM105,AM105+AN103)</f>
        <v>0.99998895197839122</v>
      </c>
      <c r="AO105" s="5">
        <f>SUM(G105:AJ105)</f>
        <v>1.996</v>
      </c>
    </row>
    <row r="106" spans="1:41" x14ac:dyDescent="0.2">
      <c r="A106" s="1" t="s">
        <v>86</v>
      </c>
      <c r="B106" s="1" t="s">
        <v>64</v>
      </c>
      <c r="C106" s="1" t="s">
        <v>8</v>
      </c>
      <c r="D106" s="1" t="s">
        <v>89</v>
      </c>
      <c r="E106" s="1" t="s">
        <v>28</v>
      </c>
      <c r="F106" s="1" t="s">
        <v>11</v>
      </c>
      <c r="R106" s="5">
        <v>-1</v>
      </c>
      <c r="AK106" s="5">
        <v>51</v>
      </c>
    </row>
    <row r="107" spans="1:41" x14ac:dyDescent="0.2">
      <c r="A107" s="1" t="s">
        <v>86</v>
      </c>
      <c r="B107" s="1" t="s">
        <v>64</v>
      </c>
      <c r="C107" s="1" t="s">
        <v>8</v>
      </c>
      <c r="D107" s="1" t="s">
        <v>220</v>
      </c>
      <c r="E107" s="1" t="s">
        <v>21</v>
      </c>
      <c r="F107" s="1" t="s">
        <v>10</v>
      </c>
      <c r="X107" s="5">
        <v>1</v>
      </c>
      <c r="AK107" s="5">
        <v>52</v>
      </c>
      <c r="AM107" s="13">
        <f>+AO107/$AO$3</f>
        <v>2.6161547735163146E-6</v>
      </c>
      <c r="AN107" s="7">
        <f>IF(AK107=1,AM107,AM107+AN105)</f>
        <v>0.9999915681331647</v>
      </c>
      <c r="AO107" s="5">
        <f>SUM(G107:AJ107)</f>
        <v>1</v>
      </c>
    </row>
    <row r="108" spans="1:41" x14ac:dyDescent="0.2">
      <c r="A108" s="1" t="s">
        <v>86</v>
      </c>
      <c r="B108" s="1" t="s">
        <v>64</v>
      </c>
      <c r="C108" s="1" t="s">
        <v>8</v>
      </c>
      <c r="D108" s="1" t="s">
        <v>220</v>
      </c>
      <c r="E108" s="1" t="s">
        <v>21</v>
      </c>
      <c r="F108" s="1" t="s">
        <v>11</v>
      </c>
      <c r="J108" s="5" t="s">
        <v>15</v>
      </c>
      <c r="K108" s="5" t="s">
        <v>15</v>
      </c>
      <c r="L108" s="5" t="s">
        <v>15</v>
      </c>
      <c r="X108" s="5">
        <v>-1</v>
      </c>
      <c r="AK108" s="5">
        <v>52</v>
      </c>
    </row>
    <row r="109" spans="1:41" x14ac:dyDescent="0.2">
      <c r="A109" s="1" t="s">
        <v>86</v>
      </c>
      <c r="B109" s="1" t="s">
        <v>64</v>
      </c>
      <c r="C109" s="1" t="s">
        <v>8</v>
      </c>
      <c r="D109" s="1" t="s">
        <v>214</v>
      </c>
      <c r="E109" s="1" t="s">
        <v>47</v>
      </c>
      <c r="F109" s="1" t="s">
        <v>10</v>
      </c>
      <c r="Z109" s="5">
        <v>0.13700000000000001</v>
      </c>
      <c r="AA109" s="5">
        <v>0.317</v>
      </c>
      <c r="AB109" s="5">
        <v>0.28599999999999998</v>
      </c>
      <c r="AC109" s="5">
        <v>0.15</v>
      </c>
      <c r="AK109" s="5">
        <v>53</v>
      </c>
      <c r="AM109" s="13">
        <f>+AO109/$AO$3</f>
        <v>2.32837774842952E-6</v>
      </c>
      <c r="AN109" s="7">
        <f>IF(AK109=1,AM109,AM109+AN107)</f>
        <v>0.99999389651091308</v>
      </c>
      <c r="AO109" s="5">
        <f>SUM(G109:AJ109)</f>
        <v>0.89</v>
      </c>
    </row>
    <row r="110" spans="1:41" x14ac:dyDescent="0.2">
      <c r="A110" s="1" t="s">
        <v>86</v>
      </c>
      <c r="B110" s="1" t="s">
        <v>64</v>
      </c>
      <c r="C110" s="1" t="s">
        <v>8</v>
      </c>
      <c r="D110" s="1" t="s">
        <v>214</v>
      </c>
      <c r="E110" s="1" t="s">
        <v>47</v>
      </c>
      <c r="F110" s="1" t="s">
        <v>11</v>
      </c>
      <c r="Z110" s="5">
        <v>-1</v>
      </c>
      <c r="AA110" s="5">
        <v>-1</v>
      </c>
      <c r="AB110" s="5">
        <v>-1</v>
      </c>
      <c r="AC110" s="5">
        <v>-1</v>
      </c>
      <c r="AK110" s="5">
        <v>53</v>
      </c>
    </row>
    <row r="111" spans="1:41" x14ac:dyDescent="0.2">
      <c r="A111" s="1" t="s">
        <v>86</v>
      </c>
      <c r="B111" s="1" t="s">
        <v>64</v>
      </c>
      <c r="C111" s="1" t="s">
        <v>8</v>
      </c>
      <c r="D111" s="1" t="s">
        <v>214</v>
      </c>
      <c r="E111" s="1" t="s">
        <v>28</v>
      </c>
      <c r="F111" s="1" t="s">
        <v>10</v>
      </c>
      <c r="J111" s="5">
        <v>0.1</v>
      </c>
      <c r="X111" s="5">
        <v>2.7E-2</v>
      </c>
      <c r="Y111" s="5">
        <v>0.25</v>
      </c>
      <c r="AC111" s="5">
        <v>1.2999999999999999E-2</v>
      </c>
      <c r="AD111" s="5">
        <v>0.13400000000000001</v>
      </c>
      <c r="AE111" s="5">
        <v>3.2000000000000001E-2</v>
      </c>
      <c r="AI111" s="5">
        <v>0.16200000000000001</v>
      </c>
      <c r="AK111" s="5">
        <v>54</v>
      </c>
      <c r="AM111" s="13">
        <f>+AO111/$AO$3</f>
        <v>1.8783991273847141E-6</v>
      </c>
      <c r="AN111" s="7">
        <f>IF(AK111=1,AM111,AM111+AN109)</f>
        <v>0.99999577491004044</v>
      </c>
      <c r="AO111" s="5">
        <f>SUM(G111:AJ111)</f>
        <v>0.71800000000000008</v>
      </c>
    </row>
    <row r="112" spans="1:41" x14ac:dyDescent="0.2">
      <c r="A112" s="1" t="s">
        <v>86</v>
      </c>
      <c r="B112" s="1" t="s">
        <v>64</v>
      </c>
      <c r="C112" s="1" t="s">
        <v>8</v>
      </c>
      <c r="D112" s="1" t="s">
        <v>214</v>
      </c>
      <c r="E112" s="1" t="s">
        <v>28</v>
      </c>
      <c r="F112" s="1" t="s">
        <v>11</v>
      </c>
      <c r="J112" s="5">
        <v>-1</v>
      </c>
      <c r="X112" s="5">
        <v>-1</v>
      </c>
      <c r="Y112" s="5">
        <v>-1</v>
      </c>
      <c r="AC112" s="5">
        <v>-1</v>
      </c>
      <c r="AD112" s="5">
        <v>-1</v>
      </c>
      <c r="AE112" s="5">
        <v>-1</v>
      </c>
      <c r="AI112" s="5">
        <v>-1</v>
      </c>
      <c r="AK112" s="5">
        <v>54</v>
      </c>
    </row>
    <row r="113" spans="1:41" x14ac:dyDescent="0.2">
      <c r="A113" s="1" t="s">
        <v>86</v>
      </c>
      <c r="B113" s="1" t="s">
        <v>64</v>
      </c>
      <c r="C113" s="1" t="s">
        <v>8</v>
      </c>
      <c r="D113" s="1" t="s">
        <v>214</v>
      </c>
      <c r="E113" s="1" t="s">
        <v>9</v>
      </c>
      <c r="F113" s="1" t="s">
        <v>10</v>
      </c>
      <c r="AC113" s="5">
        <v>0.35199999999999998</v>
      </c>
      <c r="AK113" s="5">
        <v>55</v>
      </c>
      <c r="AM113" s="13">
        <f>+AO113/$AO$3</f>
        <v>9.2088648027774266E-7</v>
      </c>
      <c r="AN113" s="7">
        <f>IF(AK113=1,AM113,AM113+AN111)</f>
        <v>0.99999669579652073</v>
      </c>
      <c r="AO113" s="5">
        <f>SUM(G113:AJ113)</f>
        <v>0.35199999999999998</v>
      </c>
    </row>
    <row r="114" spans="1:41" x14ac:dyDescent="0.2">
      <c r="A114" s="1" t="s">
        <v>86</v>
      </c>
      <c r="B114" s="1" t="s">
        <v>64</v>
      </c>
      <c r="C114" s="1" t="s">
        <v>8</v>
      </c>
      <c r="D114" s="1" t="s">
        <v>214</v>
      </c>
      <c r="E114" s="1" t="s">
        <v>9</v>
      </c>
      <c r="F114" s="1" t="s">
        <v>11</v>
      </c>
      <c r="AC114" s="5">
        <v>-1</v>
      </c>
      <c r="AK114" s="5">
        <v>55</v>
      </c>
    </row>
    <row r="115" spans="1:41" x14ac:dyDescent="0.2">
      <c r="A115" s="1" t="s">
        <v>86</v>
      </c>
      <c r="B115" s="1" t="s">
        <v>64</v>
      </c>
      <c r="C115" s="1" t="s">
        <v>8</v>
      </c>
      <c r="D115" s="1" t="s">
        <v>89</v>
      </c>
      <c r="E115" s="1" t="s">
        <v>47</v>
      </c>
      <c r="F115" s="1" t="s">
        <v>10</v>
      </c>
      <c r="R115" s="5">
        <v>0.315</v>
      </c>
      <c r="AK115" s="5">
        <v>56</v>
      </c>
      <c r="AM115" s="13">
        <f>+AO115/$AO$3</f>
        <v>8.2408875365763907E-7</v>
      </c>
      <c r="AN115" s="7">
        <f>IF(AK115=1,AM115,AM115+AN113)</f>
        <v>0.99999751988527441</v>
      </c>
      <c r="AO115" s="5">
        <f>SUM(G115:AJ115)</f>
        <v>0.315</v>
      </c>
    </row>
    <row r="116" spans="1:41" x14ac:dyDescent="0.2">
      <c r="A116" s="1" t="s">
        <v>86</v>
      </c>
      <c r="B116" s="1" t="s">
        <v>64</v>
      </c>
      <c r="C116" s="1" t="s">
        <v>8</v>
      </c>
      <c r="D116" s="1" t="s">
        <v>89</v>
      </c>
      <c r="E116" s="1" t="s">
        <v>47</v>
      </c>
      <c r="F116" s="1" t="s">
        <v>11</v>
      </c>
      <c r="R116" s="5">
        <v>-1</v>
      </c>
      <c r="AK116" s="5">
        <v>56</v>
      </c>
    </row>
    <row r="117" spans="1:41" x14ac:dyDescent="0.2">
      <c r="A117" s="1" t="s">
        <v>86</v>
      </c>
      <c r="B117" s="1" t="s">
        <v>64</v>
      </c>
      <c r="C117" s="1" t="s">
        <v>8</v>
      </c>
      <c r="D117" s="1" t="s">
        <v>89</v>
      </c>
      <c r="E117" s="1" t="s">
        <v>16</v>
      </c>
      <c r="F117" s="1" t="s">
        <v>10</v>
      </c>
      <c r="R117" s="5">
        <v>0.312</v>
      </c>
      <c r="AK117" s="5">
        <v>57</v>
      </c>
      <c r="AM117" s="13">
        <f>+AO117/$AO$3</f>
        <v>8.1624028933709015E-7</v>
      </c>
      <c r="AN117" s="7">
        <f>IF(AK117=1,AM117,AM117+AN115)</f>
        <v>0.99999833612556377</v>
      </c>
      <c r="AO117" s="5">
        <f>SUM(G117:AJ117)</f>
        <v>0.312</v>
      </c>
    </row>
    <row r="118" spans="1:41" x14ac:dyDescent="0.2">
      <c r="A118" s="1" t="s">
        <v>86</v>
      </c>
      <c r="B118" s="1" t="s">
        <v>64</v>
      </c>
      <c r="C118" s="1" t="s">
        <v>8</v>
      </c>
      <c r="D118" s="1" t="s">
        <v>89</v>
      </c>
      <c r="E118" s="1" t="s">
        <v>16</v>
      </c>
      <c r="F118" s="1" t="s">
        <v>11</v>
      </c>
      <c r="R118" s="5">
        <v>-1</v>
      </c>
      <c r="AK118" s="5">
        <v>57</v>
      </c>
    </row>
    <row r="119" spans="1:41" x14ac:dyDescent="0.2">
      <c r="A119" s="1" t="s">
        <v>86</v>
      </c>
      <c r="B119" s="1" t="s">
        <v>64</v>
      </c>
      <c r="C119" s="1" t="s">
        <v>8</v>
      </c>
      <c r="D119" s="1" t="s">
        <v>232</v>
      </c>
      <c r="E119" s="1" t="s">
        <v>22</v>
      </c>
      <c r="F119" s="1" t="s">
        <v>10</v>
      </c>
      <c r="Z119" s="5">
        <v>5.1999999999999998E-2</v>
      </c>
      <c r="AB119" s="5">
        <v>6.4000000000000001E-2</v>
      </c>
      <c r="AC119" s="5">
        <v>3.1E-2</v>
      </c>
      <c r="AD119" s="5">
        <v>3.7999999999999999E-2</v>
      </c>
      <c r="AE119" s="5">
        <v>8.7999999999999995E-2</v>
      </c>
      <c r="AH119" s="5">
        <v>1.6E-2</v>
      </c>
      <c r="AK119" s="5">
        <v>58</v>
      </c>
      <c r="AM119" s="13">
        <f>+AO119/$AO$3</f>
        <v>7.5606872954621503E-7</v>
      </c>
      <c r="AN119" s="7">
        <f>IF(AK119=1,AM119,AM119+AN117)</f>
        <v>0.99999909219429328</v>
      </c>
      <c r="AO119" s="5">
        <f>SUM(G119:AJ119)</f>
        <v>0.28900000000000003</v>
      </c>
    </row>
    <row r="120" spans="1:41" x14ac:dyDescent="0.2">
      <c r="A120" s="1" t="s">
        <v>86</v>
      </c>
      <c r="B120" s="1" t="s">
        <v>64</v>
      </c>
      <c r="C120" s="1" t="s">
        <v>8</v>
      </c>
      <c r="D120" s="1" t="s">
        <v>232</v>
      </c>
      <c r="E120" s="1" t="s">
        <v>22</v>
      </c>
      <c r="F120" s="1" t="s">
        <v>11</v>
      </c>
      <c r="Z120" s="5" t="s">
        <v>15</v>
      </c>
      <c r="AB120" s="5" t="s">
        <v>15</v>
      </c>
      <c r="AC120" s="5" t="s">
        <v>15</v>
      </c>
      <c r="AD120" s="5" t="s">
        <v>15</v>
      </c>
      <c r="AE120" s="5" t="s">
        <v>15</v>
      </c>
      <c r="AH120" s="5" t="s">
        <v>15</v>
      </c>
      <c r="AK120" s="5">
        <v>58</v>
      </c>
    </row>
    <row r="121" spans="1:41" x14ac:dyDescent="0.2">
      <c r="A121" s="1" t="s">
        <v>86</v>
      </c>
      <c r="B121" s="1" t="s">
        <v>64</v>
      </c>
      <c r="C121" s="1" t="s">
        <v>8</v>
      </c>
      <c r="D121" s="1" t="s">
        <v>232</v>
      </c>
      <c r="E121" s="1" t="s">
        <v>16</v>
      </c>
      <c r="F121" s="1" t="s">
        <v>10</v>
      </c>
      <c r="AD121" s="5">
        <v>0.08</v>
      </c>
      <c r="AE121" s="5">
        <v>0.121</v>
      </c>
      <c r="AK121" s="5">
        <v>59</v>
      </c>
      <c r="AM121" s="13">
        <f>+AO121/$AO$3</f>
        <v>5.2584710947677929E-7</v>
      </c>
      <c r="AN121" s="7">
        <f>IF(AK121=1,AM121,AM121+AN119)</f>
        <v>0.9999996180414028</v>
      </c>
      <c r="AO121" s="5">
        <f>SUM(G121:AJ121)</f>
        <v>0.20100000000000001</v>
      </c>
    </row>
    <row r="122" spans="1:41" x14ac:dyDescent="0.2">
      <c r="A122" s="1" t="s">
        <v>86</v>
      </c>
      <c r="B122" s="1" t="s">
        <v>64</v>
      </c>
      <c r="C122" s="1" t="s">
        <v>8</v>
      </c>
      <c r="D122" s="1" t="s">
        <v>232</v>
      </c>
      <c r="E122" s="1" t="s">
        <v>16</v>
      </c>
      <c r="F122" s="1" t="s">
        <v>11</v>
      </c>
      <c r="AD122" s="5" t="s">
        <v>15</v>
      </c>
      <c r="AE122" s="5" t="s">
        <v>15</v>
      </c>
      <c r="AK122" s="5">
        <v>59</v>
      </c>
    </row>
    <row r="123" spans="1:41" x14ac:dyDescent="0.2">
      <c r="A123" s="1" t="s">
        <v>86</v>
      </c>
      <c r="B123" s="1" t="s">
        <v>64</v>
      </c>
      <c r="C123" s="1" t="s">
        <v>8</v>
      </c>
      <c r="D123" s="1" t="s">
        <v>231</v>
      </c>
      <c r="E123" s="1" t="s">
        <v>32</v>
      </c>
      <c r="F123" s="1" t="s">
        <v>10</v>
      </c>
      <c r="AH123" s="5">
        <v>0.10299999999999999</v>
      </c>
      <c r="AK123" s="5">
        <v>60</v>
      </c>
      <c r="AM123" s="13">
        <f>+AO123/$AO$3</f>
        <v>2.6946394167218039E-7</v>
      </c>
      <c r="AN123" s="7">
        <f>IF(AK123=1,AM123,AM123+AN121)</f>
        <v>0.99999988750534452</v>
      </c>
      <c r="AO123" s="5">
        <f>SUM(G123:AJ123)</f>
        <v>0.10299999999999999</v>
      </c>
    </row>
    <row r="124" spans="1:41" x14ac:dyDescent="0.2">
      <c r="A124" s="1" t="s">
        <v>86</v>
      </c>
      <c r="B124" s="1" t="s">
        <v>64</v>
      </c>
      <c r="C124" s="1" t="s">
        <v>8</v>
      </c>
      <c r="D124" s="1" t="s">
        <v>231</v>
      </c>
      <c r="E124" s="1" t="s">
        <v>32</v>
      </c>
      <c r="F124" s="1" t="s">
        <v>11</v>
      </c>
      <c r="AH124" s="5">
        <v>-1</v>
      </c>
      <c r="AK124" s="5">
        <v>60</v>
      </c>
    </row>
    <row r="125" spans="1:41" x14ac:dyDescent="0.2">
      <c r="A125" s="1" t="s">
        <v>86</v>
      </c>
      <c r="B125" s="1" t="s">
        <v>64</v>
      </c>
      <c r="C125" s="1" t="s">
        <v>8</v>
      </c>
      <c r="D125" s="1" t="s">
        <v>231</v>
      </c>
      <c r="E125" s="1" t="s">
        <v>28</v>
      </c>
      <c r="F125" s="1" t="s">
        <v>10</v>
      </c>
      <c r="AE125" s="5">
        <v>0.02</v>
      </c>
      <c r="AH125" s="5">
        <v>0.01</v>
      </c>
      <c r="AK125" s="5">
        <v>61</v>
      </c>
      <c r="AM125" s="13">
        <f>+AO125/$AO$3</f>
        <v>7.8484643205489432E-8</v>
      </c>
      <c r="AN125" s="7">
        <f>IF(AK125=1,AM125,AM125+AN123)</f>
        <v>0.99999996598998775</v>
      </c>
      <c r="AO125" s="5">
        <f>SUM(G125:AJ125)</f>
        <v>0.03</v>
      </c>
    </row>
    <row r="126" spans="1:41" x14ac:dyDescent="0.2">
      <c r="A126" s="1" t="s">
        <v>86</v>
      </c>
      <c r="B126" s="1" t="s">
        <v>64</v>
      </c>
      <c r="C126" s="1" t="s">
        <v>8</v>
      </c>
      <c r="D126" s="1" t="s">
        <v>231</v>
      </c>
      <c r="E126" s="1" t="s">
        <v>28</v>
      </c>
      <c r="F126" s="1" t="s">
        <v>11</v>
      </c>
      <c r="AE126" s="5">
        <v>-1</v>
      </c>
      <c r="AH126" s="5">
        <v>-1</v>
      </c>
      <c r="AK126" s="5">
        <v>61</v>
      </c>
    </row>
    <row r="127" spans="1:41" x14ac:dyDescent="0.2">
      <c r="A127" s="1" t="s">
        <v>86</v>
      </c>
      <c r="B127" s="1" t="s">
        <v>64</v>
      </c>
      <c r="C127" s="1" t="s">
        <v>8</v>
      </c>
      <c r="D127" s="1" t="s">
        <v>231</v>
      </c>
      <c r="E127" s="1" t="s">
        <v>16</v>
      </c>
      <c r="F127" s="1" t="s">
        <v>10</v>
      </c>
      <c r="AB127" s="5">
        <v>1.2999999999999999E-2</v>
      </c>
      <c r="AK127" s="5">
        <v>62</v>
      </c>
      <c r="AM127" s="13">
        <f>+AO127/$AO$3</f>
        <v>3.4010012055712085E-8</v>
      </c>
      <c r="AN127" s="7">
        <f>IF(AK127=1,AM127,AM127+AN125)</f>
        <v>0.99999999999999978</v>
      </c>
      <c r="AO127" s="5">
        <f>SUM(G127:AJ127)</f>
        <v>1.2999999999999999E-2</v>
      </c>
    </row>
    <row r="128" spans="1:41" x14ac:dyDescent="0.2">
      <c r="A128" s="1" t="s">
        <v>86</v>
      </c>
      <c r="B128" s="1" t="s">
        <v>64</v>
      </c>
      <c r="C128" s="1" t="s">
        <v>8</v>
      </c>
      <c r="D128" s="1" t="s">
        <v>231</v>
      </c>
      <c r="E128" s="1" t="s">
        <v>16</v>
      </c>
      <c r="F128" s="1" t="s">
        <v>11</v>
      </c>
      <c r="AB128" s="5">
        <v>-1</v>
      </c>
      <c r="AK128" s="5">
        <v>62</v>
      </c>
    </row>
  </sheetData>
  <mergeCells count="2">
    <mergeCell ref="E2:F2"/>
    <mergeCell ref="A1:D1"/>
  </mergeCells>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cfRule type="colorScale" priority="82">
      <colorScale>
        <cfvo type="min"/>
        <cfvo type="percentile" val="50"/>
        <cfvo type="num" val="0.97499999999999998"/>
        <color rgb="FF63BE7B"/>
        <color rgb="FFFCFCFF"/>
        <color rgb="FFF8696B"/>
      </colorScale>
    </cfRule>
  </conditionalFormatting>
  <conditionalFormatting sqref="AM8">
    <cfRule type="colorScale" priority="81">
      <colorScale>
        <cfvo type="min"/>
        <cfvo type="percentile" val="50"/>
        <cfvo type="max"/>
        <color rgb="FFF8696B"/>
        <color rgb="FFFFEB84"/>
        <color rgb="FF63BE7B"/>
      </colorScale>
    </cfRule>
  </conditionalFormatting>
  <conditionalFormatting sqref="AN8">
    <cfRule type="colorScale" priority="80">
      <colorScale>
        <cfvo type="min"/>
        <cfvo type="percentile" val="50"/>
        <cfvo type="num" val="0.97499999999999998"/>
        <color rgb="FF63BE7B"/>
        <color rgb="FFFCFCFF"/>
        <color rgb="FFF8696B"/>
      </colorScale>
    </cfRule>
  </conditionalFormatting>
  <conditionalFormatting sqref="AM12 AM10 AM14 AM16 AM18 AM20 AM22 AM24 AM26 AM28 AM30 AM32 AM34 AM36 AM38 AM40 AM42 AM44 AM46 AM48 AM50 AM52 AM54 AM56 AM58 AM60 AM62 AM64 AM66 AM68 AM70 AM72 AM74 AM76 AM78 AM80 AM82 AM84 AM86 AM88 AM90 AM92 AM94 AM96 AM98 AM100 AM102 AM104 AM106 AM108 AM110">
    <cfRule type="colorScale" priority="79">
      <colorScale>
        <cfvo type="min"/>
        <cfvo type="percentile" val="50"/>
        <cfvo type="max"/>
        <color rgb="FFF8696B"/>
        <color rgb="FFFFEB84"/>
        <color rgb="FF63BE7B"/>
      </colorScale>
    </cfRule>
  </conditionalFormatting>
  <conditionalFormatting sqref="AN12 AN10 AN14 AN16 AN18 AN20 AN22 AN24 AN26 AN28 AN30 AN32 AN34 AN36 AN38 AN40 AN42 AN44 AN46 AN48 AN50 AN52 AN54 AN56 AN58 AN60 AN62 AN64 AN66 AN68 AN70 AN72 AN74 AN76 AN78 AN80 AN82 AN84 AN86 AN88 AN90 AN92 AN94 AN96 AN98 AN100 AN102 AN104 AN106 AN108 AN110">
    <cfRule type="colorScale" priority="78">
      <colorScale>
        <cfvo type="min"/>
        <cfvo type="percentile" val="50"/>
        <cfvo type="num" val="0.97499999999999998"/>
        <color rgb="FF63BE7B"/>
        <color rgb="FFFCFCFF"/>
        <color rgb="FFF8696B"/>
      </colorScale>
    </cfRule>
  </conditionalFormatting>
  <conditionalFormatting sqref="AO2">
    <cfRule type="cellIs" dxfId="645" priority="36" operator="equal">
      <formula>"Check functions"</formula>
    </cfRule>
  </conditionalFormatting>
  <conditionalFormatting sqref="G6:AJ124">
    <cfRule type="cellIs" dxfId="644" priority="28" operator="equal">
      <formula>-1</formula>
    </cfRule>
    <cfRule type="cellIs" dxfId="643" priority="29" operator="equal">
      <formula>"a"</formula>
    </cfRule>
    <cfRule type="cellIs" dxfId="642" priority="30" operator="equal">
      <formula>"b"</formula>
    </cfRule>
    <cfRule type="cellIs" dxfId="641" priority="31" operator="equal">
      <formula>"c"</formula>
    </cfRule>
    <cfRule type="cellIs" dxfId="640" priority="32" operator="equal">
      <formula>"bc"</formula>
    </cfRule>
    <cfRule type="cellIs" dxfId="639" priority="33" operator="equal">
      <formula>"ab"</formula>
    </cfRule>
    <cfRule type="cellIs" dxfId="638" priority="34" operator="equal">
      <formula>"ac"</formula>
    </cfRule>
    <cfRule type="cellIs" dxfId="637" priority="35" operator="equal">
      <formula>"abc"</formula>
    </cfRule>
  </conditionalFormatting>
  <conditionalFormatting sqref="G125:AJ126">
    <cfRule type="cellIs" dxfId="636" priority="20" operator="equal">
      <formula>-1</formula>
    </cfRule>
    <cfRule type="cellIs" dxfId="635" priority="21" operator="equal">
      <formula>"a"</formula>
    </cfRule>
    <cfRule type="cellIs" dxfId="634" priority="22" operator="equal">
      <formula>"b"</formula>
    </cfRule>
    <cfRule type="cellIs" dxfId="633" priority="23" operator="equal">
      <formula>"c"</formula>
    </cfRule>
    <cfRule type="cellIs" dxfId="632" priority="24" operator="equal">
      <formula>"bc"</formula>
    </cfRule>
    <cfRule type="cellIs" dxfId="631" priority="25" operator="equal">
      <formula>"ab"</formula>
    </cfRule>
    <cfRule type="cellIs" dxfId="630" priority="26" operator="equal">
      <formula>"ac"</formula>
    </cfRule>
    <cfRule type="cellIs" dxfId="629" priority="27" operator="equal">
      <formula>"abc"</formula>
    </cfRule>
  </conditionalFormatting>
  <conditionalFormatting sqref="AM5:AM128">
    <cfRule type="colorScale" priority="1320">
      <colorScale>
        <cfvo type="min"/>
        <cfvo type="percentile" val="50"/>
        <cfvo type="max"/>
        <color rgb="FFF8696B"/>
        <color rgb="FFFFEB84"/>
        <color rgb="FF63BE7B"/>
      </colorScale>
    </cfRule>
  </conditionalFormatting>
  <conditionalFormatting sqref="AN7:AN128">
    <cfRule type="colorScale" priority="1324">
      <colorScale>
        <cfvo type="min"/>
        <cfvo type="percentile" val="50"/>
        <cfvo type="num" val="0.97499999999999998"/>
        <color rgb="FF63BE7B"/>
        <color rgb="FFFCFCFF"/>
        <color rgb="FFF8696B"/>
      </colorScale>
    </cfRule>
  </conditionalFormatting>
  <conditionalFormatting sqref="G128:AJ128">
    <cfRule type="cellIs" dxfId="628" priority="2" operator="equal">
      <formula>-1</formula>
    </cfRule>
    <cfRule type="cellIs" dxfId="627" priority="3" operator="equal">
      <formula>"a"</formula>
    </cfRule>
    <cfRule type="cellIs" dxfId="626" priority="4" operator="equal">
      <formula>"b"</formula>
    </cfRule>
    <cfRule type="cellIs" dxfId="625" priority="5" operator="equal">
      <formula>"c"</formula>
    </cfRule>
    <cfRule type="cellIs" dxfId="624" priority="6" operator="equal">
      <formula>"bc"</formula>
    </cfRule>
    <cfRule type="cellIs" dxfId="623" priority="7" operator="equal">
      <formula>"ab"</formula>
    </cfRule>
    <cfRule type="cellIs" dxfId="622" priority="8" operator="equal">
      <formula>"ac"</formula>
    </cfRule>
    <cfRule type="cellIs" dxfId="621" priority="9" operator="equal">
      <formula>"abc"</formula>
    </cfRule>
  </conditionalFormatting>
  <conditionalFormatting sqref="E5:E1000">
    <cfRule type="cellIs" dxfId="620" priority="1" operator="equal">
      <formula>"UN"</formula>
    </cfRule>
  </conditionalFormatting>
  <pageMargins left="0.7" right="0.7" top="0.75" bottom="0.75" header="0.3" footer="0.3"/>
  <pageSetup paperSize="9" scale="54"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pageSetUpPr fitToPage="1"/>
  </sheetPr>
  <dimension ref="A1:AO236"/>
  <sheetViews>
    <sheetView view="pageBreakPreview" zoomScale="90" zoomScaleNormal="90" zoomScaleSheetLayoutView="90" workbookViewId="0">
      <selection activeCell="N23" sqref="N23"/>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5.710937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15. BUM-A stock (AT + MD)</v>
      </c>
      <c r="B1" s="53"/>
      <c r="C1" s="53"/>
      <c r="D1" s="53"/>
      <c r="AO1" s="12">
        <v>15</v>
      </c>
    </row>
    <row r="2" spans="1:41" x14ac:dyDescent="0.2">
      <c r="E2" s="52" t="s">
        <v>146</v>
      </c>
      <c r="F2" s="52"/>
      <c r="G2" s="19">
        <f>SUMIF(G5:G236,"&gt;0")</f>
        <v>3076.5620000000008</v>
      </c>
      <c r="H2" s="19">
        <f t="shared" ref="H2:AJ2" si="0">SUMIF(H5:H236,"&gt;0")</f>
        <v>3135.076</v>
      </c>
      <c r="I2" s="19">
        <f t="shared" si="0"/>
        <v>4216.13</v>
      </c>
      <c r="J2" s="19">
        <f t="shared" si="0"/>
        <v>4186.6130000000003</v>
      </c>
      <c r="K2" s="19">
        <f t="shared" si="0"/>
        <v>5366.1540000000005</v>
      </c>
      <c r="L2" s="19">
        <f t="shared" si="0"/>
        <v>5670.3949999999986</v>
      </c>
      <c r="M2" s="19">
        <f t="shared" si="0"/>
        <v>5637.1180000000004</v>
      </c>
      <c r="N2" s="19">
        <f t="shared" si="0"/>
        <v>5325.8469999999988</v>
      </c>
      <c r="O2" s="19">
        <f t="shared" si="0"/>
        <v>5395.4379999999992</v>
      </c>
      <c r="P2" s="19">
        <f t="shared" si="0"/>
        <v>4376.2750000000015</v>
      </c>
      <c r="Q2" s="19">
        <f t="shared" si="0"/>
        <v>3806.8430000000003</v>
      </c>
      <c r="R2" s="19">
        <f t="shared" si="0"/>
        <v>4315.732</v>
      </c>
      <c r="S2" s="19">
        <f t="shared" si="0"/>
        <v>3106.4450000000002</v>
      </c>
      <c r="T2" s="19">
        <f t="shared" si="0"/>
        <v>3469.6950000000011</v>
      </c>
      <c r="U2" s="19">
        <f t="shared" si="0"/>
        <v>3070.2390000000009</v>
      </c>
      <c r="V2" s="19">
        <f t="shared" si="0"/>
        <v>4263.1570000000002</v>
      </c>
      <c r="W2" s="19">
        <f t="shared" si="0"/>
        <v>3601.6149999999998</v>
      </c>
      <c r="X2" s="19">
        <f t="shared" si="0"/>
        <v>3121.355</v>
      </c>
      <c r="Y2" s="19">
        <f t="shared" si="0"/>
        <v>3000.7230000000004</v>
      </c>
      <c r="Z2" s="19">
        <f t="shared" si="0"/>
        <v>2744.0220000000008</v>
      </c>
      <c r="AA2" s="19">
        <f t="shared" si="0"/>
        <v>2740.3600000000006</v>
      </c>
      <c r="AB2" s="19">
        <f t="shared" si="0"/>
        <v>2131.1179999999999</v>
      </c>
      <c r="AC2" s="19">
        <f t="shared" si="0"/>
        <v>2749.2469999999994</v>
      </c>
      <c r="AD2" s="19">
        <f t="shared" si="0"/>
        <v>2086.8939999999998</v>
      </c>
      <c r="AE2" s="19">
        <f t="shared" si="0"/>
        <v>2133.1859999999992</v>
      </c>
      <c r="AF2" s="19">
        <f t="shared" si="0"/>
        <v>2454.1320000000005</v>
      </c>
      <c r="AG2" s="19">
        <f t="shared" si="0"/>
        <v>1632.8710000000008</v>
      </c>
      <c r="AH2" s="19">
        <f t="shared" si="0"/>
        <v>1817.2219999999998</v>
      </c>
      <c r="AI2" s="19">
        <f t="shared" si="0"/>
        <v>1889.2220000000007</v>
      </c>
      <c r="AJ2" s="19">
        <f t="shared" si="0"/>
        <v>1711.0369999999991</v>
      </c>
      <c r="AO2" s="12" t="str">
        <f>IF((SUM(G2:AJ2)=AO3),"Ok","Check functions")</f>
        <v>Ok</v>
      </c>
    </row>
    <row r="3" spans="1:41" x14ac:dyDescent="0.2">
      <c r="AO3" s="5">
        <f>SUM(AO5:AO236)</f>
        <v>102230.72300000001</v>
      </c>
    </row>
    <row r="4" spans="1:41" s="27" customFormat="1" x14ac:dyDescent="0.2">
      <c r="A4" s="25" t="s">
        <v>0</v>
      </c>
      <c r="B4" s="25" t="s">
        <v>1</v>
      </c>
      <c r="C4" s="25" t="s">
        <v>2</v>
      </c>
      <c r="D4" s="25" t="s">
        <v>3</v>
      </c>
      <c r="E4" s="32" t="s">
        <v>4</v>
      </c>
      <c r="F4" s="21" t="s">
        <v>147</v>
      </c>
      <c r="G4" s="22">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115</v>
      </c>
      <c r="B5" s="1" t="s">
        <v>93</v>
      </c>
      <c r="C5" s="1" t="s">
        <v>8</v>
      </c>
      <c r="D5" s="1" t="s">
        <v>25</v>
      </c>
      <c r="E5" s="1" t="s">
        <v>21</v>
      </c>
      <c r="F5" s="1" t="s">
        <v>10</v>
      </c>
      <c r="G5" s="5">
        <v>1017</v>
      </c>
      <c r="H5" s="5">
        <v>926</v>
      </c>
      <c r="I5" s="5">
        <v>1523</v>
      </c>
      <c r="J5" s="5">
        <v>1409</v>
      </c>
      <c r="K5" s="5">
        <v>1679</v>
      </c>
      <c r="L5" s="5">
        <v>1349</v>
      </c>
      <c r="M5" s="5">
        <v>1185</v>
      </c>
      <c r="N5" s="5">
        <v>790</v>
      </c>
      <c r="O5" s="5">
        <v>883</v>
      </c>
      <c r="P5" s="5">
        <v>335</v>
      </c>
      <c r="Q5" s="5">
        <v>267.33699999999999</v>
      </c>
      <c r="R5" s="5">
        <v>442.28800000000001</v>
      </c>
      <c r="S5" s="5">
        <v>540</v>
      </c>
      <c r="T5" s="5">
        <v>442.21800000000002</v>
      </c>
      <c r="U5" s="5">
        <v>489.81700000000001</v>
      </c>
      <c r="V5" s="5">
        <v>919.601</v>
      </c>
      <c r="W5" s="5">
        <v>1027.9090000000001</v>
      </c>
      <c r="X5" s="5">
        <v>822.18399999999997</v>
      </c>
      <c r="Y5" s="5">
        <v>731.351</v>
      </c>
      <c r="Z5" s="5">
        <v>401.738</v>
      </c>
      <c r="AA5" s="5">
        <v>430.411</v>
      </c>
      <c r="AB5" s="5">
        <v>188.565</v>
      </c>
      <c r="AC5" s="5">
        <v>280.09500000000003</v>
      </c>
      <c r="AD5" s="5">
        <v>293.23599999999999</v>
      </c>
      <c r="AE5" s="5">
        <v>295.56799999999998</v>
      </c>
      <c r="AF5" s="5">
        <v>429.899</v>
      </c>
      <c r="AG5" s="5">
        <v>292.892</v>
      </c>
      <c r="AH5" s="5">
        <v>365.05</v>
      </c>
      <c r="AI5" s="5">
        <v>317.72300000000001</v>
      </c>
      <c r="AJ5" s="5">
        <v>286.26900000000001</v>
      </c>
      <c r="AK5" s="5">
        <v>1</v>
      </c>
      <c r="AM5" s="13">
        <f>+AO5/$AO$3</f>
        <v>0.19915882821253253</v>
      </c>
      <c r="AN5" s="7">
        <f>IF(AK5=1,AM5,AM5+AN3)</f>
        <v>0.19915882821253253</v>
      </c>
      <c r="AO5" s="5">
        <f>SUM(G5:AJ5)</f>
        <v>20360.151000000002</v>
      </c>
    </row>
    <row r="6" spans="1:41" x14ac:dyDescent="0.2">
      <c r="A6" s="1" t="s">
        <v>115</v>
      </c>
      <c r="B6" s="1" t="s">
        <v>93</v>
      </c>
      <c r="C6" s="1" t="s">
        <v>8</v>
      </c>
      <c r="D6" s="1" t="s">
        <v>25</v>
      </c>
      <c r="E6" s="1" t="s">
        <v>21</v>
      </c>
      <c r="F6" s="1" t="s">
        <v>11</v>
      </c>
      <c r="G6" s="5" t="s">
        <v>13</v>
      </c>
      <c r="H6" s="5" t="s">
        <v>13</v>
      </c>
      <c r="I6" s="5" t="s">
        <v>13</v>
      </c>
      <c r="J6" s="5" t="s">
        <v>13</v>
      </c>
      <c r="K6" s="5" t="s">
        <v>13</v>
      </c>
      <c r="L6" s="5" t="s">
        <v>13</v>
      </c>
      <c r="M6" s="5" t="s">
        <v>13</v>
      </c>
      <c r="N6" s="5" t="s">
        <v>13</v>
      </c>
      <c r="O6" s="5" t="s">
        <v>13</v>
      </c>
      <c r="P6" s="5" t="s">
        <v>13</v>
      </c>
      <c r="Q6" s="5" t="s">
        <v>13</v>
      </c>
      <c r="R6" s="5" t="s">
        <v>13</v>
      </c>
      <c r="S6" s="5" t="s">
        <v>13</v>
      </c>
      <c r="T6" s="5" t="s">
        <v>13</v>
      </c>
      <c r="U6" s="5" t="s">
        <v>13</v>
      </c>
      <c r="V6" s="5" t="s">
        <v>13</v>
      </c>
      <c r="W6" s="5" t="s">
        <v>13</v>
      </c>
      <c r="X6" s="5" t="s">
        <v>13</v>
      </c>
      <c r="Y6" s="5" t="s">
        <v>13</v>
      </c>
      <c r="Z6" s="5" t="s">
        <v>13</v>
      </c>
      <c r="AA6" s="5" t="s">
        <v>13</v>
      </c>
      <c r="AB6" s="5" t="s">
        <v>13</v>
      </c>
      <c r="AC6" s="5" t="s">
        <v>13</v>
      </c>
      <c r="AD6" s="5" t="s">
        <v>13</v>
      </c>
      <c r="AE6" s="5" t="s">
        <v>15</v>
      </c>
      <c r="AF6" s="5" t="s">
        <v>15</v>
      </c>
      <c r="AG6" s="5" t="s">
        <v>15</v>
      </c>
      <c r="AH6" s="5" t="s">
        <v>15</v>
      </c>
      <c r="AI6" s="5" t="s">
        <v>15</v>
      </c>
      <c r="AJ6" s="5" t="s">
        <v>15</v>
      </c>
      <c r="AK6" s="1">
        <v>1</v>
      </c>
    </row>
    <row r="7" spans="1:41" x14ac:dyDescent="0.2">
      <c r="A7" s="1" t="s">
        <v>115</v>
      </c>
      <c r="B7" s="1" t="s">
        <v>93</v>
      </c>
      <c r="C7" s="1" t="s">
        <v>8</v>
      </c>
      <c r="D7" s="1" t="s">
        <v>68</v>
      </c>
      <c r="E7" s="1" t="s">
        <v>22</v>
      </c>
      <c r="F7" s="1" t="s">
        <v>10</v>
      </c>
      <c r="G7" s="5">
        <v>123.16</v>
      </c>
      <c r="H7" s="5">
        <v>236.48</v>
      </c>
      <c r="I7" s="5">
        <v>440.85</v>
      </c>
      <c r="J7" s="5">
        <v>471.42</v>
      </c>
      <c r="K7" s="5">
        <v>421.72</v>
      </c>
      <c r="L7" s="5">
        <v>491.26</v>
      </c>
      <c r="M7" s="5">
        <v>447</v>
      </c>
      <c r="N7" s="5">
        <v>624.20000000000005</v>
      </c>
      <c r="O7" s="5">
        <v>639</v>
      </c>
      <c r="P7" s="5">
        <v>795.23</v>
      </c>
      <c r="Q7" s="5">
        <v>998.53</v>
      </c>
      <c r="R7" s="5">
        <v>414.93</v>
      </c>
      <c r="S7" s="5">
        <v>470.44</v>
      </c>
      <c r="T7" s="5">
        <v>759</v>
      </c>
      <c r="U7" s="5">
        <v>405.22300000000001</v>
      </c>
      <c r="V7" s="5">
        <v>683</v>
      </c>
      <c r="W7" s="5">
        <v>190.911</v>
      </c>
      <c r="X7" s="5">
        <v>140.477</v>
      </c>
      <c r="Y7" s="5">
        <v>115.65300000000001</v>
      </c>
      <c r="Z7" s="5">
        <v>332.14299999999997</v>
      </c>
      <c r="AA7" s="5">
        <v>233.9</v>
      </c>
      <c r="AB7" s="5">
        <v>162.60300000000001</v>
      </c>
      <c r="AC7" s="5">
        <v>235.57</v>
      </c>
      <c r="AD7" s="5">
        <v>87.915999999999997</v>
      </c>
      <c r="AE7" s="5">
        <v>43.66</v>
      </c>
      <c r="AF7" s="5">
        <v>162.02000000000001</v>
      </c>
      <c r="AG7" s="5">
        <v>59.7</v>
      </c>
      <c r="AH7" s="5">
        <v>44.4</v>
      </c>
      <c r="AI7" s="5">
        <v>53.1</v>
      </c>
      <c r="AJ7" s="5">
        <v>277.8</v>
      </c>
      <c r="AK7" s="5">
        <v>2</v>
      </c>
      <c r="AM7" s="13">
        <f>+AO7/$AO$3</f>
        <v>0.10330843497996192</v>
      </c>
      <c r="AN7" s="7">
        <f>IF(AK7=1,AM7,AM7+AN5)</f>
        <v>0.30246726319249445</v>
      </c>
      <c r="AO7" s="5">
        <f>SUM(G7:AJ7)</f>
        <v>10561.295999999998</v>
      </c>
    </row>
    <row r="8" spans="1:41" x14ac:dyDescent="0.2">
      <c r="A8" s="1" t="s">
        <v>115</v>
      </c>
      <c r="B8" s="1" t="s">
        <v>93</v>
      </c>
      <c r="C8" s="1" t="s">
        <v>8</v>
      </c>
      <c r="D8" s="1" t="s">
        <v>68</v>
      </c>
      <c r="E8" s="1" t="s">
        <v>22</v>
      </c>
      <c r="F8" s="1" t="s">
        <v>11</v>
      </c>
      <c r="G8" s="5" t="s">
        <v>15</v>
      </c>
      <c r="H8" s="5" t="s">
        <v>15</v>
      </c>
      <c r="I8" s="5" t="s">
        <v>15</v>
      </c>
      <c r="J8" s="5" t="s">
        <v>15</v>
      </c>
      <c r="K8" s="5">
        <v>-1</v>
      </c>
      <c r="L8" s="5" t="s">
        <v>24</v>
      </c>
      <c r="M8" s="5" t="s">
        <v>13</v>
      </c>
      <c r="N8" s="5" t="s">
        <v>24</v>
      </c>
      <c r="O8" s="5" t="s">
        <v>13</v>
      </c>
      <c r="P8" s="5" t="s">
        <v>13</v>
      </c>
      <c r="Q8" s="5" t="s">
        <v>13</v>
      </c>
      <c r="R8" s="5" t="s">
        <v>13</v>
      </c>
      <c r="S8" s="5" t="s">
        <v>13</v>
      </c>
      <c r="T8" s="5" t="s">
        <v>13</v>
      </c>
      <c r="U8" s="5" t="s">
        <v>13</v>
      </c>
      <c r="V8" s="5" t="s">
        <v>13</v>
      </c>
      <c r="W8" s="5" t="s">
        <v>15</v>
      </c>
      <c r="X8" s="5" t="s">
        <v>13</v>
      </c>
      <c r="Y8" s="5" t="s">
        <v>15</v>
      </c>
      <c r="Z8" s="5" t="s">
        <v>15</v>
      </c>
      <c r="AA8" s="5" t="s">
        <v>15</v>
      </c>
      <c r="AB8" s="5" t="s">
        <v>15</v>
      </c>
      <c r="AC8" s="5" t="s">
        <v>15</v>
      </c>
      <c r="AD8" s="5" t="s">
        <v>15</v>
      </c>
      <c r="AE8" s="5" t="s">
        <v>15</v>
      </c>
      <c r="AF8" s="5" t="s">
        <v>15</v>
      </c>
      <c r="AG8" s="5" t="s">
        <v>15</v>
      </c>
      <c r="AH8" s="5">
        <v>-1</v>
      </c>
      <c r="AI8" s="5">
        <v>-1</v>
      </c>
      <c r="AJ8" s="5">
        <v>-1</v>
      </c>
      <c r="AK8" s="1">
        <v>2</v>
      </c>
    </row>
    <row r="9" spans="1:41" x14ac:dyDescent="0.2">
      <c r="A9" s="1" t="s">
        <v>115</v>
      </c>
      <c r="B9" s="1" t="s">
        <v>93</v>
      </c>
      <c r="C9" s="1" t="s">
        <v>19</v>
      </c>
      <c r="D9" s="1" t="s">
        <v>20</v>
      </c>
      <c r="E9" s="1" t="s">
        <v>21</v>
      </c>
      <c r="F9" s="1" t="s">
        <v>10</v>
      </c>
      <c r="G9" s="5">
        <v>824</v>
      </c>
      <c r="H9" s="5">
        <v>685</v>
      </c>
      <c r="I9" s="5">
        <v>663</v>
      </c>
      <c r="J9" s="5">
        <v>467</v>
      </c>
      <c r="K9" s="5">
        <v>660</v>
      </c>
      <c r="L9" s="5">
        <v>1478</v>
      </c>
      <c r="M9" s="5">
        <v>578</v>
      </c>
      <c r="N9" s="5">
        <v>486</v>
      </c>
      <c r="O9" s="5">
        <v>485</v>
      </c>
      <c r="P9" s="5">
        <v>240</v>
      </c>
      <c r="Q9" s="5">
        <v>294</v>
      </c>
      <c r="R9" s="5">
        <v>319</v>
      </c>
      <c r="S9" s="5">
        <v>315</v>
      </c>
      <c r="T9" s="5">
        <v>151</v>
      </c>
      <c r="U9" s="5">
        <v>99</v>
      </c>
      <c r="V9" s="5">
        <v>233</v>
      </c>
      <c r="W9" s="5">
        <v>148</v>
      </c>
      <c r="X9" s="5">
        <v>195</v>
      </c>
      <c r="Y9" s="5">
        <v>153</v>
      </c>
      <c r="Z9" s="5">
        <v>199.435</v>
      </c>
      <c r="AA9" s="5">
        <v>165.41300000000001</v>
      </c>
      <c r="AB9" s="5">
        <v>78</v>
      </c>
      <c r="AC9" s="5">
        <v>62</v>
      </c>
      <c r="AD9" s="5">
        <v>84.825999999999993</v>
      </c>
      <c r="AE9" s="5">
        <v>102.42700000000001</v>
      </c>
      <c r="AF9" s="5">
        <v>98.799000000000007</v>
      </c>
      <c r="AG9" s="5">
        <v>90.093000000000004</v>
      </c>
      <c r="AH9" s="5">
        <v>61.823999999999998</v>
      </c>
      <c r="AI9" s="5">
        <v>91.388000000000005</v>
      </c>
      <c r="AJ9" s="5">
        <v>96.093000000000004</v>
      </c>
      <c r="AK9" s="5">
        <v>3</v>
      </c>
      <c r="AM9" s="13">
        <f>+AO9/$AO$3</f>
        <v>9.3937494700101071E-2</v>
      </c>
      <c r="AN9" s="7">
        <f>IF(AK9=1,AM9,AM9+AN7)</f>
        <v>0.39640475789259555</v>
      </c>
      <c r="AO9" s="5">
        <f>SUM(G9:AJ9)</f>
        <v>9603.2980000000025</v>
      </c>
    </row>
    <row r="10" spans="1:41" x14ac:dyDescent="0.2">
      <c r="A10" s="1" t="s">
        <v>115</v>
      </c>
      <c r="B10" s="1" t="s">
        <v>93</v>
      </c>
      <c r="C10" s="1" t="s">
        <v>19</v>
      </c>
      <c r="D10" s="1" t="s">
        <v>20</v>
      </c>
      <c r="E10" s="1" t="s">
        <v>21</v>
      </c>
      <c r="F10" s="1" t="s">
        <v>11</v>
      </c>
      <c r="G10" s="5" t="s">
        <v>13</v>
      </c>
      <c r="H10" s="5" t="s">
        <v>13</v>
      </c>
      <c r="I10" s="5" t="s">
        <v>13</v>
      </c>
      <c r="J10" s="5" t="s">
        <v>13</v>
      </c>
      <c r="K10" s="5" t="s">
        <v>13</v>
      </c>
      <c r="L10" s="5" t="s">
        <v>13</v>
      </c>
      <c r="M10" s="5" t="s">
        <v>13</v>
      </c>
      <c r="N10" s="5" t="s">
        <v>13</v>
      </c>
      <c r="O10" s="5" t="s">
        <v>13</v>
      </c>
      <c r="P10" s="5" t="s">
        <v>13</v>
      </c>
      <c r="Q10" s="5" t="s">
        <v>13</v>
      </c>
      <c r="R10" s="5" t="s">
        <v>13</v>
      </c>
      <c r="S10" s="5" t="s">
        <v>13</v>
      </c>
      <c r="T10" s="5" t="s">
        <v>13</v>
      </c>
      <c r="U10" s="5" t="s">
        <v>13</v>
      </c>
      <c r="V10" s="5" t="s">
        <v>13</v>
      </c>
      <c r="W10" s="5" t="s">
        <v>13</v>
      </c>
      <c r="X10" s="5" t="s">
        <v>13</v>
      </c>
      <c r="Y10" s="5" t="s">
        <v>13</v>
      </c>
      <c r="Z10" s="5" t="s">
        <v>13</v>
      </c>
      <c r="AA10" s="5" t="s">
        <v>13</v>
      </c>
      <c r="AB10" s="5" t="s">
        <v>13</v>
      </c>
      <c r="AC10" s="5" t="s">
        <v>13</v>
      </c>
      <c r="AD10" s="5" t="s">
        <v>13</v>
      </c>
      <c r="AE10" s="5" t="s">
        <v>13</v>
      </c>
      <c r="AF10" s="5" t="s">
        <v>13</v>
      </c>
      <c r="AG10" s="5" t="s">
        <v>13</v>
      </c>
      <c r="AH10" s="5" t="s">
        <v>13</v>
      </c>
      <c r="AI10" s="5" t="s">
        <v>13</v>
      </c>
      <c r="AJ10" s="5" t="s">
        <v>13</v>
      </c>
      <c r="AK10" s="1">
        <v>3</v>
      </c>
    </row>
    <row r="11" spans="1:41" x14ac:dyDescent="0.2">
      <c r="A11" s="1" t="s">
        <v>115</v>
      </c>
      <c r="B11" s="1" t="s">
        <v>93</v>
      </c>
      <c r="C11" s="1" t="s">
        <v>8</v>
      </c>
      <c r="D11" s="1" t="s">
        <v>214</v>
      </c>
      <c r="E11" s="1" t="s">
        <v>21</v>
      </c>
      <c r="F11" s="1" t="s">
        <v>10</v>
      </c>
      <c r="G11" s="5">
        <v>88</v>
      </c>
      <c r="H11" s="5">
        <v>139</v>
      </c>
      <c r="I11" s="5">
        <v>149</v>
      </c>
      <c r="J11" s="5">
        <v>154</v>
      </c>
      <c r="K11" s="5">
        <v>197</v>
      </c>
      <c r="L11" s="5">
        <v>232</v>
      </c>
      <c r="M11" s="5">
        <v>257</v>
      </c>
      <c r="N11" s="5">
        <v>285</v>
      </c>
      <c r="O11" s="5">
        <v>305</v>
      </c>
      <c r="P11" s="5">
        <v>329</v>
      </c>
      <c r="Q11" s="5">
        <v>340</v>
      </c>
      <c r="R11" s="5">
        <v>340</v>
      </c>
      <c r="S11" s="5">
        <v>345</v>
      </c>
      <c r="T11" s="5">
        <v>360</v>
      </c>
      <c r="U11" s="5">
        <v>360</v>
      </c>
      <c r="V11" s="5">
        <v>352</v>
      </c>
      <c r="W11" s="5">
        <v>381.67599999999999</v>
      </c>
      <c r="X11" s="5">
        <v>257.67899999999997</v>
      </c>
      <c r="Y11" s="5">
        <v>238.65</v>
      </c>
      <c r="Z11" s="5">
        <v>257.61900000000003</v>
      </c>
      <c r="AA11" s="5">
        <v>220.37799999999999</v>
      </c>
      <c r="AB11" s="5">
        <v>145.32499999999999</v>
      </c>
      <c r="AC11" s="5">
        <v>271.96800000000002</v>
      </c>
      <c r="AD11" s="5">
        <v>163.59</v>
      </c>
      <c r="AE11" s="5">
        <v>114.342</v>
      </c>
      <c r="AF11" s="5">
        <v>160.54900000000001</v>
      </c>
      <c r="AG11" s="5">
        <v>242.63800000000001</v>
      </c>
      <c r="AH11" s="5">
        <v>345.70600000000002</v>
      </c>
      <c r="AI11" s="5">
        <v>260.483</v>
      </c>
      <c r="AJ11" s="5">
        <v>1.0580000000000001</v>
      </c>
      <c r="AK11" s="5">
        <v>4</v>
      </c>
      <c r="AM11" s="13">
        <f>+AO11/$AO$3</f>
        <v>7.134509847885942E-2</v>
      </c>
      <c r="AN11" s="7">
        <f>IF(AK11=1,AM11,AM11+AN9)</f>
        <v>0.46774985637145494</v>
      </c>
      <c r="AO11" s="5">
        <f>SUM(G11:AJ11)</f>
        <v>7293.6609999999991</v>
      </c>
    </row>
    <row r="12" spans="1:41" x14ac:dyDescent="0.2">
      <c r="A12" s="1" t="s">
        <v>115</v>
      </c>
      <c r="B12" s="1" t="s">
        <v>93</v>
      </c>
      <c r="C12" s="1" t="s">
        <v>8</v>
      </c>
      <c r="D12" s="1" t="s">
        <v>214</v>
      </c>
      <c r="E12" s="1" t="s">
        <v>21</v>
      </c>
      <c r="F12" s="1" t="s">
        <v>11</v>
      </c>
      <c r="G12" s="5">
        <v>-1</v>
      </c>
      <c r="H12" s="5">
        <v>-1</v>
      </c>
      <c r="I12" s="5">
        <v>-1</v>
      </c>
      <c r="J12" s="5">
        <v>-1</v>
      </c>
      <c r="K12" s="5">
        <v>-1</v>
      </c>
      <c r="L12" s="5">
        <v>-1</v>
      </c>
      <c r="M12" s="5">
        <v>-1</v>
      </c>
      <c r="N12" s="5">
        <v>-1</v>
      </c>
      <c r="O12" s="5">
        <v>-1</v>
      </c>
      <c r="P12" s="5">
        <v>-1</v>
      </c>
      <c r="Q12" s="5">
        <v>-1</v>
      </c>
      <c r="R12" s="5">
        <v>-1</v>
      </c>
      <c r="S12" s="5">
        <v>-1</v>
      </c>
      <c r="T12" s="5">
        <v>-1</v>
      </c>
      <c r="U12" s="5">
        <v>-1</v>
      </c>
      <c r="V12" s="5">
        <v>-1</v>
      </c>
      <c r="W12" s="5">
        <v>-1</v>
      </c>
      <c r="X12" s="5">
        <v>-1</v>
      </c>
      <c r="Y12" s="5">
        <v>-1</v>
      </c>
      <c r="Z12" s="5">
        <v>-1</v>
      </c>
      <c r="AA12" s="5">
        <v>-1</v>
      </c>
      <c r="AB12" s="5">
        <v>-1</v>
      </c>
      <c r="AC12" s="5">
        <v>-1</v>
      </c>
      <c r="AD12" s="5">
        <v>-1</v>
      </c>
      <c r="AE12" s="5">
        <v>-1</v>
      </c>
      <c r="AF12" s="5">
        <v>-1</v>
      </c>
      <c r="AG12" s="5">
        <v>-1</v>
      </c>
      <c r="AH12" s="5" t="s">
        <v>13</v>
      </c>
      <c r="AI12" s="5">
        <v>-1</v>
      </c>
      <c r="AJ12" s="5" t="s">
        <v>15</v>
      </c>
      <c r="AK12" s="1">
        <v>4</v>
      </c>
    </row>
    <row r="13" spans="1:41" x14ac:dyDescent="0.2">
      <c r="A13" s="1" t="s">
        <v>115</v>
      </c>
      <c r="B13" s="1" t="s">
        <v>93</v>
      </c>
      <c r="C13" s="1" t="s">
        <v>8</v>
      </c>
      <c r="D13" s="1" t="s">
        <v>153</v>
      </c>
      <c r="E13" s="1" t="s">
        <v>21</v>
      </c>
      <c r="F13" s="1" t="s">
        <v>10</v>
      </c>
      <c r="G13" s="5">
        <v>125</v>
      </c>
      <c r="H13" s="5">
        <v>146</v>
      </c>
      <c r="I13" s="5">
        <v>79</v>
      </c>
      <c r="J13" s="5">
        <v>169</v>
      </c>
      <c r="K13" s="5">
        <v>308</v>
      </c>
      <c r="L13" s="5">
        <v>165</v>
      </c>
      <c r="M13" s="5">
        <v>340.1</v>
      </c>
      <c r="N13" s="5">
        <v>509</v>
      </c>
      <c r="O13" s="5">
        <v>466.8</v>
      </c>
      <c r="P13" s="5">
        <v>780</v>
      </c>
      <c r="Q13" s="5">
        <v>386.6</v>
      </c>
      <c r="R13" s="5">
        <v>576.96799999999996</v>
      </c>
      <c r="S13" s="5">
        <v>193.97399999999999</v>
      </c>
      <c r="T13" s="5">
        <v>609.77099999999996</v>
      </c>
      <c r="U13" s="5">
        <v>241.39599999999999</v>
      </c>
      <c r="V13" s="5">
        <v>148.92099999999999</v>
      </c>
      <c r="W13" s="5">
        <v>119.654</v>
      </c>
      <c r="X13" s="5">
        <v>74.694000000000003</v>
      </c>
      <c r="Y13" s="5">
        <v>46.963999999999999</v>
      </c>
      <c r="Z13" s="5">
        <v>62.033999999999999</v>
      </c>
      <c r="AA13" s="5">
        <v>46.584000000000003</v>
      </c>
      <c r="AB13" s="5">
        <v>111.8</v>
      </c>
      <c r="AC13" s="5">
        <v>104.955</v>
      </c>
      <c r="AD13" s="5">
        <v>89.182000000000002</v>
      </c>
      <c r="AE13" s="5">
        <v>79.192999999999998</v>
      </c>
      <c r="AF13" s="5">
        <v>64.003</v>
      </c>
      <c r="AG13" s="5">
        <v>37.037999999999997</v>
      </c>
      <c r="AH13" s="5">
        <v>19.908000000000001</v>
      </c>
      <c r="AI13" s="5">
        <v>12.714</v>
      </c>
      <c r="AJ13" s="5">
        <v>1.8859999999999999</v>
      </c>
      <c r="AK13" s="5">
        <v>5</v>
      </c>
      <c r="AM13" s="13">
        <f>+AO13/$AO$3</f>
        <v>5.9826819379923575E-2</v>
      </c>
      <c r="AN13" s="7">
        <f>IF(AK13=1,AM13,AM13+AN11)</f>
        <v>0.52757667575137857</v>
      </c>
      <c r="AO13" s="5">
        <f>SUM(G13:AJ13)</f>
        <v>6116.1389999999992</v>
      </c>
    </row>
    <row r="14" spans="1:41" x14ac:dyDescent="0.2">
      <c r="A14" s="1" t="s">
        <v>115</v>
      </c>
      <c r="B14" s="1" t="s">
        <v>93</v>
      </c>
      <c r="C14" s="1" t="s">
        <v>8</v>
      </c>
      <c r="D14" s="1" t="s">
        <v>153</v>
      </c>
      <c r="E14" s="1" t="s">
        <v>21</v>
      </c>
      <c r="F14" s="1" t="s">
        <v>11</v>
      </c>
      <c r="G14" s="5" t="s">
        <v>15</v>
      </c>
      <c r="H14" s="5" t="s">
        <v>15</v>
      </c>
      <c r="I14" s="5" t="s">
        <v>15</v>
      </c>
      <c r="J14" s="5" t="s">
        <v>15</v>
      </c>
      <c r="K14" s="5" t="s">
        <v>15</v>
      </c>
      <c r="L14" s="5" t="s">
        <v>15</v>
      </c>
      <c r="M14" s="5" t="s">
        <v>15</v>
      </c>
      <c r="N14" s="5" t="s">
        <v>13</v>
      </c>
      <c r="O14" s="5" t="s">
        <v>13</v>
      </c>
      <c r="P14" s="5" t="s">
        <v>13</v>
      </c>
      <c r="Q14" s="5" t="s">
        <v>15</v>
      </c>
      <c r="R14" s="5" t="s">
        <v>15</v>
      </c>
      <c r="S14" s="5" t="s">
        <v>15</v>
      </c>
      <c r="T14" s="5" t="s">
        <v>13</v>
      </c>
      <c r="U14" s="5" t="s">
        <v>13</v>
      </c>
      <c r="V14" s="5" t="s">
        <v>13</v>
      </c>
      <c r="W14" s="5" t="s">
        <v>13</v>
      </c>
      <c r="X14" s="5" t="s">
        <v>13</v>
      </c>
      <c r="Y14" s="5" t="s">
        <v>13</v>
      </c>
      <c r="Z14" s="5" t="s">
        <v>13</v>
      </c>
      <c r="AA14" s="5" t="s">
        <v>13</v>
      </c>
      <c r="AB14" s="5" t="s">
        <v>15</v>
      </c>
      <c r="AC14" s="5" t="s">
        <v>15</v>
      </c>
      <c r="AD14" s="5" t="s">
        <v>15</v>
      </c>
      <c r="AE14" s="5" t="s">
        <v>15</v>
      </c>
      <c r="AF14" s="5" t="s">
        <v>15</v>
      </c>
      <c r="AG14" s="5" t="s">
        <v>15</v>
      </c>
      <c r="AH14" s="5" t="s">
        <v>15</v>
      </c>
      <c r="AI14" s="5">
        <v>-1</v>
      </c>
      <c r="AJ14" s="5">
        <v>-1</v>
      </c>
      <c r="AK14" s="1">
        <v>5</v>
      </c>
    </row>
    <row r="15" spans="1:41" x14ac:dyDescent="0.2">
      <c r="A15" s="1" t="s">
        <v>115</v>
      </c>
      <c r="B15" s="1" t="s">
        <v>93</v>
      </c>
      <c r="C15" s="1" t="s">
        <v>8</v>
      </c>
      <c r="D15" s="1" t="s">
        <v>87</v>
      </c>
      <c r="E15" s="1" t="s">
        <v>21</v>
      </c>
      <c r="F15" s="1" t="s">
        <v>10</v>
      </c>
      <c r="J15" s="5">
        <v>87.259</v>
      </c>
      <c r="K15" s="5">
        <v>148.09700000000001</v>
      </c>
      <c r="L15" s="5">
        <v>148.32300000000001</v>
      </c>
      <c r="M15" s="5">
        <v>700.89700000000005</v>
      </c>
      <c r="N15" s="5">
        <v>419.73700000000002</v>
      </c>
      <c r="O15" s="5">
        <v>711.97500000000002</v>
      </c>
      <c r="P15" s="5">
        <v>234.81700000000001</v>
      </c>
      <c r="Q15" s="5">
        <v>158.37700000000001</v>
      </c>
      <c r="R15" s="5">
        <v>114.614</v>
      </c>
      <c r="S15" s="5">
        <v>188.44300000000001</v>
      </c>
      <c r="T15" s="5">
        <v>304.03100000000001</v>
      </c>
      <c r="U15" s="5">
        <v>162.31899999999999</v>
      </c>
      <c r="V15" s="5">
        <v>273.58800000000002</v>
      </c>
      <c r="W15" s="5">
        <v>76.472999999999999</v>
      </c>
      <c r="X15" s="5">
        <v>56.271000000000001</v>
      </c>
      <c r="Y15" s="5">
        <v>46.326999999999998</v>
      </c>
      <c r="Z15" s="5">
        <v>133.04599999999999</v>
      </c>
      <c r="AA15" s="5">
        <v>93.692999999999998</v>
      </c>
      <c r="AB15" s="5">
        <v>177.97900000000001</v>
      </c>
      <c r="AC15" s="5">
        <v>293.18599999999998</v>
      </c>
      <c r="AD15" s="5">
        <v>35.216000000000001</v>
      </c>
      <c r="AE15" s="5">
        <v>126.848</v>
      </c>
      <c r="AK15" s="5">
        <v>6</v>
      </c>
      <c r="AM15" s="13">
        <f>+AO15/$AO$3</f>
        <v>4.5891448894477639E-2</v>
      </c>
      <c r="AN15" s="7">
        <f>IF(AK15=1,AM15,AM15+AN13)</f>
        <v>0.57346812464585617</v>
      </c>
      <c r="AO15" s="5">
        <f>SUM(G15:AJ15)</f>
        <v>4691.5160000000005</v>
      </c>
    </row>
    <row r="16" spans="1:41" x14ac:dyDescent="0.2">
      <c r="A16" s="1" t="s">
        <v>115</v>
      </c>
      <c r="B16" s="1" t="s">
        <v>93</v>
      </c>
      <c r="C16" s="1" t="s">
        <v>8</v>
      </c>
      <c r="D16" s="1" t="s">
        <v>87</v>
      </c>
      <c r="E16" s="1" t="s">
        <v>21</v>
      </c>
      <c r="F16" s="1" t="s">
        <v>11</v>
      </c>
      <c r="J16" s="5">
        <v>-1</v>
      </c>
      <c r="K16" s="5">
        <v>-1</v>
      </c>
      <c r="L16" s="5">
        <v>-1</v>
      </c>
      <c r="M16" s="5">
        <v>-1</v>
      </c>
      <c r="N16" s="5">
        <v>-1</v>
      </c>
      <c r="O16" s="5">
        <v>-1</v>
      </c>
      <c r="P16" s="5">
        <v>-1</v>
      </c>
      <c r="Q16" s="5">
        <v>-1</v>
      </c>
      <c r="R16" s="5">
        <v>-1</v>
      </c>
      <c r="S16" s="5">
        <v>-1</v>
      </c>
      <c r="T16" s="5">
        <v>-1</v>
      </c>
      <c r="U16" s="5">
        <v>-1</v>
      </c>
      <c r="V16" s="5">
        <v>-1</v>
      </c>
      <c r="W16" s="5">
        <v>-1</v>
      </c>
      <c r="X16" s="5">
        <v>-1</v>
      </c>
      <c r="Y16" s="5">
        <v>-1</v>
      </c>
      <c r="Z16" s="5">
        <v>-1</v>
      </c>
      <c r="AA16" s="5">
        <v>-1</v>
      </c>
      <c r="AB16" s="5">
        <v>-1</v>
      </c>
      <c r="AC16" s="5">
        <v>-1</v>
      </c>
      <c r="AD16" s="5">
        <v>-1</v>
      </c>
      <c r="AE16" s="5">
        <v>-1</v>
      </c>
      <c r="AK16" s="1">
        <v>6</v>
      </c>
    </row>
    <row r="17" spans="1:41" x14ac:dyDescent="0.2">
      <c r="A17" s="1" t="s">
        <v>115</v>
      </c>
      <c r="B17" s="1" t="s">
        <v>93</v>
      </c>
      <c r="C17" s="1" t="s">
        <v>30</v>
      </c>
      <c r="D17" s="1" t="s">
        <v>59</v>
      </c>
      <c r="E17" s="1" t="s">
        <v>21</v>
      </c>
      <c r="F17" s="1" t="s">
        <v>10</v>
      </c>
      <c r="H17" s="5">
        <v>174</v>
      </c>
      <c r="I17" s="5">
        <v>325.91199999999998</v>
      </c>
      <c r="J17" s="5">
        <v>362.315</v>
      </c>
      <c r="K17" s="5">
        <v>434.613</v>
      </c>
      <c r="L17" s="5">
        <v>548.43200000000002</v>
      </c>
      <c r="M17" s="5">
        <v>803.49300000000005</v>
      </c>
      <c r="N17" s="5">
        <v>760.86300000000006</v>
      </c>
      <c r="O17" s="5">
        <v>491.51100000000002</v>
      </c>
      <c r="P17" s="5">
        <v>274.05900000000003</v>
      </c>
      <c r="Q17" s="5">
        <v>17.042999999999999</v>
      </c>
      <c r="R17" s="5">
        <v>13.952999999999999</v>
      </c>
      <c r="AK17" s="5">
        <v>7</v>
      </c>
      <c r="AM17" s="13">
        <f>+AO17/$AO$3</f>
        <v>4.1144128463221366E-2</v>
      </c>
      <c r="AN17" s="7">
        <f>IF(AK17=1,AM17,AM17+AN15)</f>
        <v>0.61461225310907752</v>
      </c>
      <c r="AO17" s="5">
        <f>SUM(G17:AJ17)</f>
        <v>4206.1939999999995</v>
      </c>
    </row>
    <row r="18" spans="1:41" x14ac:dyDescent="0.2">
      <c r="A18" s="1" t="s">
        <v>115</v>
      </c>
      <c r="B18" s="1" t="s">
        <v>93</v>
      </c>
      <c r="C18" s="1" t="s">
        <v>30</v>
      </c>
      <c r="D18" s="1" t="s">
        <v>59</v>
      </c>
      <c r="E18" s="1" t="s">
        <v>21</v>
      </c>
      <c r="F18" s="1" t="s">
        <v>11</v>
      </c>
      <c r="H18" s="5">
        <v>-1</v>
      </c>
      <c r="I18" s="5">
        <v>-1</v>
      </c>
      <c r="J18" s="5">
        <v>-1</v>
      </c>
      <c r="K18" s="5">
        <v>-1</v>
      </c>
      <c r="L18" s="5">
        <v>-1</v>
      </c>
      <c r="M18" s="5">
        <v>-1</v>
      </c>
      <c r="N18" s="5">
        <v>-1</v>
      </c>
      <c r="O18" s="5">
        <v>-1</v>
      </c>
      <c r="P18" s="5">
        <v>-1</v>
      </c>
      <c r="Q18" s="5">
        <v>-1</v>
      </c>
      <c r="R18" s="5">
        <v>-1</v>
      </c>
      <c r="AK18" s="1">
        <v>7</v>
      </c>
    </row>
    <row r="19" spans="1:41" x14ac:dyDescent="0.2">
      <c r="A19" s="1" t="s">
        <v>115</v>
      </c>
      <c r="B19" s="1" t="s">
        <v>93</v>
      </c>
      <c r="C19" s="1" t="s">
        <v>30</v>
      </c>
      <c r="D19" s="1" t="s">
        <v>70</v>
      </c>
      <c r="E19" s="1" t="s">
        <v>28</v>
      </c>
      <c r="F19" s="1" t="s">
        <v>10</v>
      </c>
      <c r="G19" s="5">
        <v>116</v>
      </c>
      <c r="H19" s="5">
        <v>146</v>
      </c>
      <c r="I19" s="5">
        <v>133</v>
      </c>
      <c r="J19" s="5">
        <v>126</v>
      </c>
      <c r="K19" s="5">
        <v>96</v>
      </c>
      <c r="L19" s="5">
        <v>82</v>
      </c>
      <c r="M19" s="5">
        <v>80</v>
      </c>
      <c r="N19" s="5">
        <v>83</v>
      </c>
      <c r="O19" s="5">
        <v>146.846</v>
      </c>
      <c r="P19" s="5">
        <v>151.131</v>
      </c>
      <c r="Q19" s="5">
        <v>130.96799999999999</v>
      </c>
      <c r="R19" s="5">
        <v>148.465</v>
      </c>
      <c r="S19" s="5">
        <v>170.74</v>
      </c>
      <c r="T19" s="5">
        <v>149.55000000000001</v>
      </c>
      <c r="U19" s="5">
        <v>136.363</v>
      </c>
      <c r="V19" s="5">
        <v>134.87100000000001</v>
      </c>
      <c r="W19" s="5">
        <v>138.553</v>
      </c>
      <c r="X19" s="5">
        <v>164.23099999999999</v>
      </c>
      <c r="Y19" s="5">
        <v>177.78800000000001</v>
      </c>
      <c r="Z19" s="5">
        <v>185.63300000000001</v>
      </c>
      <c r="AA19" s="5">
        <v>181.001</v>
      </c>
      <c r="AB19" s="5">
        <v>191.14500000000001</v>
      </c>
      <c r="AC19" s="5">
        <v>173.12100000000001</v>
      </c>
      <c r="AD19" s="5">
        <v>175.953</v>
      </c>
      <c r="AK19" s="5">
        <v>8</v>
      </c>
      <c r="AM19" s="13">
        <f>+AO19/$AO$3</f>
        <v>3.343768780741186E-2</v>
      </c>
      <c r="AN19" s="7">
        <f>IF(AK19=1,AM19,AM19+AN17)</f>
        <v>0.64804994091648938</v>
      </c>
      <c r="AO19" s="5">
        <f>SUM(G19:AJ19)</f>
        <v>3418.3589999999999</v>
      </c>
    </row>
    <row r="20" spans="1:41" x14ac:dyDescent="0.2">
      <c r="A20" s="1" t="s">
        <v>115</v>
      </c>
      <c r="B20" s="1" t="s">
        <v>93</v>
      </c>
      <c r="C20" s="1" t="s">
        <v>30</v>
      </c>
      <c r="D20" s="1" t="s">
        <v>70</v>
      </c>
      <c r="E20" s="1" t="s">
        <v>28</v>
      </c>
      <c r="F20" s="1" t="s">
        <v>11</v>
      </c>
      <c r="G20" s="5">
        <v>-1</v>
      </c>
      <c r="H20" s="5">
        <v>-1</v>
      </c>
      <c r="I20" s="5">
        <v>-1</v>
      </c>
      <c r="J20" s="5">
        <v>-1</v>
      </c>
      <c r="K20" s="5">
        <v>-1</v>
      </c>
      <c r="L20" s="5">
        <v>-1</v>
      </c>
      <c r="M20" s="5">
        <v>-1</v>
      </c>
      <c r="N20" s="5">
        <v>-1</v>
      </c>
      <c r="O20" s="5">
        <v>-1</v>
      </c>
      <c r="P20" s="5">
        <v>-1</v>
      </c>
      <c r="Q20" s="5">
        <v>-1</v>
      </c>
      <c r="R20" s="5">
        <v>-1</v>
      </c>
      <c r="S20" s="5">
        <v>-1</v>
      </c>
      <c r="T20" s="5">
        <v>-1</v>
      </c>
      <c r="U20" s="5">
        <v>-1</v>
      </c>
      <c r="V20" s="5">
        <v>-1</v>
      </c>
      <c r="W20" s="5">
        <v>-1</v>
      </c>
      <c r="X20" s="5">
        <v>-1</v>
      </c>
      <c r="Y20" s="5">
        <v>-1</v>
      </c>
      <c r="Z20" s="5">
        <v>-1</v>
      </c>
      <c r="AA20" s="5">
        <v>-1</v>
      </c>
      <c r="AB20" s="5">
        <v>-1</v>
      </c>
      <c r="AC20" s="5">
        <v>-1</v>
      </c>
      <c r="AD20" s="5">
        <v>-1</v>
      </c>
      <c r="AK20" s="1">
        <v>8</v>
      </c>
    </row>
    <row r="21" spans="1:41" x14ac:dyDescent="0.2">
      <c r="A21" s="1" t="s">
        <v>115</v>
      </c>
      <c r="B21" s="1" t="s">
        <v>93</v>
      </c>
      <c r="C21" s="1" t="s">
        <v>8</v>
      </c>
      <c r="D21" s="1" t="s">
        <v>160</v>
      </c>
      <c r="E21" s="1" t="s">
        <v>22</v>
      </c>
      <c r="F21" s="1" t="s">
        <v>10</v>
      </c>
      <c r="G21" s="5">
        <v>55.9</v>
      </c>
      <c r="H21" s="5">
        <v>104.17</v>
      </c>
      <c r="I21" s="5">
        <v>151.21</v>
      </c>
      <c r="J21" s="5">
        <v>134.30000000000001</v>
      </c>
      <c r="K21" s="5">
        <v>113.42</v>
      </c>
      <c r="L21" s="5">
        <v>157.47999999999999</v>
      </c>
      <c r="M21" s="5">
        <v>65.739999999999995</v>
      </c>
      <c r="N21" s="5">
        <v>188.95</v>
      </c>
      <c r="O21" s="5">
        <v>288.08</v>
      </c>
      <c r="P21" s="5">
        <v>207.93</v>
      </c>
      <c r="Q21" s="5">
        <v>110.86</v>
      </c>
      <c r="R21" s="5">
        <v>170.75</v>
      </c>
      <c r="S21" s="5">
        <v>114.74</v>
      </c>
      <c r="T21" s="5">
        <v>21.4</v>
      </c>
      <c r="U21" s="5">
        <v>7.75</v>
      </c>
      <c r="V21" s="5">
        <v>131.54</v>
      </c>
      <c r="W21" s="5">
        <v>65.91</v>
      </c>
      <c r="X21" s="5">
        <v>49.21</v>
      </c>
      <c r="Y21" s="5">
        <v>43.85</v>
      </c>
      <c r="Z21" s="5">
        <v>15.49</v>
      </c>
      <c r="AA21" s="5">
        <v>45.41</v>
      </c>
      <c r="AB21" s="5">
        <v>41.74</v>
      </c>
      <c r="AC21" s="5">
        <v>86.71</v>
      </c>
      <c r="AD21" s="5">
        <v>15.28</v>
      </c>
      <c r="AE21" s="5">
        <v>48.15</v>
      </c>
      <c r="AF21" s="5">
        <v>24.707000000000001</v>
      </c>
      <c r="AG21" s="5">
        <v>17.646000000000001</v>
      </c>
      <c r="AH21" s="5">
        <v>23.853000000000002</v>
      </c>
      <c r="AI21" s="5">
        <v>3.0089999999999999</v>
      </c>
      <c r="AJ21" s="5">
        <v>121.07599999999999</v>
      </c>
      <c r="AK21" s="5">
        <v>9</v>
      </c>
      <c r="AM21" s="13">
        <f>+AO21/$AO$3</f>
        <v>2.5689547358478525E-2</v>
      </c>
      <c r="AN21" s="7">
        <f>IF(AK21=1,AM21,AM21+AN19)</f>
        <v>0.67373948827496788</v>
      </c>
      <c r="AO21" s="5">
        <f>SUM(G21:AJ21)</f>
        <v>2626.261</v>
      </c>
    </row>
    <row r="22" spans="1:41" x14ac:dyDescent="0.2">
      <c r="A22" s="1" t="s">
        <v>115</v>
      </c>
      <c r="B22" s="1" t="s">
        <v>93</v>
      </c>
      <c r="C22" s="1" t="s">
        <v>8</v>
      </c>
      <c r="D22" s="1" t="s">
        <v>160</v>
      </c>
      <c r="E22" s="1" t="s">
        <v>22</v>
      </c>
      <c r="F22" s="1" t="s">
        <v>11</v>
      </c>
      <c r="G22" s="5" t="s">
        <v>13</v>
      </c>
      <c r="H22" s="5" t="s">
        <v>13</v>
      </c>
      <c r="I22" s="5" t="s">
        <v>13</v>
      </c>
      <c r="J22" s="5" t="s">
        <v>13</v>
      </c>
      <c r="K22" s="5" t="s">
        <v>13</v>
      </c>
      <c r="L22" s="5" t="s">
        <v>13</v>
      </c>
      <c r="M22" s="5" t="s">
        <v>13</v>
      </c>
      <c r="N22" s="5" t="s">
        <v>13</v>
      </c>
      <c r="O22" s="5" t="s">
        <v>13</v>
      </c>
      <c r="P22" s="5" t="s">
        <v>13</v>
      </c>
      <c r="Q22" s="5" t="s">
        <v>13</v>
      </c>
      <c r="R22" s="5" t="s">
        <v>13</v>
      </c>
      <c r="S22" s="5" t="s">
        <v>13</v>
      </c>
      <c r="T22" s="5">
        <v>-1</v>
      </c>
      <c r="U22" s="5">
        <v>-1</v>
      </c>
      <c r="V22" s="5" t="s">
        <v>15</v>
      </c>
      <c r="W22" s="5">
        <v>-1</v>
      </c>
      <c r="X22" s="5">
        <v>-1</v>
      </c>
      <c r="Y22" s="5">
        <v>-1</v>
      </c>
      <c r="Z22" s="5" t="s">
        <v>15</v>
      </c>
      <c r="AA22" s="5" t="s">
        <v>15</v>
      </c>
      <c r="AB22" s="5" t="s">
        <v>15</v>
      </c>
      <c r="AC22" s="5" t="s">
        <v>13</v>
      </c>
      <c r="AD22" s="5" t="s">
        <v>15</v>
      </c>
      <c r="AE22" s="5" t="s">
        <v>15</v>
      </c>
      <c r="AF22" s="5" t="s">
        <v>13</v>
      </c>
      <c r="AG22" s="5">
        <v>-1</v>
      </c>
      <c r="AH22" s="5" t="s">
        <v>15</v>
      </c>
      <c r="AI22" s="5">
        <v>-1</v>
      </c>
      <c r="AJ22" s="5">
        <v>-1</v>
      </c>
      <c r="AK22" s="1">
        <v>9</v>
      </c>
    </row>
    <row r="23" spans="1:41" x14ac:dyDescent="0.2">
      <c r="A23" s="1" t="s">
        <v>115</v>
      </c>
      <c r="B23" s="1" t="s">
        <v>93</v>
      </c>
      <c r="C23" s="1" t="s">
        <v>8</v>
      </c>
      <c r="D23" s="1" t="s">
        <v>27</v>
      </c>
      <c r="E23" s="1" t="s">
        <v>22</v>
      </c>
      <c r="F23" s="1" t="s">
        <v>10</v>
      </c>
      <c r="G23" s="5">
        <v>21</v>
      </c>
      <c r="H23" s="5">
        <v>24</v>
      </c>
      <c r="I23" s="5">
        <v>58.045000000000002</v>
      </c>
      <c r="J23" s="5">
        <v>48</v>
      </c>
      <c r="K23" s="5">
        <v>71</v>
      </c>
      <c r="L23" s="5">
        <v>86</v>
      </c>
      <c r="M23" s="5">
        <v>175</v>
      </c>
      <c r="N23" s="5">
        <v>190</v>
      </c>
      <c r="O23" s="5">
        <v>80</v>
      </c>
      <c r="P23" s="5">
        <v>56.7</v>
      </c>
      <c r="Q23" s="5">
        <v>50</v>
      </c>
      <c r="R23" s="5">
        <v>54.6</v>
      </c>
      <c r="S23" s="5">
        <v>56.726999999999997</v>
      </c>
      <c r="T23" s="5">
        <v>109.512</v>
      </c>
      <c r="U23" s="5">
        <v>118.2</v>
      </c>
      <c r="V23" s="5">
        <v>184.43100000000001</v>
      </c>
      <c r="W23" s="5">
        <v>104.8</v>
      </c>
      <c r="X23" s="5">
        <v>68.7</v>
      </c>
      <c r="Y23" s="5">
        <v>94.277000000000001</v>
      </c>
      <c r="Z23" s="5">
        <v>62.896000000000001</v>
      </c>
      <c r="AA23" s="5">
        <v>87.537000000000006</v>
      </c>
      <c r="AB23" s="5">
        <v>59.965000000000003</v>
      </c>
      <c r="AC23" s="5">
        <v>97.757000000000005</v>
      </c>
      <c r="AD23" s="5">
        <v>89.2</v>
      </c>
      <c r="AE23" s="5">
        <v>102.3</v>
      </c>
      <c r="AF23" s="5">
        <v>96.418999999999997</v>
      </c>
      <c r="AG23" s="5">
        <v>63.832999999999998</v>
      </c>
      <c r="AH23" s="5">
        <v>87.516999999999996</v>
      </c>
      <c r="AI23" s="5">
        <v>82.59</v>
      </c>
      <c r="AJ23" s="5">
        <v>77.98</v>
      </c>
      <c r="AK23" s="5">
        <v>10</v>
      </c>
      <c r="AM23" s="13">
        <f>+AO23/$AO$3</f>
        <v>2.5031477083459538E-2</v>
      </c>
      <c r="AN23" s="7">
        <f>IF(AK23=1,AM23,AM23+AN21)</f>
        <v>0.69877096535842742</v>
      </c>
      <c r="AO23" s="5">
        <f>SUM(G23:AJ23)</f>
        <v>2558.9860000000003</v>
      </c>
    </row>
    <row r="24" spans="1:41" x14ac:dyDescent="0.2">
      <c r="A24" s="1" t="s">
        <v>115</v>
      </c>
      <c r="B24" s="1" t="s">
        <v>93</v>
      </c>
      <c r="C24" s="1" t="s">
        <v>8</v>
      </c>
      <c r="D24" s="1" t="s">
        <v>27</v>
      </c>
      <c r="E24" s="1" t="s">
        <v>22</v>
      </c>
      <c r="F24" s="1" t="s">
        <v>11</v>
      </c>
      <c r="G24" s="5" t="s">
        <v>13</v>
      </c>
      <c r="H24" s="5" t="s">
        <v>13</v>
      </c>
      <c r="I24" s="5" t="s">
        <v>13</v>
      </c>
      <c r="J24" s="5" t="s">
        <v>13</v>
      </c>
      <c r="K24" s="5" t="s">
        <v>13</v>
      </c>
      <c r="L24" s="5" t="s">
        <v>13</v>
      </c>
      <c r="M24" s="5" t="s">
        <v>13</v>
      </c>
      <c r="N24" s="5" t="s">
        <v>13</v>
      </c>
      <c r="O24" s="5" t="s">
        <v>13</v>
      </c>
      <c r="P24" s="5" t="s">
        <v>13</v>
      </c>
      <c r="Q24" s="5" t="s">
        <v>13</v>
      </c>
      <c r="R24" s="5" t="s">
        <v>13</v>
      </c>
      <c r="S24" s="5" t="s">
        <v>13</v>
      </c>
      <c r="T24" s="5" t="s">
        <v>13</v>
      </c>
      <c r="U24" s="5" t="s">
        <v>13</v>
      </c>
      <c r="V24" s="5" t="s">
        <v>13</v>
      </c>
      <c r="W24" s="5" t="s">
        <v>13</v>
      </c>
      <c r="X24" s="5" t="s">
        <v>13</v>
      </c>
      <c r="Y24" s="5" t="s">
        <v>15</v>
      </c>
      <c r="Z24" s="5" t="s">
        <v>15</v>
      </c>
      <c r="AA24" s="5" t="s">
        <v>15</v>
      </c>
      <c r="AB24" s="5" t="s">
        <v>15</v>
      </c>
      <c r="AC24" s="5" t="s">
        <v>15</v>
      </c>
      <c r="AD24" s="5">
        <v>-1</v>
      </c>
      <c r="AE24" s="5">
        <v>-1</v>
      </c>
      <c r="AF24" s="5">
        <v>-1</v>
      </c>
      <c r="AG24" s="5">
        <v>-1</v>
      </c>
      <c r="AH24" s="5">
        <v>-1</v>
      </c>
      <c r="AI24" s="5">
        <v>-1</v>
      </c>
      <c r="AJ24" s="5">
        <v>-1</v>
      </c>
      <c r="AK24" s="1">
        <v>10</v>
      </c>
    </row>
    <row r="25" spans="1:41" x14ac:dyDescent="0.2">
      <c r="A25" s="1" t="s">
        <v>115</v>
      </c>
      <c r="B25" s="1" t="s">
        <v>93</v>
      </c>
      <c r="C25" s="1" t="s">
        <v>8</v>
      </c>
      <c r="D25" s="1" t="s">
        <v>213</v>
      </c>
      <c r="E25" s="1" t="s">
        <v>21</v>
      </c>
      <c r="F25" s="1" t="s">
        <v>10</v>
      </c>
      <c r="G25" s="5">
        <v>42.808999999999997</v>
      </c>
      <c r="H25" s="5">
        <v>43.518000000000001</v>
      </c>
      <c r="I25" s="5">
        <v>55.241</v>
      </c>
      <c r="J25" s="5">
        <v>39.521999999999998</v>
      </c>
      <c r="K25" s="5">
        <v>157.99700000000001</v>
      </c>
      <c r="L25" s="5">
        <v>122.111</v>
      </c>
      <c r="M25" s="5">
        <v>195.2</v>
      </c>
      <c r="N25" s="5">
        <v>124.84699999999999</v>
      </c>
      <c r="O25" s="5">
        <v>140.07499999999999</v>
      </c>
      <c r="P25" s="5">
        <v>94.2</v>
      </c>
      <c r="Q25" s="5">
        <v>28.4</v>
      </c>
      <c r="R25" s="5">
        <v>11.8</v>
      </c>
      <c r="S25" s="5">
        <v>50.677999999999997</v>
      </c>
      <c r="T25" s="5">
        <v>24.111999999999998</v>
      </c>
      <c r="U25" s="5">
        <v>91.373000000000005</v>
      </c>
      <c r="V25" s="5">
        <v>38.170999999999999</v>
      </c>
      <c r="W25" s="5">
        <v>54.718000000000004</v>
      </c>
      <c r="X25" s="5">
        <v>59.865000000000002</v>
      </c>
      <c r="Y25" s="5">
        <v>165.03</v>
      </c>
      <c r="Z25" s="5">
        <v>15.7</v>
      </c>
      <c r="AA25" s="5">
        <v>34.28</v>
      </c>
      <c r="AB25" s="5">
        <v>44.039000000000001</v>
      </c>
      <c r="AC25" s="5">
        <v>136.739</v>
      </c>
      <c r="AD25" s="5">
        <v>212.32599999999999</v>
      </c>
      <c r="AE25" s="5">
        <v>139.72900000000001</v>
      </c>
      <c r="AF25" s="5">
        <v>232.79</v>
      </c>
      <c r="AG25" s="5">
        <v>0.33100000000000002</v>
      </c>
      <c r="AI25" s="5">
        <v>0.32400000000000001</v>
      </c>
      <c r="AJ25" s="5">
        <v>3.718</v>
      </c>
      <c r="AK25" s="5">
        <v>11</v>
      </c>
      <c r="AM25" s="13">
        <f>+AO25/$AO$3</f>
        <v>2.3081544674197405E-2</v>
      </c>
      <c r="AN25" s="7">
        <f>IF(AK25=1,AM25,AM25+AN23)</f>
        <v>0.72185251003262485</v>
      </c>
      <c r="AO25" s="5">
        <f>SUM(G25:AJ25)</f>
        <v>2359.6430000000005</v>
      </c>
    </row>
    <row r="26" spans="1:41" x14ac:dyDescent="0.2">
      <c r="A26" s="1" t="s">
        <v>115</v>
      </c>
      <c r="B26" s="1" t="s">
        <v>93</v>
      </c>
      <c r="C26" s="1" t="s">
        <v>8</v>
      </c>
      <c r="D26" s="1" t="s">
        <v>213</v>
      </c>
      <c r="E26" s="1" t="s">
        <v>21</v>
      </c>
      <c r="F26" s="1" t="s">
        <v>11</v>
      </c>
      <c r="G26" s="5">
        <v>-1</v>
      </c>
      <c r="H26" s="5" t="s">
        <v>24</v>
      </c>
      <c r="I26" s="5" t="s">
        <v>24</v>
      </c>
      <c r="J26" s="5" t="s">
        <v>24</v>
      </c>
      <c r="K26" s="5" t="s">
        <v>24</v>
      </c>
      <c r="L26" s="5" t="s">
        <v>24</v>
      </c>
      <c r="M26" s="5" t="s">
        <v>24</v>
      </c>
      <c r="N26" s="5" t="s">
        <v>24</v>
      </c>
      <c r="O26" s="5" t="s">
        <v>24</v>
      </c>
      <c r="P26" s="5" t="s">
        <v>24</v>
      </c>
      <c r="Q26" s="5" t="s">
        <v>24</v>
      </c>
      <c r="R26" s="5" t="s">
        <v>24</v>
      </c>
      <c r="S26" s="5" t="s">
        <v>24</v>
      </c>
      <c r="T26" s="5" t="s">
        <v>24</v>
      </c>
      <c r="U26" s="5" t="s">
        <v>24</v>
      </c>
      <c r="V26" s="5" t="s">
        <v>24</v>
      </c>
      <c r="W26" s="5" t="s">
        <v>24</v>
      </c>
      <c r="X26" s="5" t="s">
        <v>24</v>
      </c>
      <c r="Y26" s="5" t="s">
        <v>24</v>
      </c>
      <c r="Z26" s="5">
        <v>-1</v>
      </c>
      <c r="AA26" s="5">
        <v>-1</v>
      </c>
      <c r="AB26" s="5" t="s">
        <v>24</v>
      </c>
      <c r="AC26" s="5" t="s">
        <v>24</v>
      </c>
      <c r="AD26" s="5" t="s">
        <v>24</v>
      </c>
      <c r="AE26" s="5" t="s">
        <v>24</v>
      </c>
      <c r="AF26" s="5">
        <v>-1</v>
      </c>
      <c r="AG26" s="5" t="s">
        <v>24</v>
      </c>
      <c r="AI26" s="5" t="s">
        <v>24</v>
      </c>
      <c r="AJ26" s="5" t="s">
        <v>24</v>
      </c>
      <c r="AK26" s="1">
        <v>11</v>
      </c>
    </row>
    <row r="27" spans="1:41" x14ac:dyDescent="0.2">
      <c r="A27" s="1" t="s">
        <v>115</v>
      </c>
      <c r="B27" s="1" t="s">
        <v>93</v>
      </c>
      <c r="C27" s="1" t="s">
        <v>8</v>
      </c>
      <c r="D27" s="1" t="s">
        <v>152</v>
      </c>
      <c r="E27" s="1" t="s">
        <v>21</v>
      </c>
      <c r="F27" s="1" t="s">
        <v>10</v>
      </c>
      <c r="I27" s="5">
        <v>62</v>
      </c>
      <c r="J27" s="5">
        <v>73</v>
      </c>
      <c r="K27" s="5">
        <v>62</v>
      </c>
      <c r="L27" s="5">
        <v>78</v>
      </c>
      <c r="M27" s="5">
        <v>120</v>
      </c>
      <c r="N27" s="5">
        <v>201</v>
      </c>
      <c r="O27" s="5">
        <v>23.2</v>
      </c>
      <c r="P27" s="5">
        <v>91.6</v>
      </c>
      <c r="Q27" s="5">
        <v>87.8</v>
      </c>
      <c r="R27" s="5">
        <v>88.5</v>
      </c>
      <c r="S27" s="5">
        <v>58.356999999999999</v>
      </c>
      <c r="T27" s="5">
        <v>96.322999999999993</v>
      </c>
      <c r="U27" s="5">
        <v>99</v>
      </c>
      <c r="V27" s="5">
        <v>65</v>
      </c>
      <c r="W27" s="5">
        <v>12.7</v>
      </c>
      <c r="X27" s="5">
        <v>77</v>
      </c>
      <c r="Y27" s="5">
        <v>100.476</v>
      </c>
      <c r="Z27" s="5">
        <v>99.102000000000004</v>
      </c>
      <c r="AA27" s="5">
        <v>61.167000000000002</v>
      </c>
      <c r="AB27" s="5">
        <v>44.857999999999997</v>
      </c>
      <c r="AC27" s="5">
        <v>39.659999999999997</v>
      </c>
      <c r="AD27" s="5">
        <v>44.414999999999999</v>
      </c>
      <c r="AE27" s="5">
        <v>49.710999999999999</v>
      </c>
      <c r="AF27" s="5">
        <v>40.305999999999997</v>
      </c>
      <c r="AG27" s="5">
        <v>42.191000000000003</v>
      </c>
      <c r="AH27" s="5">
        <v>46.396999999999998</v>
      </c>
      <c r="AI27" s="5">
        <v>37.244</v>
      </c>
      <c r="AJ27" s="5">
        <v>4.032</v>
      </c>
      <c r="AK27" s="5">
        <v>12</v>
      </c>
      <c r="AM27" s="13">
        <f>+AO27/$AO$3</f>
        <v>1.8634701429236684E-2</v>
      </c>
      <c r="AN27" s="7">
        <f>IF(AK27=1,AM27,AM27+AN25)</f>
        <v>0.74048721146186158</v>
      </c>
      <c r="AO27" s="5">
        <f>SUM(G27:AJ27)</f>
        <v>1905.039</v>
      </c>
    </row>
    <row r="28" spans="1:41" x14ac:dyDescent="0.2">
      <c r="A28" s="1" t="s">
        <v>115</v>
      </c>
      <c r="B28" s="1" t="s">
        <v>93</v>
      </c>
      <c r="C28" s="1" t="s">
        <v>8</v>
      </c>
      <c r="D28" s="1" t="s">
        <v>152</v>
      </c>
      <c r="E28" s="1" t="s">
        <v>21</v>
      </c>
      <c r="F28" s="1" t="s">
        <v>11</v>
      </c>
      <c r="I28" s="5">
        <v>-1</v>
      </c>
      <c r="J28" s="5">
        <v>-1</v>
      </c>
      <c r="K28" s="5">
        <v>-1</v>
      </c>
      <c r="L28" s="5">
        <v>-1</v>
      </c>
      <c r="M28" s="5">
        <v>-1</v>
      </c>
      <c r="N28" s="5">
        <v>-1</v>
      </c>
      <c r="O28" s="5" t="s">
        <v>15</v>
      </c>
      <c r="P28" s="5" t="s">
        <v>15</v>
      </c>
      <c r="Q28" s="5" t="s">
        <v>15</v>
      </c>
      <c r="R28" s="5" t="s">
        <v>15</v>
      </c>
      <c r="S28" s="5" t="s">
        <v>15</v>
      </c>
      <c r="T28" s="5" t="s">
        <v>15</v>
      </c>
      <c r="U28" s="5" t="s">
        <v>15</v>
      </c>
      <c r="V28" s="5" t="s">
        <v>15</v>
      </c>
      <c r="W28" s="5" t="s">
        <v>15</v>
      </c>
      <c r="X28" s="5" t="s">
        <v>15</v>
      </c>
      <c r="Y28" s="5" t="s">
        <v>15</v>
      </c>
      <c r="Z28" s="5" t="s">
        <v>15</v>
      </c>
      <c r="AA28" s="5" t="s">
        <v>15</v>
      </c>
      <c r="AB28" s="5" t="s">
        <v>15</v>
      </c>
      <c r="AC28" s="5" t="s">
        <v>15</v>
      </c>
      <c r="AD28" s="5" t="s">
        <v>15</v>
      </c>
      <c r="AE28" s="5" t="s">
        <v>15</v>
      </c>
      <c r="AF28" s="5" t="s">
        <v>15</v>
      </c>
      <c r="AG28" s="5" t="s">
        <v>15</v>
      </c>
      <c r="AH28" s="5" t="s">
        <v>15</v>
      </c>
      <c r="AI28" s="5" t="s">
        <v>15</v>
      </c>
      <c r="AJ28" s="5" t="s">
        <v>15</v>
      </c>
      <c r="AK28" s="1">
        <v>12</v>
      </c>
    </row>
    <row r="29" spans="1:41" x14ac:dyDescent="0.2">
      <c r="A29" s="1" t="s">
        <v>115</v>
      </c>
      <c r="B29" s="1" t="s">
        <v>93</v>
      </c>
      <c r="C29" s="1" t="s">
        <v>8</v>
      </c>
      <c r="D29" s="1" t="s">
        <v>218</v>
      </c>
      <c r="E29" s="1" t="s">
        <v>21</v>
      </c>
      <c r="F29" s="1" t="s">
        <v>10</v>
      </c>
      <c r="G29" s="5">
        <v>146</v>
      </c>
      <c r="H29" s="5">
        <v>127</v>
      </c>
      <c r="I29" s="5">
        <v>111.1</v>
      </c>
      <c r="J29" s="5">
        <v>153</v>
      </c>
      <c r="K29" s="5">
        <v>197</v>
      </c>
      <c r="L29" s="5">
        <v>139</v>
      </c>
      <c r="M29" s="5">
        <v>51</v>
      </c>
      <c r="N29" s="5">
        <v>83</v>
      </c>
      <c r="O29" s="5">
        <v>59.51</v>
      </c>
      <c r="P29" s="5">
        <v>22.4</v>
      </c>
      <c r="Q29" s="5">
        <v>37.35</v>
      </c>
      <c r="R29" s="5">
        <v>18.559999999999999</v>
      </c>
      <c r="S29" s="5">
        <v>33.630000000000003</v>
      </c>
      <c r="T29" s="5">
        <v>24.414000000000001</v>
      </c>
      <c r="U29" s="5">
        <v>35.643999999999998</v>
      </c>
      <c r="V29" s="5">
        <v>41.741</v>
      </c>
      <c r="W29" s="5">
        <v>36.659999999999997</v>
      </c>
      <c r="X29" s="5">
        <v>39.753999999999998</v>
      </c>
      <c r="Y29" s="5">
        <v>18.641999999999999</v>
      </c>
      <c r="Z29" s="5">
        <v>50.076000000000001</v>
      </c>
      <c r="AA29" s="5">
        <v>37.908000000000001</v>
      </c>
      <c r="AB29" s="5">
        <v>55.155999999999999</v>
      </c>
      <c r="AC29" s="5">
        <v>53.097999999999999</v>
      </c>
      <c r="AD29" s="5">
        <v>80.694000000000003</v>
      </c>
      <c r="AE29" s="5">
        <v>24.597999999999999</v>
      </c>
      <c r="AF29" s="5">
        <v>46.835000000000001</v>
      </c>
      <c r="AG29" s="5">
        <v>22.346</v>
      </c>
      <c r="AH29" s="5">
        <v>24.420999999999999</v>
      </c>
      <c r="AI29" s="5">
        <v>19.956</v>
      </c>
      <c r="AJ29" s="5">
        <v>9.7430000000000003</v>
      </c>
      <c r="AK29" s="5">
        <v>13</v>
      </c>
      <c r="AM29" s="13">
        <f>+AO29/$AO$3</f>
        <v>1.7609539942312642E-2</v>
      </c>
      <c r="AN29" s="7">
        <f>IF(AK29=1,AM29,AM29+AN27)</f>
        <v>0.75809675140417421</v>
      </c>
      <c r="AO29" s="5">
        <f>SUM(G29:AJ29)</f>
        <v>1800.2359999999999</v>
      </c>
    </row>
    <row r="30" spans="1:41" x14ac:dyDescent="0.2">
      <c r="A30" s="1" t="s">
        <v>115</v>
      </c>
      <c r="B30" s="1" t="s">
        <v>93</v>
      </c>
      <c r="C30" s="1" t="s">
        <v>8</v>
      </c>
      <c r="D30" s="1" t="s">
        <v>218</v>
      </c>
      <c r="E30" s="1" t="s">
        <v>21</v>
      </c>
      <c r="F30" s="1" t="s">
        <v>11</v>
      </c>
      <c r="G30" s="5" t="s">
        <v>15</v>
      </c>
      <c r="H30" s="5" t="s">
        <v>15</v>
      </c>
      <c r="I30" s="5" t="s">
        <v>15</v>
      </c>
      <c r="J30" s="5" t="s">
        <v>15</v>
      </c>
      <c r="K30" s="5" t="s">
        <v>15</v>
      </c>
      <c r="L30" s="5" t="s">
        <v>15</v>
      </c>
      <c r="M30" s="5" t="s">
        <v>15</v>
      </c>
      <c r="N30" s="5" t="s">
        <v>13</v>
      </c>
      <c r="O30" s="5" t="s">
        <v>15</v>
      </c>
      <c r="P30" s="5" t="s">
        <v>15</v>
      </c>
      <c r="Q30" s="5" t="s">
        <v>18</v>
      </c>
      <c r="R30" s="5" t="s">
        <v>15</v>
      </c>
      <c r="S30" s="5" t="s">
        <v>15</v>
      </c>
      <c r="T30" s="5" t="s">
        <v>15</v>
      </c>
      <c r="U30" s="5" t="s">
        <v>15</v>
      </c>
      <c r="V30" s="5" t="s">
        <v>15</v>
      </c>
      <c r="W30" s="5" t="s">
        <v>15</v>
      </c>
      <c r="X30" s="5" t="s">
        <v>15</v>
      </c>
      <c r="Y30" s="5" t="s">
        <v>13</v>
      </c>
      <c r="Z30" s="5" t="s">
        <v>13</v>
      </c>
      <c r="AA30" s="5" t="s">
        <v>13</v>
      </c>
      <c r="AB30" s="5" t="s">
        <v>13</v>
      </c>
      <c r="AC30" s="5" t="s">
        <v>13</v>
      </c>
      <c r="AD30" s="5" t="s">
        <v>13</v>
      </c>
      <c r="AE30" s="5" t="s">
        <v>13</v>
      </c>
      <c r="AF30" s="5" t="s">
        <v>13</v>
      </c>
      <c r="AG30" s="5" t="s">
        <v>13</v>
      </c>
      <c r="AH30" s="5" t="s">
        <v>13</v>
      </c>
      <c r="AI30" s="5" t="s">
        <v>13</v>
      </c>
      <c r="AJ30" s="5" t="s">
        <v>13</v>
      </c>
      <c r="AK30" s="1">
        <v>13</v>
      </c>
    </row>
    <row r="31" spans="1:41" x14ac:dyDescent="0.2">
      <c r="A31" s="1" t="s">
        <v>115</v>
      </c>
      <c r="B31" s="1" t="s">
        <v>93</v>
      </c>
      <c r="C31" s="1" t="s">
        <v>8</v>
      </c>
      <c r="D31" s="1" t="s">
        <v>52</v>
      </c>
      <c r="E31" s="1" t="s">
        <v>21</v>
      </c>
      <c r="F31" s="1" t="s">
        <v>10</v>
      </c>
      <c r="H31" s="5">
        <v>3</v>
      </c>
      <c r="I31" s="5">
        <v>13</v>
      </c>
      <c r="J31" s="5">
        <v>13</v>
      </c>
      <c r="K31" s="5">
        <v>13</v>
      </c>
      <c r="L31" s="5">
        <v>13</v>
      </c>
      <c r="M31" s="5">
        <v>27</v>
      </c>
      <c r="N31" s="5">
        <v>35</v>
      </c>
      <c r="O31" s="5">
        <v>67.7</v>
      </c>
      <c r="P31" s="5">
        <v>36.573999999999998</v>
      </c>
      <c r="Q31" s="5">
        <v>50.139000000000003</v>
      </c>
      <c r="R31" s="5">
        <v>70.427000000000007</v>
      </c>
      <c r="S31" s="5">
        <v>89.798000000000002</v>
      </c>
      <c r="T31" s="5">
        <v>86.021000000000001</v>
      </c>
      <c r="U31" s="5">
        <v>64.63</v>
      </c>
      <c r="V31" s="5">
        <v>91.028000000000006</v>
      </c>
      <c r="W31" s="5">
        <v>81.53</v>
      </c>
      <c r="X31" s="5">
        <v>92.951999999999998</v>
      </c>
      <c r="Y31" s="5">
        <v>88.963999999999999</v>
      </c>
      <c r="Z31" s="5">
        <v>67.661000000000001</v>
      </c>
      <c r="AA31" s="5">
        <v>105.65</v>
      </c>
      <c r="AB31" s="5">
        <v>85.78</v>
      </c>
      <c r="AC31" s="5">
        <v>66.936000000000007</v>
      </c>
      <c r="AD31" s="5">
        <v>72.424999999999997</v>
      </c>
      <c r="AE31" s="5">
        <v>65.561000000000007</v>
      </c>
      <c r="AF31" s="5">
        <v>59.76</v>
      </c>
      <c r="AG31" s="5">
        <v>68.009</v>
      </c>
      <c r="AH31" s="5">
        <v>50.790999999999997</v>
      </c>
      <c r="AI31" s="5">
        <v>38.911000000000001</v>
      </c>
      <c r="AJ31" s="5">
        <v>43.106999999999999</v>
      </c>
      <c r="AK31" s="5">
        <v>14</v>
      </c>
      <c r="AM31" s="13">
        <f>+AO31/$AO$3</f>
        <v>1.6251024655279018E-2</v>
      </c>
      <c r="AN31" s="7">
        <f>IF(AK31=1,AM31,AM31+AN29)</f>
        <v>0.77434777605945326</v>
      </c>
      <c r="AO31" s="5">
        <f>SUM(G31:AJ31)</f>
        <v>1661.3539999999998</v>
      </c>
    </row>
    <row r="32" spans="1:41" x14ac:dyDescent="0.2">
      <c r="A32" s="1" t="s">
        <v>115</v>
      </c>
      <c r="B32" s="1" t="s">
        <v>93</v>
      </c>
      <c r="C32" s="1" t="s">
        <v>8</v>
      </c>
      <c r="D32" s="1" t="s">
        <v>52</v>
      </c>
      <c r="E32" s="1" t="s">
        <v>21</v>
      </c>
      <c r="F32" s="1" t="s">
        <v>11</v>
      </c>
      <c r="H32" s="5" t="s">
        <v>15</v>
      </c>
      <c r="I32" s="5" t="s">
        <v>15</v>
      </c>
      <c r="J32" s="5" t="s">
        <v>15</v>
      </c>
      <c r="K32" s="5" t="s">
        <v>15</v>
      </c>
      <c r="L32" s="5" t="s">
        <v>15</v>
      </c>
      <c r="M32" s="5" t="s">
        <v>15</v>
      </c>
      <c r="N32" s="5" t="s">
        <v>15</v>
      </c>
      <c r="O32" s="5" t="s">
        <v>15</v>
      </c>
      <c r="P32" s="5" t="s">
        <v>15</v>
      </c>
      <c r="Q32" s="5" t="s">
        <v>15</v>
      </c>
      <c r="R32" s="5" t="s">
        <v>15</v>
      </c>
      <c r="S32" s="5" t="s">
        <v>15</v>
      </c>
      <c r="T32" s="5" t="s">
        <v>15</v>
      </c>
      <c r="U32" s="5" t="s">
        <v>15</v>
      </c>
      <c r="V32" s="5" t="s">
        <v>15</v>
      </c>
      <c r="W32" s="5" t="s">
        <v>15</v>
      </c>
      <c r="X32" s="5" t="s">
        <v>15</v>
      </c>
      <c r="Y32" s="5" t="s">
        <v>15</v>
      </c>
      <c r="Z32" s="5" t="s">
        <v>15</v>
      </c>
      <c r="AA32" s="5" t="s">
        <v>15</v>
      </c>
      <c r="AB32" s="5" t="s">
        <v>15</v>
      </c>
      <c r="AC32" s="5" t="s">
        <v>15</v>
      </c>
      <c r="AD32" s="5" t="s">
        <v>13</v>
      </c>
      <c r="AE32" s="5" t="s">
        <v>13</v>
      </c>
      <c r="AF32" s="5" t="s">
        <v>13</v>
      </c>
      <c r="AG32" s="5" t="s">
        <v>13</v>
      </c>
      <c r="AH32" s="5" t="s">
        <v>13</v>
      </c>
      <c r="AI32" s="5" t="s">
        <v>13</v>
      </c>
      <c r="AJ32" s="5" t="s">
        <v>13</v>
      </c>
      <c r="AK32" s="1">
        <v>14</v>
      </c>
    </row>
    <row r="33" spans="1:41" x14ac:dyDescent="0.2">
      <c r="A33" s="1" t="s">
        <v>115</v>
      </c>
      <c r="B33" s="1" t="s">
        <v>93</v>
      </c>
      <c r="C33" s="1" t="s">
        <v>8</v>
      </c>
      <c r="D33" s="1" t="s">
        <v>40</v>
      </c>
      <c r="E33" s="1" t="s">
        <v>21</v>
      </c>
      <c r="F33" s="1" t="s">
        <v>10</v>
      </c>
      <c r="G33" s="5">
        <v>30</v>
      </c>
      <c r="H33" s="5">
        <v>33</v>
      </c>
      <c r="I33" s="5">
        <v>52</v>
      </c>
      <c r="J33" s="5">
        <v>50</v>
      </c>
      <c r="K33" s="5">
        <v>26</v>
      </c>
      <c r="L33" s="5">
        <v>47</v>
      </c>
      <c r="M33" s="5">
        <v>60</v>
      </c>
      <c r="N33" s="5">
        <v>100</v>
      </c>
      <c r="O33" s="5">
        <v>87</v>
      </c>
      <c r="P33" s="5">
        <v>104</v>
      </c>
      <c r="Q33" s="5">
        <v>69</v>
      </c>
      <c r="R33" s="5">
        <v>72</v>
      </c>
      <c r="S33" s="5">
        <v>45</v>
      </c>
      <c r="T33" s="5">
        <v>42</v>
      </c>
      <c r="U33" s="5">
        <v>33</v>
      </c>
      <c r="V33" s="5">
        <v>49</v>
      </c>
      <c r="W33" s="5">
        <v>54</v>
      </c>
      <c r="X33" s="5">
        <v>32</v>
      </c>
      <c r="Y33" s="5">
        <v>69</v>
      </c>
      <c r="Z33" s="5">
        <v>53</v>
      </c>
      <c r="AA33" s="5">
        <v>32</v>
      </c>
      <c r="AB33" s="5">
        <v>63</v>
      </c>
      <c r="AC33" s="5">
        <v>63</v>
      </c>
      <c r="AD33" s="5">
        <v>50.942999999999998</v>
      </c>
      <c r="AE33" s="5">
        <v>49.115000000000002</v>
      </c>
      <c r="AF33" s="5">
        <v>42.975999999999999</v>
      </c>
      <c r="AG33" s="5">
        <v>46.075000000000003</v>
      </c>
      <c r="AH33" s="5">
        <v>56.149000000000001</v>
      </c>
      <c r="AI33" s="5">
        <v>40.966000000000001</v>
      </c>
      <c r="AJ33" s="5">
        <v>48</v>
      </c>
      <c r="AK33" s="5">
        <v>15</v>
      </c>
      <c r="AM33" s="13">
        <f>+AO33/$AO$3</f>
        <v>1.5643281716788797E-2</v>
      </c>
      <c r="AN33" s="7">
        <f>IF(AK33=1,AM33,AM33+AN31)</f>
        <v>0.78999105777624201</v>
      </c>
      <c r="AO33" s="5">
        <f>SUM(G33:AJ33)</f>
        <v>1599.2240000000002</v>
      </c>
    </row>
    <row r="34" spans="1:41" x14ac:dyDescent="0.2">
      <c r="A34" s="1" t="s">
        <v>115</v>
      </c>
      <c r="B34" s="1" t="s">
        <v>93</v>
      </c>
      <c r="C34" s="1" t="s">
        <v>8</v>
      </c>
      <c r="D34" s="1" t="s">
        <v>40</v>
      </c>
      <c r="E34" s="1" t="s">
        <v>21</v>
      </c>
      <c r="F34" s="1" t="s">
        <v>11</v>
      </c>
      <c r="G34" s="5">
        <v>-1</v>
      </c>
      <c r="H34" s="5">
        <v>-1</v>
      </c>
      <c r="I34" s="5">
        <v>-1</v>
      </c>
      <c r="J34" s="5">
        <v>-1</v>
      </c>
      <c r="K34" s="5">
        <v>-1</v>
      </c>
      <c r="L34" s="5">
        <v>-1</v>
      </c>
      <c r="M34" s="5">
        <v>-1</v>
      </c>
      <c r="N34" s="5">
        <v>-1</v>
      </c>
      <c r="O34" s="5">
        <v>-1</v>
      </c>
      <c r="P34" s="5">
        <v>-1</v>
      </c>
      <c r="Q34" s="5">
        <v>-1</v>
      </c>
      <c r="R34" s="5" t="s">
        <v>15</v>
      </c>
      <c r="S34" s="5" t="s">
        <v>15</v>
      </c>
      <c r="T34" s="5" t="s">
        <v>15</v>
      </c>
      <c r="U34" s="5" t="s">
        <v>15</v>
      </c>
      <c r="V34" s="5" t="s">
        <v>15</v>
      </c>
      <c r="W34" s="5" t="s">
        <v>15</v>
      </c>
      <c r="X34" s="5">
        <v>-1</v>
      </c>
      <c r="Y34" s="5">
        <v>-1</v>
      </c>
      <c r="Z34" s="5">
        <v>-1</v>
      </c>
      <c r="AA34" s="5">
        <v>-1</v>
      </c>
      <c r="AB34" s="5">
        <v>-1</v>
      </c>
      <c r="AC34" s="5">
        <v>-1</v>
      </c>
      <c r="AD34" s="5">
        <v>-1</v>
      </c>
      <c r="AE34" s="5">
        <v>-1</v>
      </c>
      <c r="AF34" s="5">
        <v>-1</v>
      </c>
      <c r="AG34" s="5">
        <v>-1</v>
      </c>
      <c r="AH34" s="5">
        <v>-1</v>
      </c>
      <c r="AI34" s="5">
        <v>-1</v>
      </c>
      <c r="AJ34" s="5">
        <v>-1</v>
      </c>
      <c r="AK34" s="1">
        <v>15</v>
      </c>
    </row>
    <row r="35" spans="1:41" x14ac:dyDescent="0.2">
      <c r="A35" s="1" t="s">
        <v>115</v>
      </c>
      <c r="B35" s="1" t="s">
        <v>93</v>
      </c>
      <c r="C35" s="1" t="s">
        <v>30</v>
      </c>
      <c r="D35" s="1" t="s">
        <v>36</v>
      </c>
      <c r="E35" s="1" t="s">
        <v>33</v>
      </c>
      <c r="F35" s="1" t="s">
        <v>10</v>
      </c>
      <c r="L35" s="5">
        <v>40.9</v>
      </c>
      <c r="M35" s="5">
        <v>71.099999999999994</v>
      </c>
      <c r="N35" s="5">
        <v>29.4</v>
      </c>
      <c r="O35" s="5">
        <v>23</v>
      </c>
      <c r="P35" s="5">
        <v>23</v>
      </c>
      <c r="Q35" s="5">
        <v>115</v>
      </c>
      <c r="R35" s="5">
        <v>207</v>
      </c>
      <c r="S35" s="5">
        <v>142</v>
      </c>
      <c r="T35" s="5">
        <v>30</v>
      </c>
      <c r="U35" s="5">
        <v>38</v>
      </c>
      <c r="V35" s="5">
        <v>47</v>
      </c>
      <c r="W35" s="5">
        <v>67</v>
      </c>
      <c r="X35" s="5">
        <v>60</v>
      </c>
      <c r="Y35" s="5">
        <v>65</v>
      </c>
      <c r="Z35" s="5">
        <v>100</v>
      </c>
      <c r="AA35" s="5">
        <v>98</v>
      </c>
      <c r="AB35" s="5">
        <v>99</v>
      </c>
      <c r="AC35" s="5">
        <v>96</v>
      </c>
      <c r="AD35" s="5">
        <v>73</v>
      </c>
      <c r="AE35" s="5">
        <v>170</v>
      </c>
      <c r="AK35" s="5">
        <v>16</v>
      </c>
      <c r="AM35" s="13">
        <f>+AO35/$AO$3</f>
        <v>1.5596094336533254E-2</v>
      </c>
      <c r="AN35" s="7">
        <f>IF(AK35=1,AM35,AM35+AN33)</f>
        <v>0.80558715211277532</v>
      </c>
      <c r="AO35" s="5">
        <f>SUM(G35:AJ35)</f>
        <v>1594.4</v>
      </c>
    </row>
    <row r="36" spans="1:41" x14ac:dyDescent="0.2">
      <c r="A36" s="1" t="s">
        <v>115</v>
      </c>
      <c r="B36" s="1" t="s">
        <v>93</v>
      </c>
      <c r="C36" s="1" t="s">
        <v>30</v>
      </c>
      <c r="D36" s="1" t="s">
        <v>36</v>
      </c>
      <c r="E36" s="1" t="s">
        <v>33</v>
      </c>
      <c r="F36" s="1" t="s">
        <v>11</v>
      </c>
      <c r="L36" s="5">
        <v>-1</v>
      </c>
      <c r="M36" s="5">
        <v>-1</v>
      </c>
      <c r="N36" s="5">
        <v>-1</v>
      </c>
      <c r="O36" s="5">
        <v>-1</v>
      </c>
      <c r="P36" s="5">
        <v>-1</v>
      </c>
      <c r="Q36" s="5">
        <v>-1</v>
      </c>
      <c r="R36" s="5">
        <v>-1</v>
      </c>
      <c r="S36" s="5">
        <v>-1</v>
      </c>
      <c r="T36" s="5">
        <v>-1</v>
      </c>
      <c r="U36" s="5">
        <v>-1</v>
      </c>
      <c r="V36" s="5">
        <v>-1</v>
      </c>
      <c r="W36" s="5">
        <v>-1</v>
      </c>
      <c r="X36" s="5">
        <v>-1</v>
      </c>
      <c r="Y36" s="5">
        <v>-1</v>
      </c>
      <c r="Z36" s="5">
        <v>-1</v>
      </c>
      <c r="AA36" s="5">
        <v>-1</v>
      </c>
      <c r="AB36" s="5">
        <v>-1</v>
      </c>
      <c r="AC36" s="5">
        <v>-1</v>
      </c>
      <c r="AD36" s="5">
        <v>-1</v>
      </c>
      <c r="AE36" s="5">
        <v>-1</v>
      </c>
      <c r="AK36" s="1">
        <v>16</v>
      </c>
    </row>
    <row r="37" spans="1:41" x14ac:dyDescent="0.2">
      <c r="A37" s="1" t="s">
        <v>115</v>
      </c>
      <c r="B37" s="1" t="s">
        <v>93</v>
      </c>
      <c r="C37" s="1" t="s">
        <v>8</v>
      </c>
      <c r="D37" s="1" t="s">
        <v>27</v>
      </c>
      <c r="E37" s="1" t="s">
        <v>21</v>
      </c>
      <c r="F37" s="1" t="s">
        <v>10</v>
      </c>
      <c r="G37" s="5">
        <v>34.491999999999997</v>
      </c>
      <c r="H37" s="5">
        <v>51.899000000000001</v>
      </c>
      <c r="I37" s="5">
        <v>59.341999999999999</v>
      </c>
      <c r="J37" s="5">
        <v>63.570999999999998</v>
      </c>
      <c r="K37" s="5">
        <v>71.712999999999994</v>
      </c>
      <c r="L37" s="5">
        <v>56.156999999999996</v>
      </c>
      <c r="M37" s="5">
        <v>51.347999999999999</v>
      </c>
      <c r="N37" s="5">
        <v>50.076000000000001</v>
      </c>
      <c r="O37" s="5">
        <v>45.462000000000003</v>
      </c>
      <c r="P37" s="5">
        <v>27.396999999999998</v>
      </c>
      <c r="Q37" s="5">
        <v>37.603000000000002</v>
      </c>
      <c r="R37" s="5">
        <v>65.085999999999999</v>
      </c>
      <c r="S37" s="5">
        <v>44.094000000000001</v>
      </c>
      <c r="T37" s="5">
        <v>50.582000000000001</v>
      </c>
      <c r="U37" s="5">
        <v>53.497999999999998</v>
      </c>
      <c r="V37" s="5">
        <v>37.313000000000002</v>
      </c>
      <c r="W37" s="5">
        <v>25.344999999999999</v>
      </c>
      <c r="X37" s="5">
        <v>51.197000000000003</v>
      </c>
      <c r="Y37" s="5">
        <v>57.069000000000003</v>
      </c>
      <c r="Z37" s="5">
        <v>53.01</v>
      </c>
      <c r="AA37" s="5">
        <v>55.518999999999998</v>
      </c>
      <c r="AB37" s="5">
        <v>51.527999999999999</v>
      </c>
      <c r="AC37" s="5">
        <v>40.765000000000001</v>
      </c>
      <c r="AD37" s="5">
        <v>60.460999999999999</v>
      </c>
      <c r="AE37" s="5">
        <v>82.51</v>
      </c>
      <c r="AF37" s="5">
        <v>97.414000000000001</v>
      </c>
      <c r="AG37" s="5">
        <v>61.539000000000001</v>
      </c>
      <c r="AH37" s="5">
        <v>60.49</v>
      </c>
      <c r="AI37" s="5">
        <v>42.459000000000003</v>
      </c>
      <c r="AJ37" s="5">
        <v>42.973999999999997</v>
      </c>
      <c r="AK37" s="5">
        <v>17</v>
      </c>
      <c r="AM37" s="13">
        <f>+AO37/$AO$3</f>
        <v>1.5473949059325344E-2</v>
      </c>
      <c r="AN37" s="7">
        <f>IF(AK37=1,AM37,AM37+AN35)</f>
        <v>0.82106110117210063</v>
      </c>
      <c r="AO37" s="5">
        <f>SUM(G37:AJ37)</f>
        <v>1581.913</v>
      </c>
    </row>
    <row r="38" spans="1:41" x14ac:dyDescent="0.2">
      <c r="A38" s="1" t="s">
        <v>115</v>
      </c>
      <c r="B38" s="1" t="s">
        <v>93</v>
      </c>
      <c r="C38" s="1" t="s">
        <v>8</v>
      </c>
      <c r="D38" s="1" t="s">
        <v>27</v>
      </c>
      <c r="E38" s="1" t="s">
        <v>21</v>
      </c>
      <c r="F38" s="1" t="s">
        <v>11</v>
      </c>
      <c r="G38" s="5" t="s">
        <v>13</v>
      </c>
      <c r="H38" s="5" t="s">
        <v>13</v>
      </c>
      <c r="I38" s="5" t="s">
        <v>13</v>
      </c>
      <c r="J38" s="5" t="s">
        <v>13</v>
      </c>
      <c r="K38" s="5" t="s">
        <v>13</v>
      </c>
      <c r="L38" s="5" t="s">
        <v>13</v>
      </c>
      <c r="M38" s="5" t="s">
        <v>13</v>
      </c>
      <c r="N38" s="5" t="s">
        <v>13</v>
      </c>
      <c r="O38" s="5" t="s">
        <v>13</v>
      </c>
      <c r="P38" s="5" t="s">
        <v>24</v>
      </c>
      <c r="Q38" s="5" t="s">
        <v>24</v>
      </c>
      <c r="R38" s="5" t="s">
        <v>13</v>
      </c>
      <c r="S38" s="5" t="s">
        <v>13</v>
      </c>
      <c r="T38" s="5" t="s">
        <v>13</v>
      </c>
      <c r="U38" s="5" t="s">
        <v>13</v>
      </c>
      <c r="V38" s="5" t="s">
        <v>13</v>
      </c>
      <c r="W38" s="5" t="s">
        <v>13</v>
      </c>
      <c r="X38" s="5" t="s">
        <v>13</v>
      </c>
      <c r="Y38" s="5" t="s">
        <v>13</v>
      </c>
      <c r="Z38" s="5" t="s">
        <v>13</v>
      </c>
      <c r="AA38" s="5" t="s">
        <v>13</v>
      </c>
      <c r="AB38" s="5" t="s">
        <v>15</v>
      </c>
      <c r="AC38" s="5" t="s">
        <v>15</v>
      </c>
      <c r="AD38" s="5" t="s">
        <v>15</v>
      </c>
      <c r="AE38" s="5" t="s">
        <v>15</v>
      </c>
      <c r="AF38" s="5" t="s">
        <v>15</v>
      </c>
      <c r="AG38" s="5" t="s">
        <v>15</v>
      </c>
      <c r="AH38" s="5" t="s">
        <v>15</v>
      </c>
      <c r="AI38" s="5" t="s">
        <v>15</v>
      </c>
      <c r="AJ38" s="5" t="s">
        <v>15</v>
      </c>
      <c r="AK38" s="1">
        <v>17</v>
      </c>
    </row>
    <row r="39" spans="1:41" x14ac:dyDescent="0.2">
      <c r="A39" s="1" t="s">
        <v>115</v>
      </c>
      <c r="B39" s="1" t="s">
        <v>93</v>
      </c>
      <c r="C39" s="1" t="s">
        <v>30</v>
      </c>
      <c r="D39" s="1" t="s">
        <v>122</v>
      </c>
      <c r="E39" s="1" t="s">
        <v>21</v>
      </c>
      <c r="F39" s="1" t="s">
        <v>10</v>
      </c>
      <c r="O39" s="5">
        <v>52.771000000000001</v>
      </c>
      <c r="P39" s="5">
        <v>184.00299999999999</v>
      </c>
      <c r="Q39" s="5">
        <v>258.012</v>
      </c>
      <c r="R39" s="5">
        <v>167.06200000000001</v>
      </c>
      <c r="S39" s="5">
        <v>88.855999999999995</v>
      </c>
      <c r="T39" s="5">
        <v>6.5170000000000003</v>
      </c>
      <c r="U39" s="5">
        <v>159.51400000000001</v>
      </c>
      <c r="V39" s="5">
        <v>209.00299999999999</v>
      </c>
      <c r="W39" s="5">
        <v>205.072</v>
      </c>
      <c r="X39" s="5">
        <v>177.346</v>
      </c>
      <c r="Z39" s="5">
        <v>34.076999999999998</v>
      </c>
      <c r="AK39" s="5">
        <v>18</v>
      </c>
      <c r="AM39" s="13">
        <f>+AO39/$AO$3</f>
        <v>1.5085807424055875E-2</v>
      </c>
      <c r="AN39" s="7">
        <f>IF(AK39=1,AM39,AM39+AN37)</f>
        <v>0.83614690859615648</v>
      </c>
      <c r="AO39" s="5">
        <f>SUM(G39:AJ39)</f>
        <v>1542.2329999999999</v>
      </c>
    </row>
    <row r="40" spans="1:41" x14ac:dyDescent="0.2">
      <c r="A40" s="1" t="s">
        <v>115</v>
      </c>
      <c r="B40" s="1" t="s">
        <v>93</v>
      </c>
      <c r="C40" s="1" t="s">
        <v>30</v>
      </c>
      <c r="D40" s="1" t="s">
        <v>122</v>
      </c>
      <c r="E40" s="1" t="s">
        <v>21</v>
      </c>
      <c r="F40" s="1" t="s">
        <v>11</v>
      </c>
      <c r="O40" s="5">
        <v>-1</v>
      </c>
      <c r="P40" s="5">
        <v>-1</v>
      </c>
      <c r="Q40" s="5">
        <v>-1</v>
      </c>
      <c r="R40" s="5">
        <v>-1</v>
      </c>
      <c r="S40" s="5">
        <v>-1</v>
      </c>
      <c r="T40" s="5">
        <v>-1</v>
      </c>
      <c r="U40" s="5">
        <v>-1</v>
      </c>
      <c r="V40" s="5">
        <v>-1</v>
      </c>
      <c r="W40" s="5">
        <v>-1</v>
      </c>
      <c r="X40" s="5">
        <v>-1</v>
      </c>
      <c r="Z40" s="5">
        <v>-1</v>
      </c>
      <c r="AK40" s="1">
        <v>18</v>
      </c>
    </row>
    <row r="41" spans="1:41" x14ac:dyDescent="0.2">
      <c r="A41" s="1" t="s">
        <v>115</v>
      </c>
      <c r="B41" s="1" t="s">
        <v>93</v>
      </c>
      <c r="C41" s="1" t="s">
        <v>30</v>
      </c>
      <c r="D41" s="1" t="s">
        <v>221</v>
      </c>
      <c r="E41" s="1" t="s">
        <v>14</v>
      </c>
      <c r="F41" s="1" t="s">
        <v>10</v>
      </c>
      <c r="Q41" s="5">
        <v>8.9</v>
      </c>
      <c r="R41" s="5">
        <v>18.087</v>
      </c>
      <c r="S41" s="5">
        <v>16.818000000000001</v>
      </c>
      <c r="T41" s="5">
        <v>20.687000000000001</v>
      </c>
      <c r="U41" s="5">
        <v>53.418999999999997</v>
      </c>
      <c r="V41" s="5">
        <v>45.923000000000002</v>
      </c>
      <c r="W41" s="5">
        <v>70.058000000000007</v>
      </c>
      <c r="X41" s="5">
        <v>72.174000000000007</v>
      </c>
      <c r="Y41" s="5">
        <v>58.378999999999998</v>
      </c>
      <c r="Z41" s="5">
        <v>64.245999999999995</v>
      </c>
      <c r="AA41" s="5">
        <v>119.407</v>
      </c>
      <c r="AB41" s="5">
        <v>98.52</v>
      </c>
      <c r="AC41" s="5">
        <v>111.19</v>
      </c>
      <c r="AD41" s="5">
        <v>53.243000000000002</v>
      </c>
      <c r="AE41" s="5">
        <v>91.444999999999993</v>
      </c>
      <c r="AF41" s="5">
        <v>133.90100000000001</v>
      </c>
      <c r="AG41" s="5">
        <v>92.863</v>
      </c>
      <c r="AH41" s="5">
        <v>81.864999999999995</v>
      </c>
      <c r="AI41" s="5">
        <v>102.876</v>
      </c>
      <c r="AJ41" s="5">
        <v>92.534999999999997</v>
      </c>
      <c r="AK41" s="5">
        <v>19</v>
      </c>
      <c r="AM41" s="13">
        <f>+AO41/$AO$3</f>
        <v>1.3758447154873395E-2</v>
      </c>
      <c r="AN41" s="7">
        <f>IF(AK41=1,AM41,AM41+AN39)</f>
        <v>0.84990535575102988</v>
      </c>
      <c r="AO41" s="5">
        <f>SUM(G41:AJ41)</f>
        <v>1406.5360000000003</v>
      </c>
    </row>
    <row r="42" spans="1:41" x14ac:dyDescent="0.2">
      <c r="A42" s="1" t="s">
        <v>115</v>
      </c>
      <c r="B42" s="1" t="s">
        <v>93</v>
      </c>
      <c r="C42" s="1" t="s">
        <v>30</v>
      </c>
      <c r="D42" s="1" t="s">
        <v>221</v>
      </c>
      <c r="E42" s="1" t="s">
        <v>14</v>
      </c>
      <c r="F42" s="1" t="s">
        <v>11</v>
      </c>
      <c r="Q42" s="5">
        <v>-1</v>
      </c>
      <c r="R42" s="5">
        <v>-1</v>
      </c>
      <c r="S42" s="5">
        <v>-1</v>
      </c>
      <c r="T42" s="5">
        <v>-1</v>
      </c>
      <c r="U42" s="5">
        <v>-1</v>
      </c>
      <c r="V42" s="5">
        <v>-1</v>
      </c>
      <c r="W42" s="5">
        <v>-1</v>
      </c>
      <c r="X42" s="5">
        <v>-1</v>
      </c>
      <c r="Y42" s="5">
        <v>-1</v>
      </c>
      <c r="Z42" s="5">
        <v>-1</v>
      </c>
      <c r="AA42" s="5">
        <v>-1</v>
      </c>
      <c r="AB42" s="5">
        <v>-1</v>
      </c>
      <c r="AC42" s="5">
        <v>-1</v>
      </c>
      <c r="AD42" s="5">
        <v>-1</v>
      </c>
      <c r="AE42" s="5">
        <v>-1</v>
      </c>
      <c r="AF42" s="5">
        <v>-1</v>
      </c>
      <c r="AG42" s="5">
        <v>-1</v>
      </c>
      <c r="AH42" s="5">
        <v>-1</v>
      </c>
      <c r="AI42" s="5">
        <v>-1</v>
      </c>
      <c r="AJ42" s="5">
        <v>-1</v>
      </c>
      <c r="AK42" s="1">
        <v>19</v>
      </c>
    </row>
    <row r="43" spans="1:41" x14ac:dyDescent="0.2">
      <c r="A43" s="1" t="s">
        <v>115</v>
      </c>
      <c r="B43" s="1" t="s">
        <v>93</v>
      </c>
      <c r="C43" s="1" t="s">
        <v>8</v>
      </c>
      <c r="D43" s="1" t="s">
        <v>216</v>
      </c>
      <c r="E43" s="1" t="s">
        <v>21</v>
      </c>
      <c r="F43" s="1" t="s">
        <v>10</v>
      </c>
      <c r="M43" s="5">
        <v>20.25</v>
      </c>
      <c r="N43" s="5">
        <v>17.45</v>
      </c>
      <c r="O43" s="5">
        <v>4.0999999999999996</v>
      </c>
      <c r="P43" s="5">
        <v>7.6</v>
      </c>
      <c r="Q43" s="5">
        <v>5.6</v>
      </c>
      <c r="R43" s="5">
        <v>30.844000000000001</v>
      </c>
      <c r="S43" s="5">
        <v>26.565999999999999</v>
      </c>
      <c r="T43" s="5">
        <v>47.802</v>
      </c>
      <c r="U43" s="5">
        <v>105.146</v>
      </c>
      <c r="V43" s="5">
        <v>135.286</v>
      </c>
      <c r="W43" s="5">
        <v>156.59100000000001</v>
      </c>
      <c r="X43" s="5">
        <v>105.52</v>
      </c>
      <c r="Y43" s="5">
        <v>139.35</v>
      </c>
      <c r="Z43" s="5">
        <v>54.024000000000001</v>
      </c>
      <c r="AA43" s="5">
        <v>53.113999999999997</v>
      </c>
      <c r="AB43" s="5">
        <v>25.042999999999999</v>
      </c>
      <c r="AC43" s="5">
        <v>22.315000000000001</v>
      </c>
      <c r="AD43" s="5">
        <v>45.191000000000003</v>
      </c>
      <c r="AE43" s="5">
        <v>50.220999999999997</v>
      </c>
      <c r="AF43" s="5">
        <v>57.024999999999999</v>
      </c>
      <c r="AG43" s="5">
        <v>73.927000000000007</v>
      </c>
      <c r="AH43" s="5">
        <v>18.015000000000001</v>
      </c>
      <c r="AI43" s="5">
        <v>27.300999999999998</v>
      </c>
      <c r="AJ43" s="5">
        <v>36.816000000000003</v>
      </c>
      <c r="AK43" s="5">
        <v>20</v>
      </c>
      <c r="AM43" s="13">
        <f>+AO43/$AO$3</f>
        <v>1.2374919817401664E-2</v>
      </c>
      <c r="AN43" s="7">
        <f>IF(AK43=1,AM43,AM43+AN41)</f>
        <v>0.86228027556843156</v>
      </c>
      <c r="AO43" s="5">
        <f>SUM(G43:AJ43)</f>
        <v>1265.0970000000002</v>
      </c>
    </row>
    <row r="44" spans="1:41" x14ac:dyDescent="0.2">
      <c r="A44" s="1" t="s">
        <v>115</v>
      </c>
      <c r="B44" s="1" t="s">
        <v>93</v>
      </c>
      <c r="C44" s="1" t="s">
        <v>8</v>
      </c>
      <c r="D44" s="1" t="s">
        <v>216</v>
      </c>
      <c r="E44" s="1" t="s">
        <v>21</v>
      </c>
      <c r="F44" s="1" t="s">
        <v>11</v>
      </c>
      <c r="I44" s="5" t="s">
        <v>24</v>
      </c>
      <c r="M44" s="5" t="s">
        <v>15</v>
      </c>
      <c r="N44" s="5" t="s">
        <v>15</v>
      </c>
      <c r="O44" s="5" t="s">
        <v>15</v>
      </c>
      <c r="P44" s="5" t="s">
        <v>15</v>
      </c>
      <c r="Q44" s="5" t="s">
        <v>15</v>
      </c>
      <c r="R44" s="5" t="s">
        <v>15</v>
      </c>
      <c r="S44" s="5" t="s">
        <v>15</v>
      </c>
      <c r="T44" s="5" t="s">
        <v>15</v>
      </c>
      <c r="U44" s="5" t="s">
        <v>15</v>
      </c>
      <c r="V44" s="5" t="s">
        <v>13</v>
      </c>
      <c r="W44" s="5" t="s">
        <v>13</v>
      </c>
      <c r="X44" s="5" t="s">
        <v>13</v>
      </c>
      <c r="Y44" s="5" t="s">
        <v>13</v>
      </c>
      <c r="Z44" s="5" t="s">
        <v>13</v>
      </c>
      <c r="AA44" s="5" t="s">
        <v>13</v>
      </c>
      <c r="AB44" s="5" t="s">
        <v>13</v>
      </c>
      <c r="AC44" s="5" t="s">
        <v>13</v>
      </c>
      <c r="AD44" s="5" t="s">
        <v>13</v>
      </c>
      <c r="AE44" s="5" t="s">
        <v>13</v>
      </c>
      <c r="AF44" s="5" t="s">
        <v>13</v>
      </c>
      <c r="AG44" s="5" t="s">
        <v>13</v>
      </c>
      <c r="AH44" s="5" t="s">
        <v>13</v>
      </c>
      <c r="AI44" s="5" t="s">
        <v>15</v>
      </c>
      <c r="AJ44" s="5" t="s">
        <v>13</v>
      </c>
      <c r="AK44" s="1">
        <v>20</v>
      </c>
    </row>
    <row r="45" spans="1:41" x14ac:dyDescent="0.2">
      <c r="A45" s="1" t="s">
        <v>115</v>
      </c>
      <c r="B45" s="1" t="s">
        <v>93</v>
      </c>
      <c r="C45" s="1" t="s">
        <v>30</v>
      </c>
      <c r="D45" s="1" t="s">
        <v>88</v>
      </c>
      <c r="E45" s="1" t="s">
        <v>22</v>
      </c>
      <c r="F45" s="1" t="s">
        <v>10</v>
      </c>
      <c r="L45" s="5">
        <v>22.791</v>
      </c>
      <c r="N45" s="5">
        <v>73.396000000000001</v>
      </c>
      <c r="O45" s="5">
        <v>53.354999999999997</v>
      </c>
      <c r="P45" s="5">
        <v>140.91</v>
      </c>
      <c r="Q45" s="5">
        <v>103.16500000000001</v>
      </c>
      <c r="R45" s="5">
        <v>774.904</v>
      </c>
      <c r="AK45" s="5">
        <v>21</v>
      </c>
      <c r="AM45" s="13">
        <f>+AO45/$AO$3</f>
        <v>1.1430233159947425E-2</v>
      </c>
      <c r="AN45" s="7">
        <f>IF(AK45=1,AM45,AM45+AN43)</f>
        <v>0.87371050872837897</v>
      </c>
      <c r="AO45" s="5">
        <f>SUM(G45:AJ45)</f>
        <v>1168.521</v>
      </c>
    </row>
    <row r="46" spans="1:41" x14ac:dyDescent="0.2">
      <c r="A46" s="1" t="s">
        <v>115</v>
      </c>
      <c r="B46" s="1" t="s">
        <v>93</v>
      </c>
      <c r="C46" s="1" t="s">
        <v>30</v>
      </c>
      <c r="D46" s="1" t="s">
        <v>88</v>
      </c>
      <c r="E46" s="1" t="s">
        <v>22</v>
      </c>
      <c r="F46" s="1" t="s">
        <v>11</v>
      </c>
      <c r="L46" s="5">
        <v>-1</v>
      </c>
      <c r="N46" s="5">
        <v>-1</v>
      </c>
      <c r="O46" s="5">
        <v>-1</v>
      </c>
      <c r="P46" s="5">
        <v>-1</v>
      </c>
      <c r="Q46" s="5">
        <v>-1</v>
      </c>
      <c r="R46" s="5">
        <v>-1</v>
      </c>
      <c r="AK46" s="1">
        <v>21</v>
      </c>
    </row>
    <row r="47" spans="1:41" x14ac:dyDescent="0.2">
      <c r="A47" s="1" t="s">
        <v>115</v>
      </c>
      <c r="B47" s="1" t="s">
        <v>93</v>
      </c>
      <c r="C47" s="1" t="s">
        <v>8</v>
      </c>
      <c r="D47" s="1" t="s">
        <v>237</v>
      </c>
      <c r="E47" s="1" t="s">
        <v>14</v>
      </c>
      <c r="F47" s="1" t="s">
        <v>10</v>
      </c>
      <c r="G47" s="5">
        <v>21</v>
      </c>
      <c r="H47" s="5">
        <v>25</v>
      </c>
      <c r="I47" s="5">
        <v>28</v>
      </c>
      <c r="J47" s="5">
        <v>33.200000000000003</v>
      </c>
      <c r="K47" s="5">
        <v>36</v>
      </c>
      <c r="L47" s="5">
        <v>35</v>
      </c>
      <c r="M47" s="5">
        <v>33.299999999999997</v>
      </c>
      <c r="N47" s="5">
        <v>29.6</v>
      </c>
      <c r="O47" s="5">
        <v>32.1</v>
      </c>
      <c r="P47" s="5">
        <v>32.1</v>
      </c>
      <c r="Q47" s="5">
        <v>32.1</v>
      </c>
      <c r="R47" s="5">
        <v>32.1</v>
      </c>
      <c r="S47" s="5">
        <v>9</v>
      </c>
      <c r="T47" s="5">
        <v>21</v>
      </c>
      <c r="U47" s="5">
        <v>26.1</v>
      </c>
      <c r="V47" s="5">
        <v>66</v>
      </c>
      <c r="W47" s="5">
        <v>68</v>
      </c>
      <c r="X47" s="5">
        <v>70</v>
      </c>
      <c r="Y47" s="5">
        <v>72</v>
      </c>
      <c r="Z47" s="5">
        <v>74</v>
      </c>
      <c r="AA47" s="5">
        <v>76</v>
      </c>
      <c r="AB47" s="5">
        <v>78</v>
      </c>
      <c r="AC47" s="5">
        <v>81</v>
      </c>
      <c r="AD47" s="5">
        <v>11</v>
      </c>
      <c r="AE47" s="5">
        <v>9.8000000000000007</v>
      </c>
      <c r="AF47" s="5">
        <v>12.6</v>
      </c>
      <c r="AK47" s="5">
        <v>22</v>
      </c>
      <c r="AM47" s="13">
        <f>+AO47/$AO$3</f>
        <v>1.0212194234408377E-2</v>
      </c>
      <c r="AN47" s="7">
        <f>IF(AK47=1,AM47,AM47+AN45)</f>
        <v>0.8839227029627873</v>
      </c>
      <c r="AO47" s="5">
        <f>SUM(G47:AJ47)</f>
        <v>1044</v>
      </c>
    </row>
    <row r="48" spans="1:41" x14ac:dyDescent="0.2">
      <c r="A48" s="1" t="s">
        <v>115</v>
      </c>
      <c r="B48" s="1" t="s">
        <v>93</v>
      </c>
      <c r="C48" s="1" t="s">
        <v>8</v>
      </c>
      <c r="D48" s="1" t="s">
        <v>237</v>
      </c>
      <c r="E48" s="1" t="s">
        <v>14</v>
      </c>
      <c r="F48" s="1" t="s">
        <v>11</v>
      </c>
      <c r="G48" s="5">
        <v>-1</v>
      </c>
      <c r="H48" s="5">
        <v>-1</v>
      </c>
      <c r="I48" s="5">
        <v>-1</v>
      </c>
      <c r="J48" s="5">
        <v>-1</v>
      </c>
      <c r="K48" s="5">
        <v>-1</v>
      </c>
      <c r="L48" s="5">
        <v>-1</v>
      </c>
      <c r="M48" s="5">
        <v>-1</v>
      </c>
      <c r="N48" s="5">
        <v>-1</v>
      </c>
      <c r="O48" s="5">
        <v>-1</v>
      </c>
      <c r="P48" s="5">
        <v>-1</v>
      </c>
      <c r="Q48" s="5">
        <v>-1</v>
      </c>
      <c r="R48" s="5">
        <v>-1</v>
      </c>
      <c r="S48" s="5">
        <v>-1</v>
      </c>
      <c r="T48" s="5">
        <v>-1</v>
      </c>
      <c r="U48" s="5">
        <v>-1</v>
      </c>
      <c r="V48" s="5">
        <v>-1</v>
      </c>
      <c r="W48" s="5">
        <v>-1</v>
      </c>
      <c r="X48" s="5">
        <v>-1</v>
      </c>
      <c r="Y48" s="5">
        <v>-1</v>
      </c>
      <c r="Z48" s="5">
        <v>-1</v>
      </c>
      <c r="AA48" s="5">
        <v>-1</v>
      </c>
      <c r="AB48" s="5">
        <v>-1</v>
      </c>
      <c r="AC48" s="5">
        <v>-1</v>
      </c>
      <c r="AD48" s="5">
        <v>-1</v>
      </c>
      <c r="AE48" s="5">
        <v>-1</v>
      </c>
      <c r="AF48" s="5">
        <v>-1</v>
      </c>
      <c r="AK48" s="1">
        <v>22</v>
      </c>
    </row>
    <row r="49" spans="1:41" x14ac:dyDescent="0.2">
      <c r="A49" s="1" t="s">
        <v>115</v>
      </c>
      <c r="B49" s="1" t="s">
        <v>93</v>
      </c>
      <c r="C49" s="1" t="s">
        <v>8</v>
      </c>
      <c r="D49" s="1" t="s">
        <v>213</v>
      </c>
      <c r="E49" s="1" t="s">
        <v>28</v>
      </c>
      <c r="F49" s="1" t="s">
        <v>10</v>
      </c>
      <c r="X49" s="5">
        <v>118.143</v>
      </c>
      <c r="Y49" s="5">
        <v>92.813999999999993</v>
      </c>
      <c r="Z49" s="5">
        <v>115.69</v>
      </c>
      <c r="AA49" s="5">
        <v>156.97900000000001</v>
      </c>
      <c r="AB49" s="5">
        <v>106.64100000000001</v>
      </c>
      <c r="AC49" s="5">
        <v>74.745999999999995</v>
      </c>
      <c r="AD49" s="5">
        <v>79.858000000000004</v>
      </c>
      <c r="AE49" s="5">
        <v>92.177000000000007</v>
      </c>
      <c r="AF49" s="5">
        <v>94.927000000000007</v>
      </c>
      <c r="AI49" s="5">
        <v>2.1640000000000001</v>
      </c>
      <c r="AK49" s="5">
        <v>23</v>
      </c>
      <c r="AM49" s="13">
        <f>+AO49/$AO$3</f>
        <v>9.1375564271417679E-3</v>
      </c>
      <c r="AN49" s="7">
        <f>IF(AK49=1,AM49,AM49+AN47)</f>
        <v>0.89306025938992906</v>
      </c>
      <c r="AO49" s="5">
        <f>SUM(G49:AJ49)</f>
        <v>934.1389999999999</v>
      </c>
    </row>
    <row r="50" spans="1:41" x14ac:dyDescent="0.2">
      <c r="A50" s="1" t="s">
        <v>115</v>
      </c>
      <c r="B50" s="1" t="s">
        <v>93</v>
      </c>
      <c r="C50" s="1" t="s">
        <v>8</v>
      </c>
      <c r="D50" s="1" t="s">
        <v>213</v>
      </c>
      <c r="E50" s="1" t="s">
        <v>28</v>
      </c>
      <c r="F50" s="1" t="s">
        <v>11</v>
      </c>
      <c r="X50" s="5">
        <v>-1</v>
      </c>
      <c r="Y50" s="5">
        <v>-1</v>
      </c>
      <c r="Z50" s="5">
        <v>-1</v>
      </c>
      <c r="AA50" s="5">
        <v>-1</v>
      </c>
      <c r="AB50" s="5">
        <v>-1</v>
      </c>
      <c r="AC50" s="5">
        <v>-1</v>
      </c>
      <c r="AD50" s="5">
        <v>-1</v>
      </c>
      <c r="AE50" s="5">
        <v>-1</v>
      </c>
      <c r="AF50" s="5">
        <v>-1</v>
      </c>
      <c r="AI50" s="5">
        <v>-1</v>
      </c>
      <c r="AK50" s="1">
        <v>23</v>
      </c>
    </row>
    <row r="51" spans="1:41" x14ac:dyDescent="0.2">
      <c r="A51" s="1" t="s">
        <v>115</v>
      </c>
      <c r="B51" s="1" t="s">
        <v>93</v>
      </c>
      <c r="C51" s="1" t="s">
        <v>8</v>
      </c>
      <c r="D51" s="1" t="s">
        <v>220</v>
      </c>
      <c r="E51" s="1" t="s">
        <v>21</v>
      </c>
      <c r="F51" s="1" t="s">
        <v>10</v>
      </c>
      <c r="G51" s="5">
        <v>24</v>
      </c>
      <c r="H51" s="5">
        <v>13</v>
      </c>
      <c r="I51" s="5">
        <v>56</v>
      </c>
      <c r="J51" s="5">
        <v>56</v>
      </c>
      <c r="K51" s="5">
        <v>144</v>
      </c>
      <c r="L51" s="5">
        <v>56</v>
      </c>
      <c r="M51" s="5">
        <v>2</v>
      </c>
      <c r="N51" s="5">
        <v>3.1</v>
      </c>
      <c r="O51" s="5">
        <v>1.0740000000000001</v>
      </c>
      <c r="P51" s="5">
        <v>0.69799999999999995</v>
      </c>
      <c r="R51" s="5">
        <v>0.125</v>
      </c>
      <c r="S51" s="5">
        <v>0.5</v>
      </c>
      <c r="T51" s="5">
        <v>6.4850000000000003</v>
      </c>
      <c r="U51" s="5">
        <v>32.646999999999998</v>
      </c>
      <c r="V51" s="5">
        <v>63.616</v>
      </c>
      <c r="W51" s="5">
        <v>90.754999999999995</v>
      </c>
      <c r="X51" s="5">
        <v>36.4</v>
      </c>
      <c r="Y51" s="5">
        <v>84.549000000000007</v>
      </c>
      <c r="Z51" s="5">
        <v>61.975000000000001</v>
      </c>
      <c r="AA51" s="5">
        <v>34</v>
      </c>
      <c r="AB51" s="5">
        <v>23.773</v>
      </c>
      <c r="AC51" s="5">
        <v>10.647</v>
      </c>
      <c r="AD51" s="5">
        <v>4.5359999999999996</v>
      </c>
      <c r="AE51" s="5">
        <v>26.184999999999999</v>
      </c>
      <c r="AF51" s="5">
        <v>25.126999999999999</v>
      </c>
      <c r="AG51" s="5">
        <v>24.545999999999999</v>
      </c>
      <c r="AH51" s="5">
        <v>12.91</v>
      </c>
      <c r="AI51" s="5">
        <v>20.359000000000002</v>
      </c>
      <c r="AJ51" s="5">
        <v>11.523999999999999</v>
      </c>
      <c r="AK51" s="5">
        <v>24</v>
      </c>
      <c r="AM51" s="13">
        <f>+AO51/$AO$3</f>
        <v>9.0631365289278037E-3</v>
      </c>
      <c r="AN51" s="7">
        <f>IF(AK51=1,AM51,AM51+AN49)</f>
        <v>0.90212339591885682</v>
      </c>
      <c r="AO51" s="5">
        <f>SUM(G51:AJ51)</f>
        <v>926.53099999999995</v>
      </c>
    </row>
    <row r="52" spans="1:41" x14ac:dyDescent="0.2">
      <c r="A52" s="1" t="s">
        <v>115</v>
      </c>
      <c r="B52" s="1" t="s">
        <v>93</v>
      </c>
      <c r="C52" s="1" t="s">
        <v>8</v>
      </c>
      <c r="D52" s="1" t="s">
        <v>220</v>
      </c>
      <c r="E52" s="1" t="s">
        <v>21</v>
      </c>
      <c r="F52" s="1" t="s">
        <v>11</v>
      </c>
      <c r="G52" s="5" t="s">
        <v>15</v>
      </c>
      <c r="H52" s="5" t="s">
        <v>15</v>
      </c>
      <c r="I52" s="5">
        <v>-1</v>
      </c>
      <c r="J52" s="5" t="s">
        <v>15</v>
      </c>
      <c r="K52" s="5" t="s">
        <v>15</v>
      </c>
      <c r="L52" s="5" t="s">
        <v>15</v>
      </c>
      <c r="M52" s="5" t="s">
        <v>15</v>
      </c>
      <c r="N52" s="5" t="s">
        <v>15</v>
      </c>
      <c r="O52" s="5">
        <v>-1</v>
      </c>
      <c r="P52" s="5" t="s">
        <v>15</v>
      </c>
      <c r="R52" s="5" t="s">
        <v>15</v>
      </c>
      <c r="S52" s="5" t="s">
        <v>15</v>
      </c>
      <c r="T52" s="5" t="s">
        <v>15</v>
      </c>
      <c r="U52" s="5" t="s">
        <v>15</v>
      </c>
      <c r="V52" s="5" t="s">
        <v>15</v>
      </c>
      <c r="W52" s="5" t="s">
        <v>15</v>
      </c>
      <c r="X52" s="5" t="s">
        <v>15</v>
      </c>
      <c r="Y52" s="5" t="s">
        <v>15</v>
      </c>
      <c r="Z52" s="5" t="s">
        <v>15</v>
      </c>
      <c r="AA52" s="5" t="s">
        <v>15</v>
      </c>
      <c r="AB52" s="5" t="s">
        <v>12</v>
      </c>
      <c r="AC52" s="5" t="s">
        <v>13</v>
      </c>
      <c r="AD52" s="5" t="s">
        <v>13</v>
      </c>
      <c r="AE52" s="5" t="s">
        <v>15</v>
      </c>
      <c r="AF52" s="5" t="s">
        <v>13</v>
      </c>
      <c r="AG52" s="5" t="s">
        <v>15</v>
      </c>
      <c r="AH52" s="5" t="s">
        <v>13</v>
      </c>
      <c r="AI52" s="5" t="s">
        <v>15</v>
      </c>
      <c r="AJ52" s="5" t="s">
        <v>13</v>
      </c>
      <c r="AK52" s="1">
        <v>24</v>
      </c>
    </row>
    <row r="53" spans="1:41" x14ac:dyDescent="0.2">
      <c r="A53" s="1" t="s">
        <v>115</v>
      </c>
      <c r="B53" s="1" t="s">
        <v>93</v>
      </c>
      <c r="C53" s="1" t="s">
        <v>30</v>
      </c>
      <c r="D53" s="1" t="s">
        <v>83</v>
      </c>
      <c r="E53" s="1" t="s">
        <v>33</v>
      </c>
      <c r="F53" s="1" t="s">
        <v>10</v>
      </c>
      <c r="P53" s="5">
        <v>64.316000000000003</v>
      </c>
      <c r="Q53" s="5">
        <v>69.173000000000002</v>
      </c>
      <c r="R53" s="5">
        <v>75</v>
      </c>
      <c r="U53" s="5">
        <v>40.587000000000003</v>
      </c>
      <c r="V53" s="5">
        <v>23.427</v>
      </c>
      <c r="W53" s="5">
        <v>84.616</v>
      </c>
      <c r="X53" s="5">
        <v>46.225000000000001</v>
      </c>
      <c r="Y53" s="5">
        <v>75.674999999999997</v>
      </c>
      <c r="Z53" s="5">
        <v>57.220999999999997</v>
      </c>
      <c r="AC53" s="5">
        <v>34.203000000000003</v>
      </c>
      <c r="AD53" s="5">
        <v>25.096</v>
      </c>
      <c r="AE53" s="5">
        <v>17.972999999999999</v>
      </c>
      <c r="AF53" s="5">
        <v>44.564999999999998</v>
      </c>
      <c r="AG53" s="5">
        <v>30.95</v>
      </c>
      <c r="AH53" s="5">
        <v>14.97</v>
      </c>
      <c r="AI53" s="5">
        <v>37.19</v>
      </c>
      <c r="AJ53" s="5">
        <v>27.704000000000001</v>
      </c>
      <c r="AK53" s="5">
        <v>25</v>
      </c>
      <c r="AM53" s="13">
        <f>+AO53/$AO$3</f>
        <v>7.5211343267131154E-3</v>
      </c>
      <c r="AN53" s="7">
        <f>IF(AK53=1,AM53,AM53+AN51)</f>
        <v>0.9096445302455699</v>
      </c>
      <c r="AO53" s="5">
        <f>SUM(G53:AJ53)</f>
        <v>768.89100000000008</v>
      </c>
    </row>
    <row r="54" spans="1:41" x14ac:dyDescent="0.2">
      <c r="A54" s="1" t="s">
        <v>115</v>
      </c>
      <c r="B54" s="1" t="s">
        <v>93</v>
      </c>
      <c r="C54" s="1" t="s">
        <v>30</v>
      </c>
      <c r="D54" s="1" t="s">
        <v>83</v>
      </c>
      <c r="E54" s="1" t="s">
        <v>33</v>
      </c>
      <c r="F54" s="1" t="s">
        <v>11</v>
      </c>
      <c r="P54" s="5">
        <v>-1</v>
      </c>
      <c r="Q54" s="5">
        <v>-1</v>
      </c>
      <c r="R54" s="5">
        <v>-1</v>
      </c>
      <c r="U54" s="5" t="s">
        <v>15</v>
      </c>
      <c r="V54" s="5" t="s">
        <v>15</v>
      </c>
      <c r="W54" s="5" t="s">
        <v>15</v>
      </c>
      <c r="X54" s="5" t="s">
        <v>15</v>
      </c>
      <c r="Y54" s="5">
        <v>-1</v>
      </c>
      <c r="Z54" s="5" t="s">
        <v>15</v>
      </c>
      <c r="AC54" s="5" t="s">
        <v>15</v>
      </c>
      <c r="AD54" s="5" t="s">
        <v>15</v>
      </c>
      <c r="AE54" s="5">
        <v>-1</v>
      </c>
      <c r="AF54" s="5" t="s">
        <v>15</v>
      </c>
      <c r="AG54" s="5" t="s">
        <v>15</v>
      </c>
      <c r="AH54" s="5" t="s">
        <v>15</v>
      </c>
      <c r="AI54" s="5" t="s">
        <v>15</v>
      </c>
      <c r="AJ54" s="5">
        <v>-1</v>
      </c>
      <c r="AK54" s="1">
        <v>25</v>
      </c>
    </row>
    <row r="55" spans="1:41" x14ac:dyDescent="0.2">
      <c r="A55" s="1" t="s">
        <v>115</v>
      </c>
      <c r="B55" s="1" t="s">
        <v>93</v>
      </c>
      <c r="C55" s="1" t="s">
        <v>8</v>
      </c>
      <c r="D55" s="1" t="s">
        <v>218</v>
      </c>
      <c r="E55" s="1" t="s">
        <v>26</v>
      </c>
      <c r="F55" s="1" t="s">
        <v>10</v>
      </c>
      <c r="G55" s="5">
        <v>49</v>
      </c>
      <c r="H55" s="5">
        <v>77</v>
      </c>
      <c r="I55" s="5">
        <v>87</v>
      </c>
      <c r="J55" s="5">
        <v>43</v>
      </c>
      <c r="K55" s="5">
        <v>35</v>
      </c>
      <c r="L55" s="5">
        <v>46</v>
      </c>
      <c r="M55" s="5">
        <v>50</v>
      </c>
      <c r="N55" s="5">
        <v>37</v>
      </c>
      <c r="O55" s="5">
        <v>24.11</v>
      </c>
      <c r="P55" s="5">
        <v>16.43</v>
      </c>
      <c r="Q55" s="5">
        <v>17.100000000000001</v>
      </c>
      <c r="R55" s="5">
        <v>19.23</v>
      </c>
      <c r="S55" s="5">
        <v>25.69</v>
      </c>
      <c r="T55" s="5">
        <v>15.741</v>
      </c>
      <c r="U55" s="5">
        <v>16.908000000000001</v>
      </c>
      <c r="V55" s="5">
        <v>9.0109999999999992</v>
      </c>
      <c r="W55" s="5">
        <v>13.449</v>
      </c>
      <c r="X55" s="5">
        <v>6.2</v>
      </c>
      <c r="Y55" s="5">
        <v>4.2770000000000001</v>
      </c>
      <c r="Z55" s="5">
        <v>6.2430000000000003</v>
      </c>
      <c r="AA55" s="5">
        <v>14.218999999999999</v>
      </c>
      <c r="AB55" s="5">
        <v>8.9730000000000008</v>
      </c>
      <c r="AC55" s="5">
        <v>0.59499999999999997</v>
      </c>
      <c r="AD55" s="5">
        <v>9.1929999999999996</v>
      </c>
      <c r="AE55" s="5">
        <v>18.599</v>
      </c>
      <c r="AF55" s="5">
        <v>12.808</v>
      </c>
      <c r="AG55" s="5">
        <v>20.239000000000001</v>
      </c>
      <c r="AH55" s="5">
        <v>17.195</v>
      </c>
      <c r="AI55" s="5">
        <v>16.722999999999999</v>
      </c>
      <c r="AJ55" s="5">
        <v>21.710999999999999</v>
      </c>
      <c r="AK55" s="5">
        <v>26</v>
      </c>
      <c r="AM55" s="13">
        <f>+AO55/$AO$3</f>
        <v>7.2252643659773408E-3</v>
      </c>
      <c r="AN55" s="7">
        <f>IF(AK55=1,AM55,AM55+AN53)</f>
        <v>0.91686979461154727</v>
      </c>
      <c r="AO55" s="5">
        <f>SUM(G55:AJ55)</f>
        <v>738.64400000000023</v>
      </c>
    </row>
    <row r="56" spans="1:41" x14ac:dyDescent="0.2">
      <c r="A56" s="1" t="s">
        <v>115</v>
      </c>
      <c r="B56" s="1" t="s">
        <v>93</v>
      </c>
      <c r="C56" s="1" t="s">
        <v>8</v>
      </c>
      <c r="D56" s="1" t="s">
        <v>218</v>
      </c>
      <c r="E56" s="1" t="s">
        <v>26</v>
      </c>
      <c r="F56" s="1" t="s">
        <v>11</v>
      </c>
      <c r="G56" s="5" t="s">
        <v>13</v>
      </c>
      <c r="H56" s="5" t="s">
        <v>13</v>
      </c>
      <c r="I56" s="5" t="s">
        <v>13</v>
      </c>
      <c r="J56" s="5" t="s">
        <v>13</v>
      </c>
      <c r="K56" s="5" t="s">
        <v>13</v>
      </c>
      <c r="L56" s="5" t="s">
        <v>13</v>
      </c>
      <c r="M56" s="5" t="s">
        <v>13</v>
      </c>
      <c r="N56" s="5" t="s">
        <v>13</v>
      </c>
      <c r="O56" s="5" t="s">
        <v>13</v>
      </c>
      <c r="P56" s="5" t="s">
        <v>15</v>
      </c>
      <c r="Q56" s="5" t="s">
        <v>13</v>
      </c>
      <c r="R56" s="5" t="s">
        <v>13</v>
      </c>
      <c r="S56" s="5" t="s">
        <v>13</v>
      </c>
      <c r="T56" s="5" t="s">
        <v>13</v>
      </c>
      <c r="U56" s="5" t="s">
        <v>15</v>
      </c>
      <c r="V56" s="5" t="s">
        <v>24</v>
      </c>
      <c r="W56" s="5">
        <v>-1</v>
      </c>
      <c r="X56" s="5" t="s">
        <v>13</v>
      </c>
      <c r="Y56" s="5" t="s">
        <v>13</v>
      </c>
      <c r="Z56" s="5" t="s">
        <v>13</v>
      </c>
      <c r="AA56" s="5" t="s">
        <v>13</v>
      </c>
      <c r="AB56" s="5" t="s">
        <v>13</v>
      </c>
      <c r="AC56" s="5" t="s">
        <v>13</v>
      </c>
      <c r="AD56" s="5" t="s">
        <v>13</v>
      </c>
      <c r="AE56" s="5" t="s">
        <v>13</v>
      </c>
      <c r="AF56" s="5" t="s">
        <v>13</v>
      </c>
      <c r="AG56" s="5" t="s">
        <v>13</v>
      </c>
      <c r="AH56" s="5" t="s">
        <v>13</v>
      </c>
      <c r="AI56" s="5" t="s">
        <v>13</v>
      </c>
      <c r="AJ56" s="5" t="s">
        <v>13</v>
      </c>
      <c r="AK56" s="1">
        <v>26</v>
      </c>
    </row>
    <row r="57" spans="1:41" x14ac:dyDescent="0.2">
      <c r="A57" s="1" t="s">
        <v>115</v>
      </c>
      <c r="B57" s="1" t="s">
        <v>93</v>
      </c>
      <c r="C57" s="1" t="s">
        <v>30</v>
      </c>
      <c r="D57" s="1" t="s">
        <v>31</v>
      </c>
      <c r="E57" s="1" t="s">
        <v>21</v>
      </c>
      <c r="F57" s="1" t="s">
        <v>10</v>
      </c>
      <c r="G57" s="5">
        <v>204</v>
      </c>
      <c r="H57" s="5">
        <v>69</v>
      </c>
      <c r="I57" s="5">
        <v>39</v>
      </c>
      <c r="J57" s="5">
        <v>85</v>
      </c>
      <c r="K57" s="5">
        <v>43</v>
      </c>
      <c r="L57" s="5">
        <v>53</v>
      </c>
      <c r="M57" s="5">
        <v>12</v>
      </c>
      <c r="N57" s="5">
        <v>38</v>
      </c>
      <c r="O57" s="5">
        <v>55</v>
      </c>
      <c r="P57" s="5">
        <v>56</v>
      </c>
      <c r="Q57" s="5">
        <v>33.573</v>
      </c>
      <c r="R57" s="5">
        <v>3.2</v>
      </c>
      <c r="S57" s="5">
        <v>4.3</v>
      </c>
      <c r="T57" s="5">
        <v>7.1</v>
      </c>
      <c r="U57" s="5">
        <v>6.7</v>
      </c>
      <c r="AK57" s="5">
        <v>27</v>
      </c>
      <c r="AM57" s="13">
        <f>+AO57/$AO$3</f>
        <v>6.9340505397775575E-3</v>
      </c>
      <c r="AN57" s="7">
        <f>IF(AK57=1,AM57,AM57+AN55)</f>
        <v>0.92380384515132485</v>
      </c>
      <c r="AO57" s="5">
        <f>SUM(G57:AJ57)</f>
        <v>708.87300000000005</v>
      </c>
    </row>
    <row r="58" spans="1:41" x14ac:dyDescent="0.2">
      <c r="A58" s="1" t="s">
        <v>115</v>
      </c>
      <c r="B58" s="1" t="s">
        <v>93</v>
      </c>
      <c r="C58" s="1" t="s">
        <v>30</v>
      </c>
      <c r="D58" s="1" t="s">
        <v>31</v>
      </c>
      <c r="E58" s="1" t="s">
        <v>21</v>
      </c>
      <c r="F58" s="1" t="s">
        <v>11</v>
      </c>
      <c r="G58" s="5">
        <v>-1</v>
      </c>
      <c r="H58" s="5">
        <v>-1</v>
      </c>
      <c r="I58" s="5">
        <v>-1</v>
      </c>
      <c r="J58" s="5">
        <v>-1</v>
      </c>
      <c r="K58" s="5">
        <v>-1</v>
      </c>
      <c r="L58" s="5">
        <v>-1</v>
      </c>
      <c r="M58" s="5">
        <v>-1</v>
      </c>
      <c r="N58" s="5">
        <v>-1</v>
      </c>
      <c r="O58" s="5">
        <v>-1</v>
      </c>
      <c r="P58" s="5">
        <v>-1</v>
      </c>
      <c r="Q58" s="5" t="s">
        <v>13</v>
      </c>
      <c r="R58" s="5">
        <v>-1</v>
      </c>
      <c r="S58" s="5">
        <v>-1</v>
      </c>
      <c r="T58" s="5">
        <v>-1</v>
      </c>
      <c r="U58" s="5">
        <v>-1</v>
      </c>
      <c r="AK58" s="1">
        <v>27</v>
      </c>
    </row>
    <row r="59" spans="1:41" x14ac:dyDescent="0.2">
      <c r="A59" s="1" t="s">
        <v>115</v>
      </c>
      <c r="B59" s="1" t="s">
        <v>93</v>
      </c>
      <c r="C59" s="1" t="s">
        <v>8</v>
      </c>
      <c r="D59" s="1" t="s">
        <v>71</v>
      </c>
      <c r="E59" s="1" t="s">
        <v>33</v>
      </c>
      <c r="F59" s="1" t="s">
        <v>10</v>
      </c>
      <c r="G59" s="5">
        <v>7.4560000000000004</v>
      </c>
      <c r="L59" s="5">
        <v>4.931</v>
      </c>
      <c r="P59" s="5">
        <v>6.1749999999999998</v>
      </c>
      <c r="S59" s="5">
        <v>2.6880000000000002</v>
      </c>
      <c r="V59" s="5">
        <v>84</v>
      </c>
      <c r="W59" s="5">
        <v>96.031999999999996</v>
      </c>
      <c r="X59" s="5">
        <v>37</v>
      </c>
      <c r="Y59" s="5">
        <v>28.765999999999998</v>
      </c>
      <c r="Z59" s="5">
        <v>64.194999999999993</v>
      </c>
      <c r="AA59" s="5">
        <v>153.55000000000001</v>
      </c>
      <c r="AB59" s="5">
        <v>25.22</v>
      </c>
      <c r="AC59" s="5">
        <v>61.545000000000002</v>
      </c>
      <c r="AE59" s="5">
        <v>4.4640000000000004</v>
      </c>
      <c r="AF59" s="5">
        <v>9.9209999999999994</v>
      </c>
      <c r="AI59" s="5">
        <v>0.14499999999999999</v>
      </c>
      <c r="AJ59" s="5">
        <v>11.19</v>
      </c>
      <c r="AK59" s="5">
        <v>28</v>
      </c>
      <c r="AM59" s="13">
        <f>+AO59/$AO$3</f>
        <v>5.8424510995583982E-3</v>
      </c>
      <c r="AN59" s="7">
        <f>IF(AK59=1,AM59,AM59+AN57)</f>
        <v>0.92964629625088324</v>
      </c>
      <c r="AO59" s="5">
        <f>SUM(G59:AJ59)</f>
        <v>597.27800000000013</v>
      </c>
    </row>
    <row r="60" spans="1:41" x14ac:dyDescent="0.2">
      <c r="A60" s="1" t="s">
        <v>115</v>
      </c>
      <c r="B60" s="1" t="s">
        <v>93</v>
      </c>
      <c r="C60" s="1" t="s">
        <v>8</v>
      </c>
      <c r="D60" s="1" t="s">
        <v>71</v>
      </c>
      <c r="E60" s="1" t="s">
        <v>33</v>
      </c>
      <c r="F60" s="1" t="s">
        <v>11</v>
      </c>
      <c r="G60" s="5">
        <v>-1</v>
      </c>
      <c r="L60" s="5">
        <v>-1</v>
      </c>
      <c r="P60" s="5">
        <v>-1</v>
      </c>
      <c r="S60" s="5">
        <v>-1</v>
      </c>
      <c r="V60" s="5" t="s">
        <v>13</v>
      </c>
      <c r="W60" s="5">
        <v>-1</v>
      </c>
      <c r="X60" s="5" t="s">
        <v>15</v>
      </c>
      <c r="Y60" s="5" t="s">
        <v>15</v>
      </c>
      <c r="Z60" s="5" t="s">
        <v>15</v>
      </c>
      <c r="AA60" s="5" t="s">
        <v>15</v>
      </c>
      <c r="AB60" s="5" t="s">
        <v>15</v>
      </c>
      <c r="AC60" s="5" t="s">
        <v>15</v>
      </c>
      <c r="AE60" s="5" t="s">
        <v>15</v>
      </c>
      <c r="AF60" s="5">
        <v>-1</v>
      </c>
      <c r="AI60" s="5">
        <v>-1</v>
      </c>
      <c r="AJ60" s="5">
        <v>-1</v>
      </c>
      <c r="AK60" s="1">
        <v>28</v>
      </c>
    </row>
    <row r="61" spans="1:41" x14ac:dyDescent="0.2">
      <c r="A61" s="1" t="s">
        <v>115</v>
      </c>
      <c r="B61" s="1" t="s">
        <v>93</v>
      </c>
      <c r="C61" s="1" t="s">
        <v>8</v>
      </c>
      <c r="D61" s="1" t="s">
        <v>55</v>
      </c>
      <c r="E61" s="1" t="s">
        <v>21</v>
      </c>
      <c r="F61" s="1" t="s">
        <v>10</v>
      </c>
      <c r="Q61" s="5">
        <v>3.3</v>
      </c>
      <c r="S61" s="5">
        <v>4.9720000000000004</v>
      </c>
      <c r="T61" s="5">
        <v>9.2680000000000007</v>
      </c>
      <c r="U61" s="5">
        <v>56.652000000000001</v>
      </c>
      <c r="W61" s="5">
        <v>50.14</v>
      </c>
      <c r="X61" s="5">
        <v>1.5229999999999999</v>
      </c>
      <c r="Y61" s="5">
        <v>23.28</v>
      </c>
      <c r="Z61" s="5">
        <v>10.015000000000001</v>
      </c>
      <c r="AB61" s="5">
        <v>8.4</v>
      </c>
      <c r="AC61" s="5">
        <v>35.799999999999997</v>
      </c>
      <c r="AD61" s="5">
        <v>7.6</v>
      </c>
      <c r="AE61" s="5">
        <v>31.7</v>
      </c>
      <c r="AF61" s="5">
        <v>57.366</v>
      </c>
      <c r="AG61" s="5">
        <v>83.897999999999996</v>
      </c>
      <c r="AH61" s="5">
        <v>52.77</v>
      </c>
      <c r="AI61" s="5">
        <v>49.296999999999997</v>
      </c>
      <c r="AJ61" s="5">
        <v>69.971000000000004</v>
      </c>
      <c r="AK61" s="5">
        <v>29</v>
      </c>
      <c r="AM61" s="13">
        <f>+AO61/$AO$3</f>
        <v>5.4382086293178217E-3</v>
      </c>
      <c r="AN61" s="7">
        <f>IF(AK61=1,AM61,AM61+AN59)</f>
        <v>0.93508450488020112</v>
      </c>
      <c r="AO61" s="5">
        <f>SUM(G61:AJ61)</f>
        <v>555.952</v>
      </c>
    </row>
    <row r="62" spans="1:41" x14ac:dyDescent="0.2">
      <c r="A62" s="1" t="s">
        <v>115</v>
      </c>
      <c r="B62" s="1" t="s">
        <v>93</v>
      </c>
      <c r="C62" s="1" t="s">
        <v>8</v>
      </c>
      <c r="D62" s="1" t="s">
        <v>55</v>
      </c>
      <c r="E62" s="1" t="s">
        <v>21</v>
      </c>
      <c r="F62" s="1" t="s">
        <v>11</v>
      </c>
      <c r="Q62" s="5">
        <v>-1</v>
      </c>
      <c r="S62" s="5">
        <v>-1</v>
      </c>
      <c r="T62" s="5">
        <v>-1</v>
      </c>
      <c r="U62" s="5">
        <v>-1</v>
      </c>
      <c r="W62" s="5">
        <v>-1</v>
      </c>
      <c r="X62" s="5">
        <v>-1</v>
      </c>
      <c r="Y62" s="5">
        <v>-1</v>
      </c>
      <c r="Z62" s="5" t="s">
        <v>15</v>
      </c>
      <c r="AB62" s="5">
        <v>-1</v>
      </c>
      <c r="AC62" s="5">
        <v>-1</v>
      </c>
      <c r="AD62" s="5" t="s">
        <v>15</v>
      </c>
      <c r="AE62" s="5" t="s">
        <v>15</v>
      </c>
      <c r="AF62" s="5" t="s">
        <v>15</v>
      </c>
      <c r="AG62" s="5" t="s">
        <v>15</v>
      </c>
      <c r="AH62" s="5" t="s">
        <v>15</v>
      </c>
      <c r="AI62" s="5" t="s">
        <v>15</v>
      </c>
      <c r="AJ62" s="5" t="s">
        <v>15</v>
      </c>
      <c r="AK62" s="1">
        <v>29</v>
      </c>
    </row>
    <row r="63" spans="1:41" x14ac:dyDescent="0.2">
      <c r="A63" s="1" t="s">
        <v>115</v>
      </c>
      <c r="B63" s="1" t="s">
        <v>93</v>
      </c>
      <c r="C63" s="1" t="s">
        <v>8</v>
      </c>
      <c r="D63" s="1" t="s">
        <v>41</v>
      </c>
      <c r="E63" s="1" t="s">
        <v>21</v>
      </c>
      <c r="F63" s="1" t="s">
        <v>10</v>
      </c>
      <c r="H63" s="5">
        <v>1.5649999999999999</v>
      </c>
      <c r="I63" s="5">
        <v>16.015000000000001</v>
      </c>
      <c r="J63" s="5">
        <v>27.515000000000001</v>
      </c>
      <c r="K63" s="5">
        <v>12.343</v>
      </c>
      <c r="L63" s="5">
        <v>48.768999999999998</v>
      </c>
      <c r="M63" s="5">
        <v>14.872</v>
      </c>
      <c r="N63" s="5">
        <v>19.748000000000001</v>
      </c>
      <c r="O63" s="5">
        <v>45.7</v>
      </c>
      <c r="P63" s="5">
        <v>14</v>
      </c>
      <c r="Q63" s="5">
        <v>9</v>
      </c>
      <c r="R63" s="5">
        <v>8.6620000000000008</v>
      </c>
      <c r="S63" s="5">
        <v>10.132</v>
      </c>
      <c r="T63" s="5">
        <v>6.7249999999999996</v>
      </c>
      <c r="U63" s="5">
        <v>11.704000000000001</v>
      </c>
      <c r="V63" s="5">
        <v>13.77</v>
      </c>
      <c r="W63" s="5">
        <v>33.816000000000003</v>
      </c>
      <c r="X63" s="5">
        <v>19.225000000000001</v>
      </c>
      <c r="Y63" s="5">
        <v>21.513000000000002</v>
      </c>
      <c r="Z63" s="5">
        <v>25.079000000000001</v>
      </c>
      <c r="AA63" s="5">
        <v>45.011000000000003</v>
      </c>
      <c r="AB63" s="5">
        <v>47.622</v>
      </c>
      <c r="AC63" s="5">
        <v>48.101999999999997</v>
      </c>
      <c r="AD63" s="5">
        <v>34.85</v>
      </c>
      <c r="AE63" s="5">
        <v>18.669</v>
      </c>
      <c r="AJ63" s="5">
        <v>0.58099999999999996</v>
      </c>
      <c r="AK63" s="5">
        <v>30</v>
      </c>
      <c r="AM63" s="13">
        <f>+AO63/$AO$3</f>
        <v>5.4287789787029091E-3</v>
      </c>
      <c r="AN63" s="7">
        <f>IF(AK63=1,AM63,AM63+AN61)</f>
        <v>0.94051328385890398</v>
      </c>
      <c r="AO63" s="5">
        <f>SUM(G63:AJ63)</f>
        <v>554.98800000000006</v>
      </c>
    </row>
    <row r="64" spans="1:41" x14ac:dyDescent="0.2">
      <c r="A64" s="1" t="s">
        <v>115</v>
      </c>
      <c r="B64" s="1" t="s">
        <v>93</v>
      </c>
      <c r="C64" s="1" t="s">
        <v>8</v>
      </c>
      <c r="D64" s="1" t="s">
        <v>41</v>
      </c>
      <c r="E64" s="1" t="s">
        <v>21</v>
      </c>
      <c r="F64" s="1" t="s">
        <v>11</v>
      </c>
      <c r="H64" s="5">
        <v>-1</v>
      </c>
      <c r="I64" s="5">
        <v>-1</v>
      </c>
      <c r="J64" s="5">
        <v>-1</v>
      </c>
      <c r="K64" s="5">
        <v>-1</v>
      </c>
      <c r="L64" s="5">
        <v>-1</v>
      </c>
      <c r="M64" s="5">
        <v>-1</v>
      </c>
      <c r="N64" s="5">
        <v>-1</v>
      </c>
      <c r="O64" s="5">
        <v>-1</v>
      </c>
      <c r="P64" s="5">
        <v>-1</v>
      </c>
      <c r="Q64" s="5">
        <v>-1</v>
      </c>
      <c r="R64" s="5" t="s">
        <v>15</v>
      </c>
      <c r="S64" s="5" t="s">
        <v>15</v>
      </c>
      <c r="T64" s="5" t="s">
        <v>15</v>
      </c>
      <c r="U64" s="5" t="s">
        <v>15</v>
      </c>
      <c r="V64" s="5" t="s">
        <v>15</v>
      </c>
      <c r="W64" s="5" t="s">
        <v>15</v>
      </c>
      <c r="X64" s="5" t="s">
        <v>15</v>
      </c>
      <c r="Y64" s="5" t="s">
        <v>15</v>
      </c>
      <c r="Z64" s="5" t="s">
        <v>15</v>
      </c>
      <c r="AA64" s="5" t="s">
        <v>15</v>
      </c>
      <c r="AB64" s="5" t="s">
        <v>15</v>
      </c>
      <c r="AC64" s="5" t="s">
        <v>15</v>
      </c>
      <c r="AD64" s="5" t="s">
        <v>15</v>
      </c>
      <c r="AE64" s="5" t="s">
        <v>15</v>
      </c>
      <c r="AJ64" s="5" t="s">
        <v>15</v>
      </c>
      <c r="AK64" s="1">
        <v>30</v>
      </c>
    </row>
    <row r="65" spans="1:41" x14ac:dyDescent="0.2">
      <c r="A65" s="1" t="s">
        <v>115</v>
      </c>
      <c r="B65" s="1" t="s">
        <v>93</v>
      </c>
      <c r="C65" s="1" t="s">
        <v>8</v>
      </c>
      <c r="D65" s="1" t="s">
        <v>153</v>
      </c>
      <c r="E65" s="1" t="s">
        <v>32</v>
      </c>
      <c r="F65" s="1" t="s">
        <v>10</v>
      </c>
      <c r="J65" s="5">
        <v>9</v>
      </c>
      <c r="M65" s="5">
        <v>146</v>
      </c>
      <c r="S65" s="5">
        <v>0.79200000000000004</v>
      </c>
      <c r="T65" s="5">
        <v>0.25</v>
      </c>
      <c r="U65" s="5">
        <v>57.317</v>
      </c>
      <c r="V65" s="5">
        <v>104.172</v>
      </c>
      <c r="W65" s="5">
        <v>62.247</v>
      </c>
      <c r="X65" s="5">
        <v>74.337000000000003</v>
      </c>
      <c r="Y65" s="5">
        <v>83.085999999999999</v>
      </c>
      <c r="Z65" s="5">
        <v>0.70399999999999996</v>
      </c>
      <c r="AA65" s="5">
        <v>1.087</v>
      </c>
      <c r="AG65" s="5">
        <v>0.28999999999999998</v>
      </c>
      <c r="AK65" s="5">
        <v>31</v>
      </c>
      <c r="AM65" s="13">
        <f>+AO65/$AO$3</f>
        <v>5.2751461026055721E-3</v>
      </c>
      <c r="AN65" s="7">
        <f>IF(AK65=1,AM65,AM65+AN63)</f>
        <v>0.94578842996150958</v>
      </c>
      <c r="AO65" s="5">
        <f>SUM(G65:AJ65)</f>
        <v>539.28199999999993</v>
      </c>
    </row>
    <row r="66" spans="1:41" x14ac:dyDescent="0.2">
      <c r="A66" s="1" t="s">
        <v>115</v>
      </c>
      <c r="B66" s="1" t="s">
        <v>93</v>
      </c>
      <c r="C66" s="1" t="s">
        <v>8</v>
      </c>
      <c r="D66" s="1" t="s">
        <v>153</v>
      </c>
      <c r="E66" s="1" t="s">
        <v>32</v>
      </c>
      <c r="F66" s="1" t="s">
        <v>11</v>
      </c>
      <c r="J66" s="5">
        <v>-1</v>
      </c>
      <c r="M66" s="5">
        <v>-1</v>
      </c>
      <c r="S66" s="5">
        <v>-1</v>
      </c>
      <c r="T66" s="5">
        <v>-1</v>
      </c>
      <c r="U66" s="5">
        <v>-1</v>
      </c>
      <c r="V66" s="5">
        <v>-1</v>
      </c>
      <c r="W66" s="5">
        <v>-1</v>
      </c>
      <c r="X66" s="5">
        <v>-1</v>
      </c>
      <c r="Y66" s="5">
        <v>-1</v>
      </c>
      <c r="Z66" s="5">
        <v>-1</v>
      </c>
      <c r="AA66" s="5">
        <v>-1</v>
      </c>
      <c r="AG66" s="5">
        <v>-1</v>
      </c>
      <c r="AK66" s="1">
        <v>31</v>
      </c>
    </row>
    <row r="67" spans="1:41" x14ac:dyDescent="0.2">
      <c r="A67" s="1" t="s">
        <v>115</v>
      </c>
      <c r="B67" s="1" t="s">
        <v>93</v>
      </c>
      <c r="C67" s="1" t="s">
        <v>8</v>
      </c>
      <c r="D67" s="1" t="s">
        <v>214</v>
      </c>
      <c r="E67" s="1" t="s">
        <v>28</v>
      </c>
      <c r="F67" s="1" t="s">
        <v>10</v>
      </c>
      <c r="U67" s="5">
        <v>0.78</v>
      </c>
      <c r="V67" s="5">
        <v>5.53</v>
      </c>
      <c r="W67" s="5">
        <v>12.33</v>
      </c>
      <c r="X67" s="5">
        <v>8.01</v>
      </c>
      <c r="Y67" s="5">
        <v>42.32</v>
      </c>
      <c r="Z67" s="5">
        <v>24.72</v>
      </c>
      <c r="AA67" s="5">
        <v>41.61</v>
      </c>
      <c r="AB67" s="5">
        <v>17.55</v>
      </c>
      <c r="AC67" s="5">
        <v>29.74</v>
      </c>
      <c r="AD67" s="5">
        <v>32.26</v>
      </c>
      <c r="AE67" s="5">
        <v>56.206000000000003</v>
      </c>
      <c r="AF67" s="5">
        <v>59.444000000000003</v>
      </c>
      <c r="AG67" s="5">
        <v>46.517000000000003</v>
      </c>
      <c r="AH67" s="5">
        <v>39.11</v>
      </c>
      <c r="AI67" s="5">
        <v>22.504999999999999</v>
      </c>
      <c r="AJ67" s="5">
        <v>34.982999999999997</v>
      </c>
      <c r="AK67" s="5">
        <v>32</v>
      </c>
      <c r="AM67" s="13">
        <f>+AO67/$AO$3</f>
        <v>4.6328049543384328E-3</v>
      </c>
      <c r="AN67" s="7">
        <f>IF(AK67=1,AM67,AM67+AN65)</f>
        <v>0.95042123491584807</v>
      </c>
      <c r="AO67" s="5">
        <f>SUM(G67:AJ67)</f>
        <v>473.61500000000007</v>
      </c>
    </row>
    <row r="68" spans="1:41" x14ac:dyDescent="0.2">
      <c r="A68" s="1" t="s">
        <v>115</v>
      </c>
      <c r="B68" s="1" t="s">
        <v>93</v>
      </c>
      <c r="C68" s="1" t="s">
        <v>8</v>
      </c>
      <c r="D68" s="1" t="s">
        <v>214</v>
      </c>
      <c r="E68" s="1" t="s">
        <v>28</v>
      </c>
      <c r="F68" s="1" t="s">
        <v>11</v>
      </c>
      <c r="U68" s="5">
        <v>-1</v>
      </c>
      <c r="V68" s="5">
        <v>-1</v>
      </c>
      <c r="W68" s="5">
        <v>-1</v>
      </c>
      <c r="X68" s="5">
        <v>-1</v>
      </c>
      <c r="Y68" s="5">
        <v>-1</v>
      </c>
      <c r="Z68" s="5">
        <v>-1</v>
      </c>
      <c r="AA68" s="5">
        <v>-1</v>
      </c>
      <c r="AB68" s="5">
        <v>-1</v>
      </c>
      <c r="AC68" s="5">
        <v>-1</v>
      </c>
      <c r="AD68" s="5">
        <v>-1</v>
      </c>
      <c r="AE68" s="5">
        <v>-1</v>
      </c>
      <c r="AF68" s="5">
        <v>-1</v>
      </c>
      <c r="AG68" s="5">
        <v>-1</v>
      </c>
      <c r="AH68" s="5">
        <v>-1</v>
      </c>
      <c r="AI68" s="5" t="s">
        <v>13</v>
      </c>
      <c r="AJ68" s="5" t="s">
        <v>15</v>
      </c>
      <c r="AK68" s="1">
        <v>32</v>
      </c>
    </row>
    <row r="69" spans="1:41" x14ac:dyDescent="0.2">
      <c r="A69" s="1" t="s">
        <v>115</v>
      </c>
      <c r="B69" s="1" t="s">
        <v>93</v>
      </c>
      <c r="C69" s="1" t="s">
        <v>8</v>
      </c>
      <c r="D69" s="1" t="s">
        <v>71</v>
      </c>
      <c r="E69" s="1" t="s">
        <v>22</v>
      </c>
      <c r="F69" s="1" t="s">
        <v>10</v>
      </c>
      <c r="G69" s="5">
        <v>0.09</v>
      </c>
      <c r="S69" s="5">
        <v>0.153</v>
      </c>
      <c r="T69" s="5">
        <v>6.8000000000000005E-2</v>
      </c>
      <c r="AB69" s="5">
        <v>0.21</v>
      </c>
      <c r="AC69" s="5">
        <v>0.65</v>
      </c>
      <c r="AE69" s="5">
        <v>20.95</v>
      </c>
      <c r="AF69" s="5">
        <v>12.571</v>
      </c>
      <c r="AG69" s="5">
        <v>2.9710000000000001</v>
      </c>
      <c r="AH69" s="5">
        <v>2</v>
      </c>
      <c r="AI69" s="5">
        <v>345.96899999999999</v>
      </c>
      <c r="AJ69" s="5">
        <v>58.548999999999999</v>
      </c>
      <c r="AK69" s="5">
        <v>33</v>
      </c>
      <c r="AM69" s="13">
        <f>+AO69/$AO$3</f>
        <v>4.3448875931357735E-3</v>
      </c>
      <c r="AN69" s="7">
        <f>IF(AK69=1,AM69,AM69+AN67)</f>
        <v>0.95476612250898385</v>
      </c>
      <c r="AO69" s="5">
        <f>SUM(G69:AJ69)</f>
        <v>444.18099999999998</v>
      </c>
    </row>
    <row r="70" spans="1:41" ht="12.75" thickBot="1" x14ac:dyDescent="0.25">
      <c r="A70" s="1" t="s">
        <v>115</v>
      </c>
      <c r="B70" s="1" t="s">
        <v>93</v>
      </c>
      <c r="C70" s="1" t="s">
        <v>8</v>
      </c>
      <c r="D70" s="1" t="s">
        <v>71</v>
      </c>
      <c r="E70" s="1" t="s">
        <v>22</v>
      </c>
      <c r="F70" s="1" t="s">
        <v>11</v>
      </c>
      <c r="G70" s="5">
        <v>-1</v>
      </c>
      <c r="S70" s="5">
        <v>-1</v>
      </c>
      <c r="T70" s="5">
        <v>-1</v>
      </c>
      <c r="AB70" s="5">
        <v>-1</v>
      </c>
      <c r="AC70" s="5" t="s">
        <v>15</v>
      </c>
      <c r="AE70" s="5" t="s">
        <v>24</v>
      </c>
      <c r="AF70" s="5">
        <v>-1</v>
      </c>
      <c r="AG70" s="5">
        <v>-1</v>
      </c>
      <c r="AH70" s="5" t="s">
        <v>24</v>
      </c>
      <c r="AI70" s="5">
        <v>-1</v>
      </c>
      <c r="AJ70" s="5">
        <v>-1</v>
      </c>
      <c r="AK70" s="31">
        <v>33</v>
      </c>
    </row>
    <row r="71" spans="1:41" x14ac:dyDescent="0.2">
      <c r="A71" s="1" t="s">
        <v>115</v>
      </c>
      <c r="B71" s="1" t="s">
        <v>93</v>
      </c>
      <c r="C71" s="1" t="s">
        <v>8</v>
      </c>
      <c r="D71" s="1" t="s">
        <v>43</v>
      </c>
      <c r="E71" s="1" t="s">
        <v>21</v>
      </c>
      <c r="F71" s="1" t="s">
        <v>10</v>
      </c>
      <c r="G71" s="5">
        <v>18</v>
      </c>
      <c r="H71" s="5">
        <v>21</v>
      </c>
      <c r="I71" s="5">
        <v>19</v>
      </c>
      <c r="J71" s="5">
        <v>31</v>
      </c>
      <c r="K71" s="5">
        <v>25</v>
      </c>
      <c r="L71" s="5">
        <v>30</v>
      </c>
      <c r="M71" s="5">
        <v>24.617999999999999</v>
      </c>
      <c r="N71" s="5">
        <v>18.600999999999999</v>
      </c>
      <c r="O71" s="5">
        <v>19</v>
      </c>
      <c r="P71" s="5">
        <v>18.309000000000001</v>
      </c>
      <c r="Q71" s="5">
        <v>11.378</v>
      </c>
      <c r="R71" s="5">
        <v>11.443</v>
      </c>
      <c r="U71" s="5">
        <v>25.024000000000001</v>
      </c>
      <c r="Y71" s="5">
        <v>8.0280000000000005</v>
      </c>
      <c r="Z71" s="5">
        <v>10.446</v>
      </c>
      <c r="AA71" s="5">
        <v>9.5090000000000003</v>
      </c>
      <c r="AB71" s="5">
        <v>10.086</v>
      </c>
      <c r="AC71" s="5">
        <v>9.7029999999999994</v>
      </c>
      <c r="AD71" s="5">
        <v>33.427999999999997</v>
      </c>
      <c r="AE71" s="5">
        <v>9.0239999999999991</v>
      </c>
      <c r="AF71" s="5">
        <v>19.445</v>
      </c>
      <c r="AG71" s="5">
        <v>11.765000000000001</v>
      </c>
      <c r="AH71" s="5">
        <v>12.829000000000001</v>
      </c>
      <c r="AI71" s="5">
        <v>20.349</v>
      </c>
      <c r="AJ71" s="5">
        <v>11.38</v>
      </c>
      <c r="AK71" s="5">
        <v>34</v>
      </c>
      <c r="AM71" s="13">
        <f>+AO71/$AO$3</f>
        <v>4.2879966719984947E-3</v>
      </c>
      <c r="AN71" s="7">
        <f>IF(AK71=1,AM71,AM71+AN69)</f>
        <v>0.95905411918098238</v>
      </c>
      <c r="AO71" s="5">
        <f>SUM(G71:AJ71)</f>
        <v>438.36500000000007</v>
      </c>
    </row>
    <row r="72" spans="1:41" x14ac:dyDescent="0.2">
      <c r="A72" s="1" t="s">
        <v>115</v>
      </c>
      <c r="B72" s="1" t="s">
        <v>93</v>
      </c>
      <c r="C72" s="1" t="s">
        <v>8</v>
      </c>
      <c r="D72" s="1" t="s">
        <v>43</v>
      </c>
      <c r="E72" s="1" t="s">
        <v>21</v>
      </c>
      <c r="F72" s="1" t="s">
        <v>11</v>
      </c>
      <c r="G72" s="5">
        <v>-1</v>
      </c>
      <c r="H72" s="5">
        <v>-1</v>
      </c>
      <c r="I72" s="5">
        <v>-1</v>
      </c>
      <c r="J72" s="5">
        <v>-1</v>
      </c>
      <c r="K72" s="5">
        <v>-1</v>
      </c>
      <c r="L72" s="5">
        <v>-1</v>
      </c>
      <c r="M72" s="5">
        <v>-1</v>
      </c>
      <c r="N72" s="5">
        <v>-1</v>
      </c>
      <c r="O72" s="5">
        <v>-1</v>
      </c>
      <c r="P72" s="5">
        <v>-1</v>
      </c>
      <c r="Q72" s="5">
        <v>-1</v>
      </c>
      <c r="R72" s="5">
        <v>-1</v>
      </c>
      <c r="U72" s="5">
        <v>-1</v>
      </c>
      <c r="Y72" s="5">
        <v>-1</v>
      </c>
      <c r="Z72" s="5" t="s">
        <v>13</v>
      </c>
      <c r="AA72" s="5" t="s">
        <v>15</v>
      </c>
      <c r="AB72" s="5" t="s">
        <v>15</v>
      </c>
      <c r="AC72" s="5" t="s">
        <v>15</v>
      </c>
      <c r="AD72" s="5" t="s">
        <v>13</v>
      </c>
      <c r="AE72" s="5" t="s">
        <v>13</v>
      </c>
      <c r="AF72" s="5" t="s">
        <v>13</v>
      </c>
      <c r="AG72" s="5" t="s">
        <v>15</v>
      </c>
      <c r="AH72" s="5" t="s">
        <v>15</v>
      </c>
      <c r="AI72" s="5" t="s">
        <v>15</v>
      </c>
      <c r="AJ72" s="5" t="s">
        <v>15</v>
      </c>
      <c r="AK72" s="1">
        <v>34</v>
      </c>
    </row>
    <row r="73" spans="1:41" x14ac:dyDescent="0.2">
      <c r="A73" s="1" t="s">
        <v>115</v>
      </c>
      <c r="B73" s="1" t="s">
        <v>93</v>
      </c>
      <c r="C73" s="1" t="s">
        <v>19</v>
      </c>
      <c r="D73" s="1" t="s">
        <v>123</v>
      </c>
      <c r="E73" s="1" t="s">
        <v>21</v>
      </c>
      <c r="F73" s="1" t="s">
        <v>10</v>
      </c>
      <c r="N73" s="5">
        <v>2.9790000000000001</v>
      </c>
      <c r="O73" s="5">
        <v>2.1800000000000002</v>
      </c>
      <c r="P73" s="5">
        <v>1.5549999999999999</v>
      </c>
      <c r="R73" s="5">
        <v>0.20499999999999999</v>
      </c>
      <c r="S73" s="5">
        <v>2.3180000000000001</v>
      </c>
      <c r="T73" s="5">
        <v>1.091</v>
      </c>
      <c r="U73" s="5">
        <v>2.9940000000000002</v>
      </c>
      <c r="V73" s="5">
        <v>2.1349999999999998</v>
      </c>
      <c r="W73" s="5">
        <v>11.343999999999999</v>
      </c>
      <c r="X73" s="5">
        <v>8.8829999999999991</v>
      </c>
      <c r="Y73" s="5">
        <v>11.634</v>
      </c>
      <c r="Z73" s="5">
        <v>19.427</v>
      </c>
      <c r="AA73" s="5">
        <v>14.141999999999999</v>
      </c>
      <c r="AB73" s="5">
        <v>18.802</v>
      </c>
      <c r="AC73" s="5">
        <v>33.959000000000003</v>
      </c>
      <c r="AD73" s="5">
        <v>53.320999999999998</v>
      </c>
      <c r="AE73" s="5">
        <v>47.621000000000002</v>
      </c>
      <c r="AF73" s="5">
        <v>73.747</v>
      </c>
      <c r="AG73" s="5">
        <v>35.247999999999998</v>
      </c>
      <c r="AH73" s="5">
        <v>27.172000000000001</v>
      </c>
      <c r="AI73" s="5">
        <v>15.151999999999999</v>
      </c>
      <c r="AJ73" s="5">
        <v>23.661000000000001</v>
      </c>
      <c r="AK73" s="5">
        <v>35</v>
      </c>
      <c r="AM73" s="13">
        <f>+AO73/$AO$3</f>
        <v>4.0063298779565507E-3</v>
      </c>
      <c r="AN73" s="7">
        <f>IF(AK73=1,AM73,AM73+AN71)</f>
        <v>0.96306044905893895</v>
      </c>
      <c r="AO73" s="5">
        <f>SUM(G73:AJ73)</f>
        <v>409.57</v>
      </c>
    </row>
    <row r="74" spans="1:41" x14ac:dyDescent="0.2">
      <c r="A74" s="1" t="s">
        <v>115</v>
      </c>
      <c r="B74" s="1" t="s">
        <v>93</v>
      </c>
      <c r="C74" s="1" t="s">
        <v>19</v>
      </c>
      <c r="D74" s="1" t="s">
        <v>123</v>
      </c>
      <c r="E74" s="1" t="s">
        <v>21</v>
      </c>
      <c r="F74" s="1" t="s">
        <v>11</v>
      </c>
      <c r="N74" s="5">
        <v>-1</v>
      </c>
      <c r="O74" s="5">
        <v>-1</v>
      </c>
      <c r="P74" s="5">
        <v>-1</v>
      </c>
      <c r="R74" s="5">
        <v>-1</v>
      </c>
      <c r="S74" s="5">
        <v>-1</v>
      </c>
      <c r="T74" s="5">
        <v>-1</v>
      </c>
      <c r="U74" s="5">
        <v>-1</v>
      </c>
      <c r="V74" s="5">
        <v>-1</v>
      </c>
      <c r="W74" s="5">
        <v>-1</v>
      </c>
      <c r="X74" s="5">
        <v>-1</v>
      </c>
      <c r="Y74" s="5">
        <v>-1</v>
      </c>
      <c r="Z74" s="5">
        <v>-1</v>
      </c>
      <c r="AA74" s="5">
        <v>-1</v>
      </c>
      <c r="AB74" s="5">
        <v>-1</v>
      </c>
      <c r="AC74" s="5">
        <v>-1</v>
      </c>
      <c r="AD74" s="5">
        <v>-1</v>
      </c>
      <c r="AE74" s="5">
        <v>-1</v>
      </c>
      <c r="AF74" s="5">
        <v>-1</v>
      </c>
      <c r="AG74" s="5">
        <v>-1</v>
      </c>
      <c r="AH74" s="5">
        <v>-1</v>
      </c>
      <c r="AI74" s="5">
        <v>-1</v>
      </c>
      <c r="AJ74" s="5">
        <v>-1</v>
      </c>
      <c r="AK74" s="1">
        <v>35</v>
      </c>
    </row>
    <row r="75" spans="1:41" x14ac:dyDescent="0.2">
      <c r="A75" s="1" t="s">
        <v>115</v>
      </c>
      <c r="B75" s="1" t="s">
        <v>93</v>
      </c>
      <c r="C75" s="1" t="s">
        <v>8</v>
      </c>
      <c r="D75" s="1" t="s">
        <v>58</v>
      </c>
      <c r="E75" s="1" t="s">
        <v>32</v>
      </c>
      <c r="F75" s="1" t="s">
        <v>10</v>
      </c>
      <c r="G75" s="5">
        <v>40</v>
      </c>
      <c r="H75" s="5">
        <v>40</v>
      </c>
      <c r="I75" s="5">
        <v>40</v>
      </c>
      <c r="J75" s="5">
        <v>40</v>
      </c>
      <c r="K75" s="5">
        <v>40</v>
      </c>
      <c r="L75" s="5">
        <v>40</v>
      </c>
      <c r="M75" s="5">
        <v>40</v>
      </c>
      <c r="N75" s="5">
        <v>40</v>
      </c>
      <c r="O75" s="5">
        <v>40</v>
      </c>
      <c r="AK75" s="5">
        <v>36</v>
      </c>
      <c r="AM75" s="13">
        <f>+AO75/$AO$3</f>
        <v>3.5214462877270268E-3</v>
      </c>
      <c r="AN75" s="7">
        <f>IF(AK75=1,AM75,AM75+AN73)</f>
        <v>0.96658189534666594</v>
      </c>
      <c r="AO75" s="5">
        <f>SUM(G75:AJ75)</f>
        <v>360</v>
      </c>
    </row>
    <row r="76" spans="1:41" x14ac:dyDescent="0.2">
      <c r="A76" s="1" t="s">
        <v>115</v>
      </c>
      <c r="B76" s="1" t="s">
        <v>93</v>
      </c>
      <c r="C76" s="1" t="s">
        <v>8</v>
      </c>
      <c r="D76" s="1" t="s">
        <v>58</v>
      </c>
      <c r="E76" s="1" t="s">
        <v>32</v>
      </c>
      <c r="F76" s="1" t="s">
        <v>11</v>
      </c>
      <c r="G76" s="5">
        <v>-1</v>
      </c>
      <c r="H76" s="5">
        <v>-1</v>
      </c>
      <c r="I76" s="5">
        <v>-1</v>
      </c>
      <c r="J76" s="5">
        <v>-1</v>
      </c>
      <c r="K76" s="5">
        <v>-1</v>
      </c>
      <c r="L76" s="5">
        <v>-1</v>
      </c>
      <c r="M76" s="5">
        <v>-1</v>
      </c>
      <c r="N76" s="5">
        <v>-1</v>
      </c>
      <c r="O76" s="5">
        <v>-1</v>
      </c>
      <c r="AK76" s="1">
        <v>36</v>
      </c>
    </row>
    <row r="77" spans="1:41" x14ac:dyDescent="0.2">
      <c r="A77" s="1" t="s">
        <v>115</v>
      </c>
      <c r="B77" s="1" t="s">
        <v>93</v>
      </c>
      <c r="C77" s="1" t="s">
        <v>8</v>
      </c>
      <c r="D77" s="1" t="s">
        <v>73</v>
      </c>
      <c r="E77" s="1" t="s">
        <v>22</v>
      </c>
      <c r="F77" s="1" t="s">
        <v>10</v>
      </c>
      <c r="H77" s="5">
        <v>0.99399999999999999</v>
      </c>
      <c r="I77" s="5">
        <v>2.472</v>
      </c>
      <c r="K77" s="5">
        <v>303.97300000000001</v>
      </c>
      <c r="L77" s="5">
        <v>4.9850000000000003</v>
      </c>
      <c r="P77" s="5">
        <v>0.68700000000000006</v>
      </c>
      <c r="R77" s="5">
        <v>3.2130000000000001</v>
      </c>
      <c r="AK77" s="5">
        <v>37</v>
      </c>
      <c r="AM77" s="13">
        <f>+AO77/$AO$3</f>
        <v>3.0942165986637894E-3</v>
      </c>
      <c r="AN77" s="7">
        <f>IF(AK77=1,AM77,AM77+AN75)</f>
        <v>0.96967611194532977</v>
      </c>
      <c r="AO77" s="5">
        <f>SUM(G77:AJ77)</f>
        <v>316.32400000000007</v>
      </c>
    </row>
    <row r="78" spans="1:41" x14ac:dyDescent="0.2">
      <c r="A78" s="1" t="s">
        <v>115</v>
      </c>
      <c r="B78" s="1" t="s">
        <v>93</v>
      </c>
      <c r="C78" s="1" t="s">
        <v>8</v>
      </c>
      <c r="D78" s="1" t="s">
        <v>73</v>
      </c>
      <c r="E78" s="1" t="s">
        <v>22</v>
      </c>
      <c r="F78" s="1" t="s">
        <v>11</v>
      </c>
      <c r="H78" s="5">
        <v>-1</v>
      </c>
      <c r="I78" s="5">
        <v>-1</v>
      </c>
      <c r="K78" s="5">
        <v>-1</v>
      </c>
      <c r="L78" s="5">
        <v>-1</v>
      </c>
      <c r="P78" s="5">
        <v>-1</v>
      </c>
      <c r="R78" s="5">
        <v>-1</v>
      </c>
      <c r="AK78" s="1">
        <v>37</v>
      </c>
    </row>
    <row r="79" spans="1:41" x14ac:dyDescent="0.2">
      <c r="A79" s="1" t="s">
        <v>115</v>
      </c>
      <c r="B79" s="1" t="s">
        <v>93</v>
      </c>
      <c r="C79" s="1" t="s">
        <v>8</v>
      </c>
      <c r="D79" s="1" t="s">
        <v>160</v>
      </c>
      <c r="E79" s="1" t="s">
        <v>21</v>
      </c>
      <c r="F79" s="1" t="s">
        <v>10</v>
      </c>
      <c r="X79" s="5">
        <v>23.2</v>
      </c>
      <c r="Y79" s="5">
        <v>10.050000000000001</v>
      </c>
      <c r="AE79" s="5">
        <v>24.018999999999998</v>
      </c>
      <c r="AF79" s="5">
        <v>18.907</v>
      </c>
      <c r="AG79" s="5">
        <v>14.545999999999999</v>
      </c>
      <c r="AH79" s="5">
        <v>139.24100000000001</v>
      </c>
      <c r="AI79" s="5">
        <v>26.512</v>
      </c>
      <c r="AJ79" s="5">
        <v>20.789000000000001</v>
      </c>
      <c r="AK79" s="5">
        <v>38</v>
      </c>
      <c r="AM79" s="13">
        <f>+AO79/$AO$3</f>
        <v>2.7121396764454063E-3</v>
      </c>
      <c r="AN79" s="7">
        <f>IF(AK79=1,AM79,AM79+AN77)</f>
        <v>0.97238825162177522</v>
      </c>
      <c r="AO79" s="5">
        <f>SUM(G79:AJ79)</f>
        <v>277.26400000000001</v>
      </c>
    </row>
    <row r="80" spans="1:41" x14ac:dyDescent="0.2">
      <c r="A80" s="1" t="s">
        <v>115</v>
      </c>
      <c r="B80" s="1" t="s">
        <v>93</v>
      </c>
      <c r="C80" s="1" t="s">
        <v>8</v>
      </c>
      <c r="D80" s="1" t="s">
        <v>160</v>
      </c>
      <c r="E80" s="1" t="s">
        <v>21</v>
      </c>
      <c r="F80" s="1" t="s">
        <v>11</v>
      </c>
      <c r="X80" s="5">
        <v>-1</v>
      </c>
      <c r="Y80" s="5" t="s">
        <v>15</v>
      </c>
      <c r="AE80" s="5" t="s">
        <v>15</v>
      </c>
      <c r="AF80" s="5" t="s">
        <v>13</v>
      </c>
      <c r="AG80" s="5">
        <v>-1</v>
      </c>
      <c r="AH80" s="5" t="s">
        <v>15</v>
      </c>
      <c r="AI80" s="5" t="s">
        <v>15</v>
      </c>
      <c r="AJ80" s="5" t="s">
        <v>15</v>
      </c>
      <c r="AK80" s="1">
        <v>38</v>
      </c>
    </row>
    <row r="81" spans="1:41" x14ac:dyDescent="0.2">
      <c r="A81" s="1" t="s">
        <v>115</v>
      </c>
      <c r="B81" s="1" t="s">
        <v>93</v>
      </c>
      <c r="C81" s="1" t="s">
        <v>19</v>
      </c>
      <c r="D81" s="1" t="s">
        <v>162</v>
      </c>
      <c r="E81" s="1" t="s">
        <v>21</v>
      </c>
      <c r="F81" s="1" t="s">
        <v>10</v>
      </c>
      <c r="AH81" s="5">
        <v>128.46199999999999</v>
      </c>
      <c r="AI81" s="5">
        <v>38.829000000000001</v>
      </c>
      <c r="AJ81" s="5">
        <v>75.263999999999996</v>
      </c>
      <c r="AK81" s="5">
        <v>39</v>
      </c>
      <c r="AM81" s="13">
        <f>+AO81/$AO$3</f>
        <v>2.3726233453323026E-3</v>
      </c>
      <c r="AN81" s="7">
        <f>IF(AK81=1,AM81,AM81+AN79)</f>
        <v>0.9747608749671075</v>
      </c>
      <c r="AO81" s="5">
        <f>SUM(G81:AJ81)</f>
        <v>242.55500000000001</v>
      </c>
    </row>
    <row r="82" spans="1:41" x14ac:dyDescent="0.2">
      <c r="A82" s="1" t="s">
        <v>115</v>
      </c>
      <c r="B82" s="1" t="s">
        <v>93</v>
      </c>
      <c r="C82" s="1" t="s">
        <v>19</v>
      </c>
      <c r="D82" s="1" t="s">
        <v>162</v>
      </c>
      <c r="E82" s="1" t="s">
        <v>21</v>
      </c>
      <c r="F82" s="1" t="s">
        <v>11</v>
      </c>
      <c r="AH82" s="5">
        <v>-1</v>
      </c>
      <c r="AI82" s="5">
        <v>-1</v>
      </c>
      <c r="AJ82" s="5">
        <v>-1</v>
      </c>
      <c r="AK82" s="1">
        <v>39</v>
      </c>
    </row>
    <row r="83" spans="1:41" x14ac:dyDescent="0.2">
      <c r="A83" s="1" t="s">
        <v>115</v>
      </c>
      <c r="B83" s="1" t="s">
        <v>93</v>
      </c>
      <c r="C83" s="1" t="s">
        <v>30</v>
      </c>
      <c r="D83" s="1" t="s">
        <v>83</v>
      </c>
      <c r="E83" s="1" t="s">
        <v>14</v>
      </c>
      <c r="F83" s="1" t="s">
        <v>10</v>
      </c>
      <c r="S83" s="5">
        <v>36.299999999999997</v>
      </c>
      <c r="T83" s="5">
        <v>43.53</v>
      </c>
      <c r="U83" s="5">
        <v>14.122999999999999</v>
      </c>
      <c r="V83" s="5">
        <v>34.448999999999998</v>
      </c>
      <c r="W83" s="5">
        <v>20.614000000000001</v>
      </c>
      <c r="X83" s="5">
        <v>27.317</v>
      </c>
      <c r="Z83" s="5">
        <v>2.9140000000000001</v>
      </c>
      <c r="AC83" s="5">
        <v>2.5059999999999998</v>
      </c>
      <c r="AD83" s="5">
        <v>1.3620000000000001</v>
      </c>
      <c r="AE83" s="5">
        <v>1.569</v>
      </c>
      <c r="AF83" s="5">
        <v>0.58299999999999996</v>
      </c>
      <c r="AG83" s="5">
        <v>0.76500000000000001</v>
      </c>
      <c r="AH83" s="5">
        <v>2.0139999999999998</v>
      </c>
      <c r="AI83" s="5">
        <v>6.1150000000000002</v>
      </c>
      <c r="AJ83" s="5">
        <v>2.9649999999999999</v>
      </c>
      <c r="AK83" s="5">
        <v>40</v>
      </c>
      <c r="AM83" s="13">
        <f>+AO83/$AO$3</f>
        <v>1.9282461692068827E-3</v>
      </c>
      <c r="AN83" s="7">
        <f>IF(AK83=1,AM83,AM83+AN81)</f>
        <v>0.97668912113631434</v>
      </c>
      <c r="AO83" s="5">
        <f>SUM(G83:AJ83)</f>
        <v>197.12599999999998</v>
      </c>
    </row>
    <row r="84" spans="1:41" x14ac:dyDescent="0.2">
      <c r="A84" s="1" t="s">
        <v>115</v>
      </c>
      <c r="B84" s="1" t="s">
        <v>93</v>
      </c>
      <c r="C84" s="1" t="s">
        <v>30</v>
      </c>
      <c r="D84" s="1" t="s">
        <v>83</v>
      </c>
      <c r="E84" s="1" t="s">
        <v>14</v>
      </c>
      <c r="F84" s="1" t="s">
        <v>11</v>
      </c>
      <c r="S84" s="5">
        <v>-1</v>
      </c>
      <c r="T84" s="5">
        <v>-1</v>
      </c>
      <c r="U84" s="5" t="s">
        <v>15</v>
      </c>
      <c r="V84" s="5" t="s">
        <v>15</v>
      </c>
      <c r="W84" s="5" t="s">
        <v>15</v>
      </c>
      <c r="X84" s="5" t="s">
        <v>15</v>
      </c>
      <c r="Z84" s="5" t="s">
        <v>15</v>
      </c>
      <c r="AC84" s="5" t="s">
        <v>15</v>
      </c>
      <c r="AD84" s="5" t="s">
        <v>15</v>
      </c>
      <c r="AE84" s="5">
        <v>-1</v>
      </c>
      <c r="AF84" s="5" t="s">
        <v>15</v>
      </c>
      <c r="AG84" s="5" t="s">
        <v>15</v>
      </c>
      <c r="AH84" s="5" t="s">
        <v>15</v>
      </c>
      <c r="AI84" s="5" t="s">
        <v>15</v>
      </c>
      <c r="AJ84" s="5">
        <v>-1</v>
      </c>
      <c r="AK84" s="1">
        <v>40</v>
      </c>
    </row>
    <row r="85" spans="1:41" x14ac:dyDescent="0.2">
      <c r="A85" s="1" t="s">
        <v>115</v>
      </c>
      <c r="B85" s="1" t="s">
        <v>93</v>
      </c>
      <c r="C85" s="1" t="s">
        <v>30</v>
      </c>
      <c r="D85" s="1" t="s">
        <v>83</v>
      </c>
      <c r="E85" s="1" t="s">
        <v>21</v>
      </c>
      <c r="F85" s="1" t="s">
        <v>10</v>
      </c>
      <c r="U85" s="5">
        <v>0.2</v>
      </c>
      <c r="X85" s="5">
        <v>1.9610000000000001</v>
      </c>
      <c r="AC85" s="5">
        <v>40.097000000000001</v>
      </c>
      <c r="AD85" s="5">
        <v>31.192</v>
      </c>
      <c r="AE85" s="5">
        <v>23.216000000000001</v>
      </c>
      <c r="AF85" s="5">
        <v>27.056000000000001</v>
      </c>
      <c r="AG85" s="5">
        <v>15.031000000000001</v>
      </c>
      <c r="AH85" s="5">
        <v>18.716999999999999</v>
      </c>
      <c r="AI85" s="5">
        <v>19.917999999999999</v>
      </c>
      <c r="AJ85" s="5">
        <v>17.888999999999999</v>
      </c>
      <c r="AK85" s="5">
        <v>41</v>
      </c>
      <c r="AM85" s="13">
        <f>+AO85/$AO$3</f>
        <v>1.9101596298013071E-3</v>
      </c>
      <c r="AN85" s="7">
        <f>IF(AK85=1,AM85,AM85+AN83)</f>
        <v>0.97859928076611569</v>
      </c>
      <c r="AO85" s="5">
        <f>SUM(G85:AJ85)</f>
        <v>195.27699999999999</v>
      </c>
    </row>
    <row r="86" spans="1:41" x14ac:dyDescent="0.2">
      <c r="A86" s="1" t="s">
        <v>115</v>
      </c>
      <c r="B86" s="1" t="s">
        <v>93</v>
      </c>
      <c r="C86" s="1" t="s">
        <v>30</v>
      </c>
      <c r="D86" s="1" t="s">
        <v>83</v>
      </c>
      <c r="E86" s="1" t="s">
        <v>21</v>
      </c>
      <c r="F86" s="1" t="s">
        <v>11</v>
      </c>
      <c r="U86" s="5" t="s">
        <v>15</v>
      </c>
      <c r="X86" s="5" t="s">
        <v>15</v>
      </c>
      <c r="AC86" s="5" t="s">
        <v>15</v>
      </c>
      <c r="AD86" s="5" t="s">
        <v>15</v>
      </c>
      <c r="AE86" s="5">
        <v>-1</v>
      </c>
      <c r="AF86" s="5" t="s">
        <v>15</v>
      </c>
      <c r="AG86" s="5" t="s">
        <v>15</v>
      </c>
      <c r="AH86" s="5" t="s">
        <v>15</v>
      </c>
      <c r="AI86" s="5" t="s">
        <v>15</v>
      </c>
      <c r="AJ86" s="5">
        <v>-1</v>
      </c>
      <c r="AK86" s="1">
        <v>41</v>
      </c>
    </row>
    <row r="87" spans="1:41" x14ac:dyDescent="0.2">
      <c r="A87" s="1" t="s">
        <v>115</v>
      </c>
      <c r="B87" s="1" t="s">
        <v>93</v>
      </c>
      <c r="C87" s="1" t="s">
        <v>8</v>
      </c>
      <c r="D87" s="1" t="s">
        <v>71</v>
      </c>
      <c r="E87" s="1" t="s">
        <v>21</v>
      </c>
      <c r="F87" s="1" t="s">
        <v>10</v>
      </c>
      <c r="V87" s="5">
        <v>2</v>
      </c>
      <c r="W87" s="5">
        <v>18.300999999999998</v>
      </c>
      <c r="X87" s="5">
        <v>24</v>
      </c>
      <c r="Y87" s="5">
        <v>12.612</v>
      </c>
      <c r="AA87" s="5">
        <v>10.244</v>
      </c>
      <c r="AB87" s="5">
        <v>20.033999999999999</v>
      </c>
      <c r="AC87" s="5">
        <v>9.6549999999999994</v>
      </c>
      <c r="AD87" s="5">
        <v>9.8710000000000004</v>
      </c>
      <c r="AE87" s="5">
        <v>8.0579999999999998</v>
      </c>
      <c r="AF87" s="5">
        <v>16.567</v>
      </c>
      <c r="AG87" s="5">
        <v>21.585000000000001</v>
      </c>
      <c r="AH87" s="5">
        <v>11.616</v>
      </c>
      <c r="AI87" s="5">
        <v>11.755000000000001</v>
      </c>
      <c r="AJ87" s="5">
        <v>3.3889999999999998</v>
      </c>
      <c r="AK87" s="5">
        <v>42</v>
      </c>
      <c r="AM87" s="13">
        <f>+AO87/$AO$3</f>
        <v>1.7576614419522396E-3</v>
      </c>
      <c r="AN87" s="7">
        <f>IF(AK87=1,AM87,AM87+AN85)</f>
        <v>0.98035694220806791</v>
      </c>
      <c r="AO87" s="5">
        <f>SUM(G87:AJ87)</f>
        <v>179.68700000000001</v>
      </c>
    </row>
    <row r="88" spans="1:41" x14ac:dyDescent="0.2">
      <c r="A88" s="1" t="s">
        <v>115</v>
      </c>
      <c r="B88" s="1" t="s">
        <v>93</v>
      </c>
      <c r="C88" s="1" t="s">
        <v>8</v>
      </c>
      <c r="D88" s="1" t="s">
        <v>71</v>
      </c>
      <c r="E88" s="1" t="s">
        <v>21</v>
      </c>
      <c r="F88" s="1" t="s">
        <v>11</v>
      </c>
      <c r="V88" s="5">
        <v>-1</v>
      </c>
      <c r="W88" s="5" t="s">
        <v>15</v>
      </c>
      <c r="X88" s="5">
        <v>-1</v>
      </c>
      <c r="Y88" s="5" t="s">
        <v>15</v>
      </c>
      <c r="AA88" s="5" t="s">
        <v>15</v>
      </c>
      <c r="AB88" s="5" t="s">
        <v>15</v>
      </c>
      <c r="AC88" s="5" t="s">
        <v>15</v>
      </c>
      <c r="AD88" s="5" t="s">
        <v>15</v>
      </c>
      <c r="AE88" s="5" t="s">
        <v>15</v>
      </c>
      <c r="AF88" s="5">
        <v>-1</v>
      </c>
      <c r="AG88" s="5">
        <v>-1</v>
      </c>
      <c r="AH88" s="5">
        <v>-1</v>
      </c>
      <c r="AI88" s="5">
        <v>-1</v>
      </c>
      <c r="AJ88" s="5">
        <v>-1</v>
      </c>
      <c r="AK88" s="1">
        <v>42</v>
      </c>
    </row>
    <row r="89" spans="1:41" x14ac:dyDescent="0.2">
      <c r="A89" s="1" t="s">
        <v>115</v>
      </c>
      <c r="B89" s="1" t="s">
        <v>93</v>
      </c>
      <c r="C89" s="1" t="s">
        <v>8</v>
      </c>
      <c r="D89" s="1" t="s">
        <v>71</v>
      </c>
      <c r="E89" s="1" t="s">
        <v>14</v>
      </c>
      <c r="F89" s="1" t="s">
        <v>10</v>
      </c>
      <c r="I89" s="5">
        <v>8.5760000000000005</v>
      </c>
      <c r="K89" s="5">
        <v>1.556</v>
      </c>
      <c r="P89" s="5">
        <v>4.5140000000000002</v>
      </c>
      <c r="Q89" s="5">
        <v>24.323</v>
      </c>
      <c r="R89" s="5">
        <v>31.702999999999999</v>
      </c>
      <c r="S89" s="5">
        <v>8.0150000000000006</v>
      </c>
      <c r="T89" s="5">
        <v>1.1639999999999999</v>
      </c>
      <c r="U89" s="5">
        <v>5.0270000000000001</v>
      </c>
      <c r="V89" s="5">
        <v>4.9589999999999996</v>
      </c>
      <c r="AE89" s="5">
        <v>48.747</v>
      </c>
      <c r="AF89" s="5">
        <v>0.23100000000000001</v>
      </c>
      <c r="AG89" s="5">
        <v>0.93100000000000005</v>
      </c>
      <c r="AH89" s="5">
        <v>7.7119999999999997</v>
      </c>
      <c r="AK89" s="5">
        <v>43</v>
      </c>
      <c r="AM89" s="13">
        <f>+AO89/$AO$3</f>
        <v>1.4424039630434775E-3</v>
      </c>
      <c r="AN89" s="7">
        <f>IF(AK89=1,AM89,AM89+AN87)</f>
        <v>0.98179934617111142</v>
      </c>
      <c r="AO89" s="5">
        <f>SUM(G89:AJ89)</f>
        <v>147.458</v>
      </c>
    </row>
    <row r="90" spans="1:41" x14ac:dyDescent="0.2">
      <c r="A90" s="1" t="s">
        <v>115</v>
      </c>
      <c r="B90" s="1" t="s">
        <v>93</v>
      </c>
      <c r="C90" s="1" t="s">
        <v>8</v>
      </c>
      <c r="D90" s="1" t="s">
        <v>71</v>
      </c>
      <c r="E90" s="1" t="s">
        <v>14</v>
      </c>
      <c r="F90" s="1" t="s">
        <v>11</v>
      </c>
      <c r="I90" s="5">
        <v>-1</v>
      </c>
      <c r="K90" s="5">
        <v>-1</v>
      </c>
      <c r="P90" s="5">
        <v>-1</v>
      </c>
      <c r="Q90" s="5">
        <v>-1</v>
      </c>
      <c r="R90" s="5">
        <v>-1</v>
      </c>
      <c r="S90" s="5">
        <v>-1</v>
      </c>
      <c r="T90" s="5">
        <v>-1</v>
      </c>
      <c r="U90" s="5">
        <v>-1</v>
      </c>
      <c r="V90" s="5">
        <v>-1</v>
      </c>
      <c r="AC90" s="5" t="s">
        <v>15</v>
      </c>
      <c r="AE90" s="5" t="s">
        <v>24</v>
      </c>
      <c r="AF90" s="5">
        <v>-1</v>
      </c>
      <c r="AG90" s="5">
        <v>-1</v>
      </c>
      <c r="AH90" s="5" t="s">
        <v>24</v>
      </c>
      <c r="AK90" s="1">
        <v>43</v>
      </c>
    </row>
    <row r="91" spans="1:41" x14ac:dyDescent="0.2">
      <c r="A91" s="1" t="s">
        <v>115</v>
      </c>
      <c r="B91" s="1" t="s">
        <v>93</v>
      </c>
      <c r="C91" s="1" t="s">
        <v>8</v>
      </c>
      <c r="D91" s="1" t="s">
        <v>39</v>
      </c>
      <c r="E91" s="1" t="s">
        <v>21</v>
      </c>
      <c r="F91" s="1" t="s">
        <v>10</v>
      </c>
      <c r="M91" s="5">
        <v>7</v>
      </c>
      <c r="N91" s="5">
        <v>71</v>
      </c>
      <c r="O91" s="5">
        <v>38</v>
      </c>
      <c r="W91" s="5">
        <v>7.8</v>
      </c>
      <c r="Y91" s="5">
        <v>3.05</v>
      </c>
      <c r="Z91" s="5">
        <v>3.508</v>
      </c>
      <c r="AA91" s="5">
        <v>1.25</v>
      </c>
      <c r="AB91" s="5">
        <v>1.5329999999999999</v>
      </c>
      <c r="AC91" s="5">
        <v>1.85</v>
      </c>
      <c r="AK91" s="5">
        <v>44</v>
      </c>
      <c r="AM91" s="13">
        <f>+AO91/$AO$3</f>
        <v>1.3204543217404416E-3</v>
      </c>
      <c r="AN91" s="7">
        <f>IF(AK91=1,AM91,AM91+AN89)</f>
        <v>0.98311980049285186</v>
      </c>
      <c r="AO91" s="5">
        <f>SUM(G91:AJ91)</f>
        <v>134.99099999999999</v>
      </c>
    </row>
    <row r="92" spans="1:41" x14ac:dyDescent="0.2">
      <c r="A92" s="1" t="s">
        <v>115</v>
      </c>
      <c r="B92" s="1" t="s">
        <v>93</v>
      </c>
      <c r="C92" s="1" t="s">
        <v>8</v>
      </c>
      <c r="D92" s="1" t="s">
        <v>39</v>
      </c>
      <c r="E92" s="1" t="s">
        <v>21</v>
      </c>
      <c r="F92" s="1" t="s">
        <v>11</v>
      </c>
      <c r="M92" s="5" t="s">
        <v>15</v>
      </c>
      <c r="N92" s="5" t="s">
        <v>15</v>
      </c>
      <c r="O92" s="5">
        <v>-1</v>
      </c>
      <c r="W92" s="5" t="s">
        <v>15</v>
      </c>
      <c r="Y92" s="5" t="s">
        <v>15</v>
      </c>
      <c r="Z92" s="5" t="s">
        <v>15</v>
      </c>
      <c r="AA92" s="5" t="s">
        <v>15</v>
      </c>
      <c r="AB92" s="5" t="s">
        <v>15</v>
      </c>
      <c r="AC92" s="5" t="s">
        <v>15</v>
      </c>
      <c r="AK92" s="1">
        <v>44</v>
      </c>
    </row>
    <row r="93" spans="1:41" x14ac:dyDescent="0.2">
      <c r="A93" s="1" t="s">
        <v>115</v>
      </c>
      <c r="B93" s="1" t="s">
        <v>93</v>
      </c>
      <c r="C93" s="1" t="s">
        <v>8</v>
      </c>
      <c r="D93" s="1" t="s">
        <v>223</v>
      </c>
      <c r="E93" s="1" t="s">
        <v>26</v>
      </c>
      <c r="F93" s="1" t="s">
        <v>10</v>
      </c>
      <c r="G93" s="5">
        <v>19</v>
      </c>
      <c r="H93" s="5">
        <v>11</v>
      </c>
      <c r="I93" s="5">
        <v>15</v>
      </c>
      <c r="J93" s="5">
        <v>15</v>
      </c>
      <c r="K93" s="5">
        <v>15</v>
      </c>
      <c r="L93" s="5">
        <v>3</v>
      </c>
      <c r="M93" s="5">
        <v>5</v>
      </c>
      <c r="N93" s="5">
        <v>1</v>
      </c>
      <c r="O93" s="5">
        <v>2</v>
      </c>
      <c r="P93" s="5">
        <v>2</v>
      </c>
      <c r="Q93" s="5">
        <v>2.2000000000000002</v>
      </c>
      <c r="R93" s="5">
        <v>2.4670000000000001</v>
      </c>
      <c r="S93" s="5">
        <v>2</v>
      </c>
      <c r="T93" s="5">
        <v>2</v>
      </c>
      <c r="U93" s="5">
        <v>2.4</v>
      </c>
      <c r="V93" s="5">
        <v>2.4</v>
      </c>
      <c r="W93" s="5">
        <v>2.2679999999999998</v>
      </c>
      <c r="Y93" s="5">
        <v>1.0069999999999999</v>
      </c>
      <c r="Z93" s="5">
        <v>2.0950000000000002</v>
      </c>
      <c r="AA93" s="5">
        <v>1.8879999999999999</v>
      </c>
      <c r="AB93" s="5">
        <v>2.7250000000000001</v>
      </c>
      <c r="AC93" s="5">
        <v>2.976</v>
      </c>
      <c r="AD93" s="5">
        <v>2.528</v>
      </c>
      <c r="AE93" s="5">
        <v>2.0419999999999998</v>
      </c>
      <c r="AF93" s="5">
        <v>1.17</v>
      </c>
      <c r="AG93" s="5">
        <v>1.8169999999999999</v>
      </c>
      <c r="AH93" s="5">
        <v>1.212</v>
      </c>
      <c r="AI93" s="5">
        <v>0.72899999999999998</v>
      </c>
      <c r="AJ93" s="5">
        <v>0.877</v>
      </c>
      <c r="AK93" s="5">
        <v>45</v>
      </c>
      <c r="AM93" s="13">
        <f>+AO93/$AO$3</f>
        <v>1.2207778282072798E-3</v>
      </c>
      <c r="AN93" s="7">
        <f>IF(AK93=1,AM93,AM93+AN91)</f>
        <v>0.98434057832105915</v>
      </c>
      <c r="AO93" s="5">
        <f>SUM(G93:AJ93)</f>
        <v>124.80100000000002</v>
      </c>
    </row>
    <row r="94" spans="1:41" x14ac:dyDescent="0.2">
      <c r="A94" s="1" t="s">
        <v>115</v>
      </c>
      <c r="B94" s="1" t="s">
        <v>93</v>
      </c>
      <c r="C94" s="1" t="s">
        <v>8</v>
      </c>
      <c r="D94" s="1" t="s">
        <v>223</v>
      </c>
      <c r="E94" s="1" t="s">
        <v>26</v>
      </c>
      <c r="F94" s="1" t="s">
        <v>11</v>
      </c>
      <c r="G94" s="5">
        <v>-1</v>
      </c>
      <c r="H94" s="5">
        <v>-1</v>
      </c>
      <c r="I94" s="5">
        <v>-1</v>
      </c>
      <c r="J94" s="5">
        <v>-1</v>
      </c>
      <c r="K94" s="5">
        <v>-1</v>
      </c>
      <c r="L94" s="5">
        <v>-1</v>
      </c>
      <c r="M94" s="5" t="s">
        <v>15</v>
      </c>
      <c r="N94" s="5">
        <v>-1</v>
      </c>
      <c r="O94" s="5">
        <v>-1</v>
      </c>
      <c r="P94" s="5">
        <v>-1</v>
      </c>
      <c r="Q94" s="5">
        <v>-1</v>
      </c>
      <c r="R94" s="5">
        <v>-1</v>
      </c>
      <c r="S94" s="5">
        <v>-1</v>
      </c>
      <c r="T94" s="5">
        <v>-1</v>
      </c>
      <c r="U94" s="5">
        <v>-1</v>
      </c>
      <c r="V94" s="5">
        <v>-1</v>
      </c>
      <c r="W94" s="5">
        <v>-1</v>
      </c>
      <c r="Y94" s="5">
        <v>-1</v>
      </c>
      <c r="Z94" s="5">
        <v>-1</v>
      </c>
      <c r="AA94" s="5">
        <v>-1</v>
      </c>
      <c r="AB94" s="5">
        <v>-1</v>
      </c>
      <c r="AC94" s="5">
        <v>-1</v>
      </c>
      <c r="AD94" s="5">
        <v>-1</v>
      </c>
      <c r="AE94" s="5">
        <v>-1</v>
      </c>
      <c r="AF94" s="5">
        <v>-1</v>
      </c>
      <c r="AG94" s="5">
        <v>-1</v>
      </c>
      <c r="AH94" s="5">
        <v>-1</v>
      </c>
      <c r="AI94" s="5">
        <v>-1</v>
      </c>
      <c r="AJ94" s="5">
        <v>-1</v>
      </c>
      <c r="AK94" s="1">
        <v>45</v>
      </c>
    </row>
    <row r="95" spans="1:41" x14ac:dyDescent="0.2">
      <c r="A95" s="1" t="s">
        <v>115</v>
      </c>
      <c r="B95" s="1" t="s">
        <v>93</v>
      </c>
      <c r="C95" s="1" t="s">
        <v>8</v>
      </c>
      <c r="D95" s="1" t="s">
        <v>34</v>
      </c>
      <c r="E95" s="1" t="s">
        <v>21</v>
      </c>
      <c r="F95" s="1" t="s">
        <v>10</v>
      </c>
      <c r="V95" s="5">
        <v>3.774</v>
      </c>
      <c r="X95" s="5">
        <v>3.09</v>
      </c>
      <c r="Y95" s="5">
        <v>3.379</v>
      </c>
      <c r="Z95" s="5">
        <v>7.3659999999999997</v>
      </c>
      <c r="AA95" s="5">
        <v>46.587000000000003</v>
      </c>
      <c r="AB95" s="5">
        <v>18.786000000000001</v>
      </c>
      <c r="AC95" s="5">
        <v>8.4730000000000008</v>
      </c>
      <c r="AD95" s="5">
        <v>4.7160000000000002</v>
      </c>
      <c r="AE95" s="5">
        <v>13.121</v>
      </c>
      <c r="AF95" s="5">
        <v>1.08</v>
      </c>
      <c r="AG95" s="5">
        <v>6.306</v>
      </c>
      <c r="AI95" s="5">
        <v>2.4620000000000002</v>
      </c>
      <c r="AK95" s="5">
        <v>46</v>
      </c>
      <c r="AM95" s="13">
        <f>+AO95/$AO$3</f>
        <v>1.1654030853327719E-3</v>
      </c>
      <c r="AN95" s="7">
        <f>IF(AK95=1,AM95,AM95+AN93)</f>
        <v>0.9855059814063919</v>
      </c>
      <c r="AO95" s="5">
        <f>SUM(G95:AJ95)</f>
        <v>119.13999999999999</v>
      </c>
    </row>
    <row r="96" spans="1:41" x14ac:dyDescent="0.2">
      <c r="A96" s="1" t="s">
        <v>115</v>
      </c>
      <c r="B96" s="1" t="s">
        <v>93</v>
      </c>
      <c r="C96" s="1" t="s">
        <v>8</v>
      </c>
      <c r="D96" s="1" t="s">
        <v>34</v>
      </c>
      <c r="E96" s="1" t="s">
        <v>21</v>
      </c>
      <c r="F96" s="1" t="s">
        <v>11</v>
      </c>
      <c r="V96" s="5" t="s">
        <v>15</v>
      </c>
      <c r="X96" s="5">
        <v>-1</v>
      </c>
      <c r="Y96" s="5" t="s">
        <v>15</v>
      </c>
      <c r="Z96" s="5" t="s">
        <v>15</v>
      </c>
      <c r="AA96" s="5" t="s">
        <v>15</v>
      </c>
      <c r="AB96" s="5" t="s">
        <v>15</v>
      </c>
      <c r="AC96" s="5" t="s">
        <v>15</v>
      </c>
      <c r="AD96" s="5" t="s">
        <v>15</v>
      </c>
      <c r="AE96" s="5" t="s">
        <v>15</v>
      </c>
      <c r="AF96" s="5" t="s">
        <v>15</v>
      </c>
      <c r="AG96" s="5">
        <v>-1</v>
      </c>
      <c r="AI96" s="5">
        <v>-1</v>
      </c>
      <c r="AK96" s="1">
        <v>46</v>
      </c>
    </row>
    <row r="97" spans="1:41" x14ac:dyDescent="0.2">
      <c r="A97" s="1" t="s">
        <v>115</v>
      </c>
      <c r="B97" s="1" t="s">
        <v>93</v>
      </c>
      <c r="C97" s="1" t="s">
        <v>8</v>
      </c>
      <c r="D97" s="1" t="s">
        <v>56</v>
      </c>
      <c r="E97" s="1" t="s">
        <v>21</v>
      </c>
      <c r="F97" s="1" t="s">
        <v>10</v>
      </c>
      <c r="I97" s="5">
        <v>3.0670000000000002</v>
      </c>
      <c r="J97" s="5">
        <v>0.51100000000000001</v>
      </c>
      <c r="K97" s="5">
        <v>1.022</v>
      </c>
      <c r="L97" s="5">
        <v>25.556000000000001</v>
      </c>
      <c r="M97" s="5">
        <v>23</v>
      </c>
      <c r="Q97" s="5">
        <v>1.022</v>
      </c>
      <c r="R97" s="5">
        <v>5.3579999999999997</v>
      </c>
      <c r="S97" s="5">
        <v>3.2120000000000002</v>
      </c>
      <c r="T97" s="5">
        <v>1.8919999999999999</v>
      </c>
      <c r="U97" s="5">
        <v>8.3789999999999996</v>
      </c>
      <c r="V97" s="5">
        <v>4.8140000000000001</v>
      </c>
      <c r="X97" s="5">
        <v>5.6070000000000002</v>
      </c>
      <c r="Y97" s="5">
        <v>0.85</v>
      </c>
      <c r="AK97" s="5">
        <v>47</v>
      </c>
      <c r="AM97" s="13">
        <f>+AO97/$AO$3</f>
        <v>8.2450752109030842E-4</v>
      </c>
      <c r="AN97" s="7">
        <f>IF(AK97=1,AM97,AM97+AN95)</f>
        <v>0.98633048892748221</v>
      </c>
      <c r="AO97" s="5">
        <f>SUM(G97:AJ97)</f>
        <v>84.289999999999992</v>
      </c>
    </row>
    <row r="98" spans="1:41" x14ac:dyDescent="0.2">
      <c r="A98" s="1" t="s">
        <v>115</v>
      </c>
      <c r="B98" s="1" t="s">
        <v>93</v>
      </c>
      <c r="C98" s="1" t="s">
        <v>8</v>
      </c>
      <c r="D98" s="1" t="s">
        <v>56</v>
      </c>
      <c r="E98" s="1" t="s">
        <v>21</v>
      </c>
      <c r="F98" s="1" t="s">
        <v>11</v>
      </c>
      <c r="I98" s="5">
        <v>-1</v>
      </c>
      <c r="J98" s="5">
        <v>-1</v>
      </c>
      <c r="K98" s="5">
        <v>-1</v>
      </c>
      <c r="L98" s="5">
        <v>-1</v>
      </c>
      <c r="M98" s="5">
        <v>-1</v>
      </c>
      <c r="Q98" s="5">
        <v>-1</v>
      </c>
      <c r="R98" s="5" t="s">
        <v>24</v>
      </c>
      <c r="S98" s="5" t="s">
        <v>24</v>
      </c>
      <c r="T98" s="5" t="s">
        <v>24</v>
      </c>
      <c r="U98" s="5" t="s">
        <v>24</v>
      </c>
      <c r="V98" s="5" t="s">
        <v>24</v>
      </c>
      <c r="X98" s="5" t="s">
        <v>24</v>
      </c>
      <c r="Y98" s="5">
        <v>-1</v>
      </c>
      <c r="AK98" s="1">
        <v>47</v>
      </c>
    </row>
    <row r="99" spans="1:41" x14ac:dyDescent="0.2">
      <c r="A99" s="1" t="s">
        <v>115</v>
      </c>
      <c r="B99" s="1" t="s">
        <v>93</v>
      </c>
      <c r="C99" s="1" t="s">
        <v>8</v>
      </c>
      <c r="D99" s="1" t="s">
        <v>214</v>
      </c>
      <c r="E99" s="1" t="s">
        <v>26</v>
      </c>
      <c r="F99" s="1" t="s">
        <v>10</v>
      </c>
      <c r="AJ99" s="5">
        <v>81.847999999999999</v>
      </c>
      <c r="AK99" s="5">
        <v>48</v>
      </c>
      <c r="AM99" s="13">
        <f>+AO99/$AO$3</f>
        <v>8.0062037710522686E-4</v>
      </c>
      <c r="AN99" s="7">
        <f>IF(AK99=1,AM99,AM99+AN97)</f>
        <v>0.98713110930458747</v>
      </c>
      <c r="AO99" s="5">
        <f>SUM(G99:AJ99)</f>
        <v>81.847999999999999</v>
      </c>
    </row>
    <row r="100" spans="1:41" x14ac:dyDescent="0.2">
      <c r="A100" s="1" t="s">
        <v>115</v>
      </c>
      <c r="B100" s="1" t="s">
        <v>93</v>
      </c>
      <c r="C100" s="1" t="s">
        <v>8</v>
      </c>
      <c r="D100" s="1" t="s">
        <v>214</v>
      </c>
      <c r="E100" s="1" t="s">
        <v>26</v>
      </c>
      <c r="F100" s="1" t="s">
        <v>11</v>
      </c>
      <c r="AJ100" s="5">
        <v>-1</v>
      </c>
      <c r="AK100" s="1">
        <v>48</v>
      </c>
    </row>
    <row r="101" spans="1:41" x14ac:dyDescent="0.2">
      <c r="A101" s="1" t="s">
        <v>115</v>
      </c>
      <c r="B101" s="1" t="s">
        <v>93</v>
      </c>
      <c r="C101" s="1" t="s">
        <v>8</v>
      </c>
      <c r="D101" s="1" t="s">
        <v>35</v>
      </c>
      <c r="E101" s="1" t="s">
        <v>28</v>
      </c>
      <c r="F101" s="1" t="s">
        <v>10</v>
      </c>
      <c r="AF101" s="5">
        <v>23.791</v>
      </c>
      <c r="AG101" s="5">
        <v>23.791</v>
      </c>
      <c r="AH101" s="5">
        <v>0.1</v>
      </c>
      <c r="AI101" s="5">
        <v>15.894</v>
      </c>
      <c r="AJ101" s="5">
        <v>11.941000000000001</v>
      </c>
      <c r="AK101" s="5">
        <v>49</v>
      </c>
      <c r="AM101" s="13">
        <f>+AO101/$AO$3</f>
        <v>7.3869183141744962E-4</v>
      </c>
      <c r="AN101" s="7">
        <f>IF(AK101=1,AM101,AM101+AN99)</f>
        <v>0.98786980113600498</v>
      </c>
      <c r="AO101" s="5">
        <f>SUM(G101:AJ101)</f>
        <v>75.516999999999996</v>
      </c>
    </row>
    <row r="102" spans="1:41" x14ac:dyDescent="0.2">
      <c r="A102" s="1" t="s">
        <v>115</v>
      </c>
      <c r="B102" s="1" t="s">
        <v>93</v>
      </c>
      <c r="C102" s="1" t="s">
        <v>8</v>
      </c>
      <c r="D102" s="1" t="s">
        <v>35</v>
      </c>
      <c r="E102" s="1" t="s">
        <v>28</v>
      </c>
      <c r="F102" s="1" t="s">
        <v>11</v>
      </c>
      <c r="AF102" s="5">
        <v>-1</v>
      </c>
      <c r="AG102" s="5">
        <v>-1</v>
      </c>
      <c r="AH102" s="5" t="s">
        <v>15</v>
      </c>
      <c r="AI102" s="5">
        <v>-1</v>
      </c>
      <c r="AJ102" s="5">
        <v>-1</v>
      </c>
      <c r="AK102" s="1">
        <v>49</v>
      </c>
    </row>
    <row r="103" spans="1:41" x14ac:dyDescent="0.2">
      <c r="A103" s="1" t="s">
        <v>115</v>
      </c>
      <c r="B103" s="1" t="s">
        <v>93</v>
      </c>
      <c r="C103" s="1" t="s">
        <v>8</v>
      </c>
      <c r="D103" s="1" t="s">
        <v>37</v>
      </c>
      <c r="E103" s="1" t="s">
        <v>21</v>
      </c>
      <c r="F103" s="1" t="s">
        <v>10</v>
      </c>
      <c r="T103" s="5">
        <v>12</v>
      </c>
      <c r="AD103" s="5">
        <v>2</v>
      </c>
      <c r="AE103" s="5">
        <v>4.4000000000000004</v>
      </c>
      <c r="AF103" s="5">
        <v>40</v>
      </c>
      <c r="AI103" s="5">
        <v>13.333</v>
      </c>
      <c r="AK103" s="5">
        <v>50</v>
      </c>
      <c r="AM103" s="13">
        <f>+AO103/$AO$3</f>
        <v>7.0167751821534113E-4</v>
      </c>
      <c r="AN103" s="7">
        <f>IF(AK103=1,AM103,AM103+AN101)</f>
        <v>0.98857147865422035</v>
      </c>
      <c r="AO103" s="5">
        <f>SUM(G103:AJ103)</f>
        <v>71.733000000000004</v>
      </c>
    </row>
    <row r="104" spans="1:41" x14ac:dyDescent="0.2">
      <c r="A104" s="1" t="s">
        <v>115</v>
      </c>
      <c r="B104" s="1" t="s">
        <v>93</v>
      </c>
      <c r="C104" s="1" t="s">
        <v>8</v>
      </c>
      <c r="D104" s="1" t="s">
        <v>37</v>
      </c>
      <c r="E104" s="1" t="s">
        <v>21</v>
      </c>
      <c r="F104" s="1" t="s">
        <v>11</v>
      </c>
      <c r="T104" s="5">
        <v>-1</v>
      </c>
      <c r="AD104" s="5">
        <v>-1</v>
      </c>
      <c r="AE104" s="5">
        <v>-1</v>
      </c>
      <c r="AF104" s="5">
        <v>-1</v>
      </c>
      <c r="AI104" s="5">
        <v>-1</v>
      </c>
      <c r="AK104" s="1">
        <v>50</v>
      </c>
    </row>
    <row r="105" spans="1:41" x14ac:dyDescent="0.2">
      <c r="A105" s="1" t="s">
        <v>115</v>
      </c>
      <c r="B105" s="1" t="s">
        <v>93</v>
      </c>
      <c r="C105" s="1" t="s">
        <v>8</v>
      </c>
      <c r="D105" s="1" t="s">
        <v>216</v>
      </c>
      <c r="E105" s="1" t="s">
        <v>32</v>
      </c>
      <c r="F105" s="1" t="s">
        <v>10</v>
      </c>
      <c r="M105" s="5">
        <v>38</v>
      </c>
      <c r="N105" s="5">
        <v>3</v>
      </c>
      <c r="O105" s="5">
        <v>12.7</v>
      </c>
      <c r="P105" s="5">
        <v>10.5</v>
      </c>
      <c r="Q105" s="5">
        <v>0.4</v>
      </c>
      <c r="R105" s="5">
        <v>1.1879999999999999</v>
      </c>
      <c r="S105" s="5">
        <v>0.65400000000000003</v>
      </c>
      <c r="W105" s="5">
        <v>1.163</v>
      </c>
      <c r="X105" s="5">
        <v>0.34</v>
      </c>
      <c r="Y105" s="5">
        <v>0.26200000000000001</v>
      </c>
      <c r="AA105" s="5">
        <v>0.32</v>
      </c>
      <c r="AC105" s="5">
        <v>0.187</v>
      </c>
      <c r="AD105" s="5">
        <v>0.13800000000000001</v>
      </c>
      <c r="AF105" s="5">
        <v>2E-3</v>
      </c>
      <c r="AK105" s="5">
        <v>51</v>
      </c>
      <c r="AM105" s="13">
        <f>+AO105/$AO$3</f>
        <v>6.7351572970876853E-4</v>
      </c>
      <c r="AN105" s="7">
        <f>IF(AK105=1,AM105,AM105+AN103)</f>
        <v>0.9892449943839291</v>
      </c>
      <c r="AO105" s="5">
        <f>SUM(G105:AJ105)</f>
        <v>68.853999999999999</v>
      </c>
    </row>
    <row r="106" spans="1:41" x14ac:dyDescent="0.2">
      <c r="A106" s="1" t="s">
        <v>115</v>
      </c>
      <c r="B106" s="1" t="s">
        <v>93</v>
      </c>
      <c r="C106" s="1" t="s">
        <v>8</v>
      </c>
      <c r="D106" s="1" t="s">
        <v>216</v>
      </c>
      <c r="E106" s="1" t="s">
        <v>32</v>
      </c>
      <c r="F106" s="1" t="s">
        <v>11</v>
      </c>
      <c r="M106" s="5" t="s">
        <v>15</v>
      </c>
      <c r="N106" s="5" t="s">
        <v>15</v>
      </c>
      <c r="O106" s="5" t="s">
        <v>15</v>
      </c>
      <c r="P106" s="5" t="s">
        <v>15</v>
      </c>
      <c r="Q106" s="5" t="s">
        <v>15</v>
      </c>
      <c r="R106" s="5" t="s">
        <v>15</v>
      </c>
      <c r="S106" s="5" t="s">
        <v>15</v>
      </c>
      <c r="T106" s="5" t="s">
        <v>15</v>
      </c>
      <c r="W106" s="5" t="s">
        <v>15</v>
      </c>
      <c r="X106" s="5" t="s">
        <v>15</v>
      </c>
      <c r="Y106" s="5" t="s">
        <v>15</v>
      </c>
      <c r="AA106" s="5" t="s">
        <v>15</v>
      </c>
      <c r="AB106" s="5" t="s">
        <v>15</v>
      </c>
      <c r="AC106" s="5" t="s">
        <v>15</v>
      </c>
      <c r="AD106" s="5" t="s">
        <v>15</v>
      </c>
      <c r="AF106" s="5" t="s">
        <v>15</v>
      </c>
      <c r="AK106" s="1">
        <v>51</v>
      </c>
    </row>
    <row r="107" spans="1:41" x14ac:dyDescent="0.2">
      <c r="A107" s="1" t="s">
        <v>115</v>
      </c>
      <c r="B107" s="1" t="s">
        <v>93</v>
      </c>
      <c r="C107" s="1" t="s">
        <v>8</v>
      </c>
      <c r="D107" s="1" t="s">
        <v>58</v>
      </c>
      <c r="E107" s="1" t="s">
        <v>28</v>
      </c>
      <c r="F107" s="1" t="s">
        <v>10</v>
      </c>
      <c r="AF107" s="5">
        <v>47.78</v>
      </c>
      <c r="AG107" s="5">
        <v>2.2999999999999998</v>
      </c>
      <c r="AI107" s="5">
        <v>16.693000000000001</v>
      </c>
      <c r="AJ107" s="5">
        <v>1.9330000000000001</v>
      </c>
      <c r="AK107" s="5">
        <v>52</v>
      </c>
      <c r="AM107" s="13">
        <f>+AO107/$AO$3</f>
        <v>6.7206802401270302E-4</v>
      </c>
      <c r="AN107" s="7">
        <f>IF(AK107=1,AM107,AM107+AN105)</f>
        <v>0.98991706240794175</v>
      </c>
      <c r="AO107" s="5">
        <f>SUM(G107:AJ107)</f>
        <v>68.706000000000003</v>
      </c>
    </row>
    <row r="108" spans="1:41" x14ac:dyDescent="0.2">
      <c r="A108" s="1" t="s">
        <v>115</v>
      </c>
      <c r="B108" s="1" t="s">
        <v>93</v>
      </c>
      <c r="C108" s="1" t="s">
        <v>8</v>
      </c>
      <c r="D108" s="1" t="s">
        <v>58</v>
      </c>
      <c r="E108" s="1" t="s">
        <v>28</v>
      </c>
      <c r="F108" s="1" t="s">
        <v>11</v>
      </c>
      <c r="AF108" s="5">
        <v>-1</v>
      </c>
      <c r="AG108" s="5">
        <v>-1</v>
      </c>
      <c r="AI108" s="5">
        <v>-1</v>
      </c>
      <c r="AJ108" s="5" t="s">
        <v>15</v>
      </c>
      <c r="AK108" s="1">
        <v>52</v>
      </c>
    </row>
    <row r="109" spans="1:41" x14ac:dyDescent="0.2">
      <c r="A109" s="1" t="s">
        <v>115</v>
      </c>
      <c r="B109" s="1" t="s">
        <v>93</v>
      </c>
      <c r="C109" s="1" t="s">
        <v>8</v>
      </c>
      <c r="D109" s="1" t="s">
        <v>50</v>
      </c>
      <c r="E109" s="1" t="s">
        <v>28</v>
      </c>
      <c r="F109" s="1" t="s">
        <v>10</v>
      </c>
      <c r="AF109" s="5">
        <v>25.640999999999998</v>
      </c>
      <c r="AG109" s="5">
        <v>25.640999999999998</v>
      </c>
      <c r="AI109" s="5">
        <v>17.094000000000001</v>
      </c>
      <c r="AK109" s="5">
        <v>53</v>
      </c>
      <c r="AM109" s="13">
        <f>+AO109/$AO$3</f>
        <v>6.6884003158228667E-4</v>
      </c>
      <c r="AN109" s="7">
        <f>IF(AK109=1,AM109,AM109+AN107)</f>
        <v>0.99058590243952405</v>
      </c>
      <c r="AO109" s="5">
        <f>SUM(G109:AJ109)</f>
        <v>68.376000000000005</v>
      </c>
    </row>
    <row r="110" spans="1:41" x14ac:dyDescent="0.2">
      <c r="A110" s="1" t="s">
        <v>115</v>
      </c>
      <c r="B110" s="1" t="s">
        <v>93</v>
      </c>
      <c r="C110" s="1" t="s">
        <v>8</v>
      </c>
      <c r="D110" s="1" t="s">
        <v>50</v>
      </c>
      <c r="E110" s="1" t="s">
        <v>28</v>
      </c>
      <c r="F110" s="1" t="s">
        <v>11</v>
      </c>
      <c r="AF110" s="5">
        <v>-1</v>
      </c>
      <c r="AG110" s="5">
        <v>-1</v>
      </c>
      <c r="AI110" s="5">
        <v>-1</v>
      </c>
      <c r="AK110" s="1">
        <v>53</v>
      </c>
    </row>
    <row r="111" spans="1:41" x14ac:dyDescent="0.2">
      <c r="A111" s="1" t="s">
        <v>115</v>
      </c>
      <c r="B111" s="1" t="s">
        <v>93</v>
      </c>
      <c r="C111" s="1" t="s">
        <v>8</v>
      </c>
      <c r="D111" s="1" t="s">
        <v>40</v>
      </c>
      <c r="E111" s="1" t="s">
        <v>14</v>
      </c>
      <c r="F111" s="1" t="s">
        <v>10</v>
      </c>
      <c r="AD111" s="5">
        <v>5.25</v>
      </c>
      <c r="AE111" s="5">
        <v>3.4990000000000001</v>
      </c>
      <c r="AF111" s="5">
        <v>10.843</v>
      </c>
      <c r="AG111" s="5">
        <v>15.599</v>
      </c>
      <c r="AH111" s="5">
        <v>13.016999999999999</v>
      </c>
      <c r="AI111" s="5">
        <v>7.9829999999999997</v>
      </c>
      <c r="AJ111" s="5">
        <v>12</v>
      </c>
      <c r="AK111" s="5">
        <v>54</v>
      </c>
      <c r="AM111" s="13">
        <f>+AO111/$AO$3</f>
        <v>6.6703039946220462E-4</v>
      </c>
      <c r="AN111" s="7">
        <f>IF(AK111=1,AM111,AM111+AN109)</f>
        <v>0.9912529328389863</v>
      </c>
      <c r="AO111" s="5">
        <f>SUM(G111:AJ111)</f>
        <v>68.191000000000003</v>
      </c>
    </row>
    <row r="112" spans="1:41" x14ac:dyDescent="0.2">
      <c r="A112" s="1" t="s">
        <v>115</v>
      </c>
      <c r="B112" s="1" t="s">
        <v>93</v>
      </c>
      <c r="C112" s="1" t="s">
        <v>8</v>
      </c>
      <c r="D112" s="1" t="s">
        <v>40</v>
      </c>
      <c r="E112" s="1" t="s">
        <v>14</v>
      </c>
      <c r="F112" s="1" t="s">
        <v>11</v>
      </c>
      <c r="AD112" s="5">
        <v>-1</v>
      </c>
      <c r="AE112" s="5">
        <v>-1</v>
      </c>
      <c r="AF112" s="5">
        <v>-1</v>
      </c>
      <c r="AG112" s="5">
        <v>-1</v>
      </c>
      <c r="AH112" s="5">
        <v>-1</v>
      </c>
      <c r="AI112" s="5">
        <v>-1</v>
      </c>
      <c r="AJ112" s="5">
        <v>-1</v>
      </c>
      <c r="AK112" s="1">
        <v>54</v>
      </c>
    </row>
    <row r="113" spans="1:41" x14ac:dyDescent="0.2">
      <c r="A113" s="1" t="s">
        <v>115</v>
      </c>
      <c r="B113" s="1" t="s">
        <v>93</v>
      </c>
      <c r="C113" s="1" t="s">
        <v>8</v>
      </c>
      <c r="D113" s="1" t="s">
        <v>226</v>
      </c>
      <c r="E113" s="1" t="s">
        <v>26</v>
      </c>
      <c r="F113" s="1" t="s">
        <v>10</v>
      </c>
      <c r="J113" s="5">
        <v>2</v>
      </c>
      <c r="K113" s="5">
        <v>2</v>
      </c>
      <c r="L113" s="5">
        <v>1</v>
      </c>
      <c r="M113" s="5">
        <v>2</v>
      </c>
      <c r="N113" s="5">
        <v>4</v>
      </c>
      <c r="O113" s="5">
        <v>4</v>
      </c>
      <c r="P113" s="5">
        <v>3</v>
      </c>
      <c r="Q113" s="5">
        <v>4</v>
      </c>
      <c r="R113" s="5">
        <v>1</v>
      </c>
      <c r="S113" s="5">
        <v>1.21</v>
      </c>
      <c r="T113" s="5">
        <v>1.66</v>
      </c>
      <c r="U113" s="5">
        <v>2.0699999999999998</v>
      </c>
      <c r="V113" s="5">
        <v>2.71</v>
      </c>
      <c r="W113" s="5">
        <v>3.7</v>
      </c>
      <c r="X113" s="5">
        <v>1.7350000000000001</v>
      </c>
      <c r="Y113" s="5">
        <v>1.5</v>
      </c>
      <c r="Z113" s="5">
        <v>2.38</v>
      </c>
      <c r="AA113" s="5">
        <v>12.45</v>
      </c>
      <c r="AB113" s="5">
        <v>2.2999999999999998</v>
      </c>
      <c r="AC113" s="5">
        <v>0.88300000000000001</v>
      </c>
      <c r="AD113" s="5">
        <v>0.75</v>
      </c>
      <c r="AE113" s="5">
        <v>0.34</v>
      </c>
      <c r="AF113" s="5">
        <v>0.25</v>
      </c>
      <c r="AG113" s="5">
        <v>0.03</v>
      </c>
      <c r="AH113" s="5">
        <v>3.5999999999999997E-2</v>
      </c>
      <c r="AI113" s="5">
        <v>0.105</v>
      </c>
      <c r="AK113" s="5">
        <v>55</v>
      </c>
      <c r="AM113" s="13">
        <f>+AO113/$AO$3</f>
        <v>5.5862854457167446E-4</v>
      </c>
      <c r="AN113" s="7">
        <f>IF(AK113=1,AM113,AM113+AN111)</f>
        <v>0.99181156138355797</v>
      </c>
      <c r="AO113" s="5">
        <f>SUM(G113:AJ113)</f>
        <v>57.109000000000009</v>
      </c>
    </row>
    <row r="114" spans="1:41" x14ac:dyDescent="0.2">
      <c r="A114" s="1" t="s">
        <v>115</v>
      </c>
      <c r="B114" s="1" t="s">
        <v>93</v>
      </c>
      <c r="C114" s="1" t="s">
        <v>8</v>
      </c>
      <c r="D114" s="1" t="s">
        <v>226</v>
      </c>
      <c r="E114" s="1" t="s">
        <v>26</v>
      </c>
      <c r="F114" s="1" t="s">
        <v>11</v>
      </c>
      <c r="J114" s="5">
        <v>-1</v>
      </c>
      <c r="K114" s="5">
        <v>-1</v>
      </c>
      <c r="L114" s="5">
        <v>-1</v>
      </c>
      <c r="M114" s="5">
        <v>-1</v>
      </c>
      <c r="N114" s="5">
        <v>-1</v>
      </c>
      <c r="O114" s="5">
        <v>-1</v>
      </c>
      <c r="P114" s="5">
        <v>-1</v>
      </c>
      <c r="Q114" s="5">
        <v>-1</v>
      </c>
      <c r="R114" s="5">
        <v>-1</v>
      </c>
      <c r="S114" s="5">
        <v>-1</v>
      </c>
      <c r="T114" s="5">
        <v>-1</v>
      </c>
      <c r="U114" s="5">
        <v>-1</v>
      </c>
      <c r="V114" s="5">
        <v>-1</v>
      </c>
      <c r="W114" s="5">
        <v>-1</v>
      </c>
      <c r="X114" s="5" t="s">
        <v>15</v>
      </c>
      <c r="Y114" s="5" t="s">
        <v>15</v>
      </c>
      <c r="Z114" s="5" t="s">
        <v>13</v>
      </c>
      <c r="AA114" s="5" t="s">
        <v>15</v>
      </c>
      <c r="AB114" s="5" t="s">
        <v>13</v>
      </c>
      <c r="AC114" s="5" t="s">
        <v>15</v>
      </c>
      <c r="AD114" s="5" t="s">
        <v>15</v>
      </c>
      <c r="AE114" s="5" t="s">
        <v>15</v>
      </c>
      <c r="AF114" s="5" t="s">
        <v>13</v>
      </c>
      <c r="AG114" s="5" t="s">
        <v>15</v>
      </c>
      <c r="AH114" s="5" t="s">
        <v>15</v>
      </c>
      <c r="AI114" s="5">
        <v>-1</v>
      </c>
      <c r="AJ114" s="5" t="s">
        <v>13</v>
      </c>
      <c r="AK114" s="1">
        <v>55</v>
      </c>
    </row>
    <row r="115" spans="1:41" x14ac:dyDescent="0.2">
      <c r="A115" s="1" t="s">
        <v>115</v>
      </c>
      <c r="B115" s="1" t="s">
        <v>93</v>
      </c>
      <c r="C115" s="1" t="s">
        <v>8</v>
      </c>
      <c r="D115" s="1" t="s">
        <v>153</v>
      </c>
      <c r="E115" s="1" t="s">
        <v>26</v>
      </c>
      <c r="F115" s="1" t="s">
        <v>10</v>
      </c>
      <c r="G115" s="5">
        <v>0.3</v>
      </c>
      <c r="H115" s="5">
        <v>1</v>
      </c>
      <c r="I115" s="5">
        <v>2</v>
      </c>
      <c r="J115" s="5">
        <v>2</v>
      </c>
      <c r="K115" s="5">
        <v>2</v>
      </c>
      <c r="L115" s="5">
        <v>28</v>
      </c>
      <c r="T115" s="5">
        <v>1.635</v>
      </c>
      <c r="U115" s="5">
        <v>1.0940000000000001</v>
      </c>
      <c r="V115" s="5">
        <v>8.9469999999999992</v>
      </c>
      <c r="W115" s="5">
        <v>0.57799999999999996</v>
      </c>
      <c r="AK115" s="5">
        <v>56</v>
      </c>
      <c r="AM115" s="13">
        <f>+AO115/$AO$3</f>
        <v>4.6516349101825285E-4</v>
      </c>
      <c r="AN115" s="7">
        <f>IF(AK115=1,AM115,AM115+AN113)</f>
        <v>0.99227672487457619</v>
      </c>
      <c r="AO115" s="5">
        <f>SUM(G115:AJ115)</f>
        <v>47.554000000000002</v>
      </c>
    </row>
    <row r="116" spans="1:41" x14ac:dyDescent="0.2">
      <c r="A116" s="1" t="s">
        <v>115</v>
      </c>
      <c r="B116" s="1" t="s">
        <v>93</v>
      </c>
      <c r="C116" s="1" t="s">
        <v>8</v>
      </c>
      <c r="D116" s="1" t="s">
        <v>153</v>
      </c>
      <c r="E116" s="1" t="s">
        <v>26</v>
      </c>
      <c r="F116" s="1" t="s">
        <v>11</v>
      </c>
      <c r="G116" s="5">
        <v>-1</v>
      </c>
      <c r="H116" s="5">
        <v>-1</v>
      </c>
      <c r="I116" s="5">
        <v>-1</v>
      </c>
      <c r="J116" s="5">
        <v>-1</v>
      </c>
      <c r="K116" s="5">
        <v>-1</v>
      </c>
      <c r="L116" s="5">
        <v>-1</v>
      </c>
      <c r="T116" s="5">
        <v>-1</v>
      </c>
      <c r="U116" s="5">
        <v>-1</v>
      </c>
      <c r="V116" s="5">
        <v>-1</v>
      </c>
      <c r="W116" s="5">
        <v>-1</v>
      </c>
      <c r="AK116" s="1">
        <v>56</v>
      </c>
    </row>
    <row r="117" spans="1:41" x14ac:dyDescent="0.2">
      <c r="A117" s="1" t="s">
        <v>115</v>
      </c>
      <c r="B117" s="1" t="s">
        <v>93</v>
      </c>
      <c r="C117" s="1" t="s">
        <v>30</v>
      </c>
      <c r="D117" s="1" t="s">
        <v>79</v>
      </c>
      <c r="E117" s="1" t="s">
        <v>22</v>
      </c>
      <c r="F117" s="1" t="s">
        <v>10</v>
      </c>
      <c r="G117" s="5">
        <v>6</v>
      </c>
      <c r="H117" s="5">
        <v>6</v>
      </c>
      <c r="I117" s="5">
        <v>5</v>
      </c>
      <c r="J117" s="5">
        <v>5</v>
      </c>
      <c r="K117" s="5">
        <v>5</v>
      </c>
      <c r="L117" s="5">
        <v>5</v>
      </c>
      <c r="M117" s="5">
        <v>5</v>
      </c>
      <c r="N117" s="5">
        <v>5</v>
      </c>
      <c r="O117" s="5">
        <v>5</v>
      </c>
      <c r="AK117" s="5">
        <v>57</v>
      </c>
      <c r="AM117" s="13">
        <f>+AO117/$AO$3</f>
        <v>4.5974437645325067E-4</v>
      </c>
      <c r="AN117" s="7">
        <f>IF(AK117=1,AM117,AM117+AN115)</f>
        <v>0.99273646925102943</v>
      </c>
      <c r="AO117" s="5">
        <f>SUM(G117:AJ117)</f>
        <v>47</v>
      </c>
    </row>
    <row r="118" spans="1:41" x14ac:dyDescent="0.2">
      <c r="A118" s="1" t="s">
        <v>115</v>
      </c>
      <c r="B118" s="1" t="s">
        <v>93</v>
      </c>
      <c r="C118" s="1" t="s">
        <v>30</v>
      </c>
      <c r="D118" s="1" t="s">
        <v>79</v>
      </c>
      <c r="E118" s="1" t="s">
        <v>22</v>
      </c>
      <c r="F118" s="1" t="s">
        <v>11</v>
      </c>
      <c r="G118" s="5">
        <v>-1</v>
      </c>
      <c r="H118" s="5">
        <v>-1</v>
      </c>
      <c r="I118" s="5">
        <v>-1</v>
      </c>
      <c r="J118" s="5">
        <v>-1</v>
      </c>
      <c r="K118" s="5">
        <v>-1</v>
      </c>
      <c r="L118" s="5">
        <v>-1</v>
      </c>
      <c r="M118" s="5">
        <v>-1</v>
      </c>
      <c r="N118" s="5">
        <v>-1</v>
      </c>
      <c r="O118" s="5">
        <v>-1</v>
      </c>
      <c r="AK118" s="1">
        <v>57</v>
      </c>
    </row>
    <row r="119" spans="1:41" x14ac:dyDescent="0.2">
      <c r="A119" s="1" t="s">
        <v>115</v>
      </c>
      <c r="B119" s="1" t="s">
        <v>93</v>
      </c>
      <c r="C119" s="1" t="s">
        <v>30</v>
      </c>
      <c r="D119" s="1" t="s">
        <v>83</v>
      </c>
      <c r="E119" s="1" t="s">
        <v>32</v>
      </c>
      <c r="F119" s="1" t="s">
        <v>10</v>
      </c>
      <c r="V119" s="5">
        <v>0.59799999999999998</v>
      </c>
      <c r="W119" s="5">
        <v>0.57199999999999995</v>
      </c>
      <c r="X119" s="5">
        <v>0.17199999999999999</v>
      </c>
      <c r="AC119" s="5">
        <v>8.5079999999999991</v>
      </c>
      <c r="AD119" s="5">
        <v>4.2060000000000004</v>
      </c>
      <c r="AE119" s="5">
        <v>5.8220000000000001</v>
      </c>
      <c r="AF119" s="5">
        <v>1.8080000000000001</v>
      </c>
      <c r="AG119" s="5">
        <v>5.3840000000000003</v>
      </c>
      <c r="AH119" s="5">
        <v>9.4600000000000009</v>
      </c>
      <c r="AI119" s="5">
        <v>0.50900000000000001</v>
      </c>
      <c r="AJ119" s="5">
        <v>5.1180000000000003</v>
      </c>
      <c r="AK119" s="5">
        <v>58</v>
      </c>
      <c r="AM119" s="13">
        <f>+AO119/$AO$3</f>
        <v>4.1237114208807853E-4</v>
      </c>
      <c r="AN119" s="7">
        <f>IF(AK119=1,AM119,AM119+AN117)</f>
        <v>0.99314884039311746</v>
      </c>
      <c r="AO119" s="5">
        <f>SUM(G119:AJ119)</f>
        <v>42.157000000000004</v>
      </c>
    </row>
    <row r="120" spans="1:41" x14ac:dyDescent="0.2">
      <c r="A120" s="1" t="s">
        <v>115</v>
      </c>
      <c r="B120" s="1" t="s">
        <v>93</v>
      </c>
      <c r="C120" s="1" t="s">
        <v>30</v>
      </c>
      <c r="D120" s="1" t="s">
        <v>83</v>
      </c>
      <c r="E120" s="1" t="s">
        <v>32</v>
      </c>
      <c r="F120" s="1" t="s">
        <v>11</v>
      </c>
      <c r="V120" s="5" t="s">
        <v>15</v>
      </c>
      <c r="W120" s="5" t="s">
        <v>15</v>
      </c>
      <c r="X120" s="5" t="s">
        <v>15</v>
      </c>
      <c r="AC120" s="5" t="s">
        <v>15</v>
      </c>
      <c r="AD120" s="5" t="s">
        <v>15</v>
      </c>
      <c r="AE120" s="5">
        <v>-1</v>
      </c>
      <c r="AF120" s="5" t="s">
        <v>15</v>
      </c>
      <c r="AG120" s="5" t="s">
        <v>15</v>
      </c>
      <c r="AH120" s="5" t="s">
        <v>15</v>
      </c>
      <c r="AI120" s="5" t="s">
        <v>15</v>
      </c>
      <c r="AJ120" s="5">
        <v>-1</v>
      </c>
      <c r="AK120" s="1">
        <v>58</v>
      </c>
    </row>
    <row r="121" spans="1:41" x14ac:dyDescent="0.2">
      <c r="A121" s="1" t="s">
        <v>115</v>
      </c>
      <c r="B121" s="1" t="s">
        <v>93</v>
      </c>
      <c r="C121" s="1" t="s">
        <v>8</v>
      </c>
      <c r="D121" s="1" t="s">
        <v>35</v>
      </c>
      <c r="E121" s="1" t="s">
        <v>21</v>
      </c>
      <c r="F121" s="1" t="s">
        <v>10</v>
      </c>
      <c r="O121" s="5">
        <v>40.619999999999997</v>
      </c>
      <c r="AK121" s="5">
        <v>59</v>
      </c>
      <c r="AM121" s="13">
        <f>+AO121/$AO$3</f>
        <v>3.973365227985328E-4</v>
      </c>
      <c r="AN121" s="7">
        <f>IF(AK121=1,AM121,AM121+AN119)</f>
        <v>0.99354617691591596</v>
      </c>
      <c r="AO121" s="5">
        <f>SUM(G121:AJ121)</f>
        <v>40.619999999999997</v>
      </c>
    </row>
    <row r="122" spans="1:41" x14ac:dyDescent="0.2">
      <c r="A122" s="1" t="s">
        <v>115</v>
      </c>
      <c r="B122" s="1" t="s">
        <v>93</v>
      </c>
      <c r="C122" s="1" t="s">
        <v>8</v>
      </c>
      <c r="D122" s="1" t="s">
        <v>35</v>
      </c>
      <c r="E122" s="1" t="s">
        <v>21</v>
      </c>
      <c r="F122" s="1" t="s">
        <v>11</v>
      </c>
      <c r="O122" s="5">
        <v>-1</v>
      </c>
      <c r="AK122" s="1">
        <v>59</v>
      </c>
    </row>
    <row r="123" spans="1:41" x14ac:dyDescent="0.2">
      <c r="A123" s="1" t="s">
        <v>115</v>
      </c>
      <c r="B123" s="1" t="s">
        <v>93</v>
      </c>
      <c r="C123" s="1" t="s">
        <v>30</v>
      </c>
      <c r="D123" s="1" t="s">
        <v>122</v>
      </c>
      <c r="E123" s="1" t="s">
        <v>22</v>
      </c>
      <c r="F123" s="1" t="s">
        <v>10</v>
      </c>
      <c r="G123" s="5">
        <v>37.817</v>
      </c>
      <c r="AK123" s="5">
        <v>60</v>
      </c>
      <c r="AM123" s="13">
        <f>+AO123/$AO$3</f>
        <v>3.6991815073048046E-4</v>
      </c>
      <c r="AN123" s="7">
        <f>IF(AK123=1,AM123,AM123+AN121)</f>
        <v>0.99391609506664647</v>
      </c>
      <c r="AO123" s="5">
        <f>SUM(G123:AJ123)</f>
        <v>37.817</v>
      </c>
    </row>
    <row r="124" spans="1:41" x14ac:dyDescent="0.2">
      <c r="A124" s="1" t="s">
        <v>115</v>
      </c>
      <c r="B124" s="1" t="s">
        <v>93</v>
      </c>
      <c r="C124" s="1" t="s">
        <v>30</v>
      </c>
      <c r="D124" s="1" t="s">
        <v>122</v>
      </c>
      <c r="E124" s="1" t="s">
        <v>22</v>
      </c>
      <c r="F124" s="1" t="s">
        <v>11</v>
      </c>
      <c r="G124" s="5">
        <v>-1</v>
      </c>
      <c r="AK124" s="1">
        <v>60</v>
      </c>
    </row>
    <row r="125" spans="1:41" x14ac:dyDescent="0.2">
      <c r="A125" s="1" t="s">
        <v>115</v>
      </c>
      <c r="B125" s="1" t="s">
        <v>93</v>
      </c>
      <c r="C125" s="1" t="s">
        <v>8</v>
      </c>
      <c r="D125" s="1" t="s">
        <v>27</v>
      </c>
      <c r="E125" s="1" t="s">
        <v>26</v>
      </c>
      <c r="F125" s="1" t="s">
        <v>10</v>
      </c>
      <c r="G125" s="5">
        <v>12</v>
      </c>
      <c r="H125" s="5">
        <v>10</v>
      </c>
      <c r="I125" s="5">
        <v>5</v>
      </c>
      <c r="J125" s="5">
        <v>5</v>
      </c>
      <c r="K125" s="5">
        <v>5</v>
      </c>
      <c r="AK125" s="5">
        <v>61</v>
      </c>
      <c r="AM125" s="13">
        <f>+AO125/$AO$3</f>
        <v>3.6192642401638883E-4</v>
      </c>
      <c r="AN125" s="7">
        <f>IF(AK125=1,AM125,AM125+AN123)</f>
        <v>0.9942780214906628</v>
      </c>
      <c r="AO125" s="5">
        <f>SUM(G125:AJ125)</f>
        <v>37</v>
      </c>
    </row>
    <row r="126" spans="1:41" x14ac:dyDescent="0.2">
      <c r="A126" s="1" t="s">
        <v>115</v>
      </c>
      <c r="B126" s="1" t="s">
        <v>93</v>
      </c>
      <c r="C126" s="1" t="s">
        <v>8</v>
      </c>
      <c r="D126" s="1" t="s">
        <v>27</v>
      </c>
      <c r="E126" s="1" t="s">
        <v>26</v>
      </c>
      <c r="F126" s="1" t="s">
        <v>11</v>
      </c>
      <c r="G126" s="5">
        <v>-1</v>
      </c>
      <c r="H126" s="5">
        <v>-1</v>
      </c>
      <c r="I126" s="5">
        <v>-1</v>
      </c>
      <c r="J126" s="5">
        <v>-1</v>
      </c>
      <c r="K126" s="5">
        <v>-1</v>
      </c>
      <c r="AK126" s="1">
        <v>61</v>
      </c>
    </row>
    <row r="127" spans="1:41" x14ac:dyDescent="0.2">
      <c r="A127" s="1" t="s">
        <v>115</v>
      </c>
      <c r="B127" s="1" t="s">
        <v>93</v>
      </c>
      <c r="C127" s="1" t="s">
        <v>8</v>
      </c>
      <c r="D127" s="1" t="s">
        <v>218</v>
      </c>
      <c r="E127" s="1" t="s">
        <v>32</v>
      </c>
      <c r="F127" s="1" t="s">
        <v>10</v>
      </c>
      <c r="G127" s="5">
        <v>2</v>
      </c>
      <c r="H127" s="5">
        <v>3</v>
      </c>
      <c r="I127" s="5">
        <v>1</v>
      </c>
      <c r="K127" s="5">
        <v>8</v>
      </c>
      <c r="M127" s="5">
        <v>1</v>
      </c>
      <c r="O127" s="5">
        <v>0.06</v>
      </c>
      <c r="Q127" s="5">
        <v>11.43</v>
      </c>
      <c r="R127" s="5">
        <v>0.38</v>
      </c>
      <c r="S127" s="5">
        <v>1.07</v>
      </c>
      <c r="T127" s="5">
        <v>0.70199999999999996</v>
      </c>
      <c r="U127" s="5">
        <v>0.46899999999999997</v>
      </c>
      <c r="V127" s="5">
        <v>0.33500000000000002</v>
      </c>
      <c r="W127" s="5">
        <v>1.014</v>
      </c>
      <c r="X127" s="5">
        <v>2.0270000000000001</v>
      </c>
      <c r="Y127" s="5">
        <v>0.39</v>
      </c>
      <c r="AA127" s="5">
        <v>1.014</v>
      </c>
      <c r="AK127" s="5">
        <v>62</v>
      </c>
      <c r="AM127" s="13">
        <f>+AO127/$AO$3</f>
        <v>3.3151482260376856E-4</v>
      </c>
      <c r="AN127" s="7">
        <f>IF(AK127=1,AM127,AM127+AN125)</f>
        <v>0.99460953631326654</v>
      </c>
      <c r="AO127" s="5">
        <f>SUM(G127:AJ127)</f>
        <v>33.891000000000005</v>
      </c>
    </row>
    <row r="128" spans="1:41" x14ac:dyDescent="0.2">
      <c r="A128" s="1" t="s">
        <v>115</v>
      </c>
      <c r="B128" s="1" t="s">
        <v>93</v>
      </c>
      <c r="C128" s="1" t="s">
        <v>8</v>
      </c>
      <c r="D128" s="1" t="s">
        <v>218</v>
      </c>
      <c r="E128" s="1" t="s">
        <v>32</v>
      </c>
      <c r="F128" s="1" t="s">
        <v>11</v>
      </c>
      <c r="G128" s="5">
        <v>-1</v>
      </c>
      <c r="H128" s="5">
        <v>-1</v>
      </c>
      <c r="I128" s="5">
        <v>-1</v>
      </c>
      <c r="K128" s="5">
        <v>-1</v>
      </c>
      <c r="M128" s="5">
        <v>-1</v>
      </c>
      <c r="O128" s="5">
        <v>-1</v>
      </c>
      <c r="Q128" s="5">
        <v>-1</v>
      </c>
      <c r="R128" s="5">
        <v>-1</v>
      </c>
      <c r="S128" s="5">
        <v>-1</v>
      </c>
      <c r="T128" s="5">
        <v>-1</v>
      </c>
      <c r="U128" s="5">
        <v>-1</v>
      </c>
      <c r="V128" s="5">
        <v>-1</v>
      </c>
      <c r="W128" s="5">
        <v>-1</v>
      </c>
      <c r="X128" s="5">
        <v>-1</v>
      </c>
      <c r="Y128" s="5">
        <v>-1</v>
      </c>
      <c r="AA128" s="5">
        <v>-1</v>
      </c>
      <c r="AK128" s="1">
        <v>62</v>
      </c>
    </row>
    <row r="129" spans="1:41" x14ac:dyDescent="0.2">
      <c r="A129" s="1" t="s">
        <v>115</v>
      </c>
      <c r="B129" s="1" t="s">
        <v>93</v>
      </c>
      <c r="C129" s="1" t="s">
        <v>30</v>
      </c>
      <c r="D129" s="1" t="s">
        <v>163</v>
      </c>
      <c r="E129" s="1" t="s">
        <v>14</v>
      </c>
      <c r="F129" s="1" t="s">
        <v>10</v>
      </c>
      <c r="AD129" s="5">
        <v>1.99</v>
      </c>
      <c r="AE129" s="5">
        <v>1.69</v>
      </c>
      <c r="AF129" s="5">
        <v>8.4600000000000009</v>
      </c>
      <c r="AG129" s="5">
        <v>12.42</v>
      </c>
      <c r="AI129" s="5">
        <v>2.1800000000000002</v>
      </c>
      <c r="AJ129" s="5">
        <v>4.867</v>
      </c>
      <c r="AK129" s="5">
        <v>63</v>
      </c>
      <c r="AM129" s="13">
        <f>+AO129/$AO$3</f>
        <v>3.0917320226718926E-4</v>
      </c>
      <c r="AN129" s="7">
        <f>IF(AK129=1,AM129,AM129+AN127)</f>
        <v>0.99491870951553374</v>
      </c>
      <c r="AO129" s="5">
        <f>SUM(G129:AJ129)</f>
        <v>31.607000000000003</v>
      </c>
    </row>
    <row r="130" spans="1:41" x14ac:dyDescent="0.2">
      <c r="A130" s="1" t="s">
        <v>115</v>
      </c>
      <c r="B130" s="1" t="s">
        <v>93</v>
      </c>
      <c r="C130" s="1" t="s">
        <v>30</v>
      </c>
      <c r="D130" s="1" t="s">
        <v>163</v>
      </c>
      <c r="E130" s="1" t="s">
        <v>14</v>
      </c>
      <c r="F130" s="1" t="s">
        <v>11</v>
      </c>
      <c r="AD130" s="5" t="s">
        <v>15</v>
      </c>
      <c r="AE130" s="5" t="s">
        <v>15</v>
      </c>
      <c r="AF130" s="5" t="s">
        <v>15</v>
      </c>
      <c r="AG130" s="5" t="s">
        <v>15</v>
      </c>
      <c r="AI130" s="5" t="s">
        <v>15</v>
      </c>
      <c r="AJ130" s="5">
        <v>-1</v>
      </c>
      <c r="AK130" s="1">
        <v>63</v>
      </c>
    </row>
    <row r="131" spans="1:41" x14ac:dyDescent="0.2">
      <c r="A131" s="1" t="s">
        <v>115</v>
      </c>
      <c r="B131" s="1" t="s">
        <v>93</v>
      </c>
      <c r="C131" s="1" t="s">
        <v>8</v>
      </c>
      <c r="D131" s="1" t="s">
        <v>37</v>
      </c>
      <c r="E131" s="1" t="s">
        <v>28</v>
      </c>
      <c r="F131" s="1" t="s">
        <v>10</v>
      </c>
      <c r="AD131" s="5">
        <v>1</v>
      </c>
      <c r="AE131" s="5">
        <v>1</v>
      </c>
      <c r="AF131" s="5">
        <v>22</v>
      </c>
      <c r="AI131" s="5">
        <v>7.3330000000000002</v>
      </c>
      <c r="AK131" s="5">
        <v>64</v>
      </c>
      <c r="AM131" s="13">
        <f>+AO131/$AO$3</f>
        <v>3.064929903704192E-4</v>
      </c>
      <c r="AN131" s="7">
        <f>IF(AK131=1,AM131,AM131+AN129)</f>
        <v>0.99522520250590418</v>
      </c>
      <c r="AO131" s="5">
        <f>SUM(G131:AJ131)</f>
        <v>31.332999999999998</v>
      </c>
    </row>
    <row r="132" spans="1:41" x14ac:dyDescent="0.2">
      <c r="A132" s="1" t="s">
        <v>115</v>
      </c>
      <c r="B132" s="1" t="s">
        <v>93</v>
      </c>
      <c r="C132" s="1" t="s">
        <v>8</v>
      </c>
      <c r="D132" s="1" t="s">
        <v>37</v>
      </c>
      <c r="E132" s="1" t="s">
        <v>28</v>
      </c>
      <c r="F132" s="1" t="s">
        <v>11</v>
      </c>
      <c r="AD132" s="5">
        <v>-1</v>
      </c>
      <c r="AE132" s="5">
        <v>-1</v>
      </c>
      <c r="AF132" s="5">
        <v>-1</v>
      </c>
      <c r="AI132" s="5">
        <v>-1</v>
      </c>
      <c r="AK132" s="1">
        <v>64</v>
      </c>
    </row>
    <row r="133" spans="1:41" x14ac:dyDescent="0.2">
      <c r="A133" s="1" t="s">
        <v>115</v>
      </c>
      <c r="B133" s="1" t="s">
        <v>93</v>
      </c>
      <c r="C133" s="1" t="s">
        <v>30</v>
      </c>
      <c r="D133" s="1" t="s">
        <v>29</v>
      </c>
      <c r="E133" s="1" t="s">
        <v>21</v>
      </c>
      <c r="F133" s="1" t="s">
        <v>10</v>
      </c>
      <c r="S133" s="5">
        <v>1.726</v>
      </c>
      <c r="T133" s="5">
        <v>1.333</v>
      </c>
      <c r="U133" s="5">
        <v>0.29099999999999998</v>
      </c>
      <c r="Y133" s="5">
        <v>7.4909999999999997</v>
      </c>
      <c r="Z133" s="5">
        <v>8.1539999999999999</v>
      </c>
      <c r="AA133" s="5">
        <v>5.8109999999999999</v>
      </c>
      <c r="AB133" s="5">
        <v>3.468</v>
      </c>
      <c r="AC133" s="5">
        <v>1.569</v>
      </c>
      <c r="AK133" s="5">
        <v>65</v>
      </c>
      <c r="AM133" s="13">
        <f>+AO133/$AO$3</f>
        <v>2.9191811545732676E-4</v>
      </c>
      <c r="AN133" s="7">
        <f>IF(AK133=1,AM133,AM133+AN131)</f>
        <v>0.99551712062136155</v>
      </c>
      <c r="AO133" s="5">
        <f>SUM(G133:AJ133)</f>
        <v>29.842999999999996</v>
      </c>
    </row>
    <row r="134" spans="1:41" x14ac:dyDescent="0.2">
      <c r="A134" s="1" t="s">
        <v>115</v>
      </c>
      <c r="B134" s="1" t="s">
        <v>93</v>
      </c>
      <c r="C134" s="1" t="s">
        <v>30</v>
      </c>
      <c r="D134" s="1" t="s">
        <v>29</v>
      </c>
      <c r="E134" s="1" t="s">
        <v>21</v>
      </c>
      <c r="F134" s="1" t="s">
        <v>11</v>
      </c>
      <c r="S134" s="5" t="s">
        <v>15</v>
      </c>
      <c r="T134" s="5" t="s">
        <v>15</v>
      </c>
      <c r="U134" s="5" t="s">
        <v>15</v>
      </c>
      <c r="Y134" s="5" t="s">
        <v>15</v>
      </c>
      <c r="Z134" s="5" t="s">
        <v>15</v>
      </c>
      <c r="AA134" s="5" t="s">
        <v>15</v>
      </c>
      <c r="AB134" s="5" t="s">
        <v>15</v>
      </c>
      <c r="AC134" s="5" t="s">
        <v>15</v>
      </c>
      <c r="AK134" s="1">
        <v>65</v>
      </c>
    </row>
    <row r="135" spans="1:41" x14ac:dyDescent="0.2">
      <c r="A135" s="1" t="s">
        <v>115</v>
      </c>
      <c r="B135" s="1" t="s">
        <v>93</v>
      </c>
      <c r="C135" s="1" t="s">
        <v>8</v>
      </c>
      <c r="D135" s="1" t="s">
        <v>37</v>
      </c>
      <c r="E135" s="1" t="s">
        <v>33</v>
      </c>
      <c r="F135" s="1" t="s">
        <v>10</v>
      </c>
      <c r="AD135" s="5">
        <v>0.5</v>
      </c>
      <c r="AE135" s="5">
        <v>2</v>
      </c>
      <c r="AF135" s="5">
        <v>20</v>
      </c>
      <c r="AI135" s="5">
        <v>6.6669999999999998</v>
      </c>
      <c r="AK135" s="5">
        <v>66</v>
      </c>
      <c r="AM135" s="13">
        <f>+AO135/$AO$3</f>
        <v>2.85305621872595E-4</v>
      </c>
      <c r="AN135" s="7">
        <f>IF(AK135=1,AM135,AM135+AN133)</f>
        <v>0.99580242624323412</v>
      </c>
      <c r="AO135" s="5">
        <f>SUM(G135:AJ135)</f>
        <v>29.167000000000002</v>
      </c>
    </row>
    <row r="136" spans="1:41" x14ac:dyDescent="0.2">
      <c r="A136" s="1" t="s">
        <v>115</v>
      </c>
      <c r="B136" s="1" t="s">
        <v>93</v>
      </c>
      <c r="C136" s="1" t="s">
        <v>8</v>
      </c>
      <c r="D136" s="1" t="s">
        <v>37</v>
      </c>
      <c r="E136" s="1" t="s">
        <v>33</v>
      </c>
      <c r="F136" s="1" t="s">
        <v>11</v>
      </c>
      <c r="AD136" s="5">
        <v>-1</v>
      </c>
      <c r="AE136" s="5">
        <v>-1</v>
      </c>
      <c r="AF136" s="5">
        <v>-1</v>
      </c>
      <c r="AI136" s="5">
        <v>-1</v>
      </c>
      <c r="AK136" s="1">
        <v>66</v>
      </c>
    </row>
    <row r="137" spans="1:41" x14ac:dyDescent="0.2">
      <c r="A137" s="1" t="s">
        <v>115</v>
      </c>
      <c r="B137" s="1" t="s">
        <v>93</v>
      </c>
      <c r="C137" s="1" t="s">
        <v>8</v>
      </c>
      <c r="D137" s="1" t="s">
        <v>43</v>
      </c>
      <c r="E137" s="1" t="s">
        <v>33</v>
      </c>
      <c r="F137" s="1" t="s">
        <v>10</v>
      </c>
      <c r="Y137" s="5">
        <v>0.54100000000000004</v>
      </c>
      <c r="Z137" s="5">
        <v>2.5449999999999999</v>
      </c>
      <c r="AA137" s="5">
        <v>4.1680000000000001</v>
      </c>
      <c r="AB137" s="5">
        <v>0.93600000000000005</v>
      </c>
      <c r="AC137" s="5">
        <v>1.883</v>
      </c>
      <c r="AD137" s="5">
        <v>0.28999999999999998</v>
      </c>
      <c r="AE137" s="5">
        <v>2.0950000000000002</v>
      </c>
      <c r="AF137" s="5">
        <v>4.585</v>
      </c>
      <c r="AG137" s="5">
        <v>8.8049999999999997</v>
      </c>
      <c r="AH137" s="5">
        <v>0.65200000000000002</v>
      </c>
      <c r="AI137" s="5">
        <v>1.1839999999999999</v>
      </c>
      <c r="AJ137" s="5">
        <v>0.84499999999999997</v>
      </c>
      <c r="AK137" s="5">
        <v>67</v>
      </c>
      <c r="AM137" s="13">
        <f>+AO137/$AO$3</f>
        <v>2.7906483650712316E-4</v>
      </c>
      <c r="AN137" s="7">
        <f>IF(AK137=1,AM137,AM137+AN135)</f>
        <v>0.9960814910797412</v>
      </c>
      <c r="AO137" s="5">
        <f>SUM(G137:AJ137)</f>
        <v>28.529</v>
      </c>
    </row>
    <row r="138" spans="1:41" x14ac:dyDescent="0.2">
      <c r="A138" s="1" t="s">
        <v>115</v>
      </c>
      <c r="B138" s="1" t="s">
        <v>93</v>
      </c>
      <c r="C138" s="1" t="s">
        <v>8</v>
      </c>
      <c r="D138" s="1" t="s">
        <v>43</v>
      </c>
      <c r="E138" s="1" t="s">
        <v>33</v>
      </c>
      <c r="F138" s="1" t="s">
        <v>11</v>
      </c>
      <c r="Y138" s="5">
        <v>-1</v>
      </c>
      <c r="Z138" s="5">
        <v>-1</v>
      </c>
      <c r="AA138" s="5">
        <v>-1</v>
      </c>
      <c r="AB138" s="5">
        <v>-1</v>
      </c>
      <c r="AC138" s="5">
        <v>-1</v>
      </c>
      <c r="AD138" s="5">
        <v>-1</v>
      </c>
      <c r="AE138" s="5">
        <v>-1</v>
      </c>
      <c r="AF138" s="5">
        <v>-1</v>
      </c>
      <c r="AG138" s="5">
        <v>-1</v>
      </c>
      <c r="AH138" s="5">
        <v>-1</v>
      </c>
      <c r="AI138" s="5">
        <v>-1</v>
      </c>
      <c r="AJ138" s="5">
        <v>-1</v>
      </c>
      <c r="AK138" s="1">
        <v>67</v>
      </c>
    </row>
    <row r="139" spans="1:41" x14ac:dyDescent="0.2">
      <c r="A139" s="1" t="s">
        <v>115</v>
      </c>
      <c r="B139" s="1" t="s">
        <v>93</v>
      </c>
      <c r="C139" s="1" t="s">
        <v>8</v>
      </c>
      <c r="D139" s="1" t="s">
        <v>217</v>
      </c>
      <c r="E139" s="1" t="s">
        <v>21</v>
      </c>
      <c r="F139" s="1" t="s">
        <v>10</v>
      </c>
      <c r="Q139" s="5">
        <v>20.36</v>
      </c>
      <c r="AF139" s="5">
        <v>1.962</v>
      </c>
      <c r="AG139" s="5">
        <v>1.9890000000000001</v>
      </c>
      <c r="AH139" s="5">
        <v>0.252</v>
      </c>
      <c r="AI139" s="5">
        <v>0.90900000000000003</v>
      </c>
      <c r="AJ139" s="5">
        <v>1.645</v>
      </c>
      <c r="AK139" s="5">
        <v>68</v>
      </c>
      <c r="AM139" s="13">
        <f>+AO139/$AO$3</f>
        <v>2.6525294162303828E-4</v>
      </c>
      <c r="AN139" s="7">
        <f>IF(AK139=1,AM139,AM139+AN137)</f>
        <v>0.99634674402136425</v>
      </c>
      <c r="AO139" s="5">
        <f>SUM(G139:AJ139)</f>
        <v>27.116999999999997</v>
      </c>
    </row>
    <row r="140" spans="1:41" x14ac:dyDescent="0.2">
      <c r="A140" s="1" t="s">
        <v>115</v>
      </c>
      <c r="B140" s="1" t="s">
        <v>93</v>
      </c>
      <c r="C140" s="1" t="s">
        <v>8</v>
      </c>
      <c r="D140" s="1" t="s">
        <v>217</v>
      </c>
      <c r="E140" s="1" t="s">
        <v>21</v>
      </c>
      <c r="F140" s="1" t="s">
        <v>11</v>
      </c>
      <c r="Q140" s="5">
        <v>-1</v>
      </c>
      <c r="AF140" s="5" t="s">
        <v>15</v>
      </c>
      <c r="AG140" s="5" t="s">
        <v>15</v>
      </c>
      <c r="AH140" s="5" t="s">
        <v>15</v>
      </c>
      <c r="AI140" s="5" t="s">
        <v>15</v>
      </c>
      <c r="AJ140" s="5" t="s">
        <v>15</v>
      </c>
      <c r="AK140" s="1">
        <v>68</v>
      </c>
    </row>
    <row r="141" spans="1:41" x14ac:dyDescent="0.2">
      <c r="A141" s="1" t="s">
        <v>115</v>
      </c>
      <c r="B141" s="1" t="s">
        <v>93</v>
      </c>
      <c r="C141" s="1" t="s">
        <v>8</v>
      </c>
      <c r="D141" s="1" t="s">
        <v>216</v>
      </c>
      <c r="E141" s="1" t="s">
        <v>57</v>
      </c>
      <c r="F141" s="1" t="s">
        <v>10</v>
      </c>
      <c r="H141" s="5">
        <v>10</v>
      </c>
      <c r="I141" s="5">
        <v>5</v>
      </c>
      <c r="J141" s="5">
        <v>5</v>
      </c>
      <c r="K141" s="5">
        <v>5</v>
      </c>
      <c r="Q141" s="5">
        <v>1.8</v>
      </c>
      <c r="AK141" s="5">
        <v>69</v>
      </c>
      <c r="AM141" s="13">
        <f>+AO141/$AO$3</f>
        <v>2.6215211253078979E-4</v>
      </c>
      <c r="AN141" s="7">
        <f>IF(AK141=1,AM141,AM141+AN139)</f>
        <v>0.99660889613389503</v>
      </c>
      <c r="AO141" s="5">
        <f>SUM(G141:AJ141)</f>
        <v>26.8</v>
      </c>
    </row>
    <row r="142" spans="1:41" x14ac:dyDescent="0.2">
      <c r="A142" s="1" t="s">
        <v>115</v>
      </c>
      <c r="B142" s="1" t="s">
        <v>93</v>
      </c>
      <c r="C142" s="1" t="s">
        <v>8</v>
      </c>
      <c r="D142" s="1" t="s">
        <v>216</v>
      </c>
      <c r="E142" s="1" t="s">
        <v>57</v>
      </c>
      <c r="F142" s="1" t="s">
        <v>11</v>
      </c>
      <c r="H142" s="5">
        <v>-1</v>
      </c>
      <c r="I142" s="5">
        <v>-1</v>
      </c>
      <c r="J142" s="5">
        <v>-1</v>
      </c>
      <c r="K142" s="5">
        <v>-1</v>
      </c>
      <c r="Q142" s="5">
        <v>-1</v>
      </c>
      <c r="AK142" s="1">
        <v>69</v>
      </c>
    </row>
    <row r="143" spans="1:41" x14ac:dyDescent="0.2">
      <c r="A143" s="1" t="s">
        <v>115</v>
      </c>
      <c r="B143" s="1" t="s">
        <v>93</v>
      </c>
      <c r="C143" s="1" t="s">
        <v>8</v>
      </c>
      <c r="D143" s="1" t="s">
        <v>41</v>
      </c>
      <c r="E143" s="1" t="s">
        <v>26</v>
      </c>
      <c r="F143" s="1" t="s">
        <v>10</v>
      </c>
      <c r="G143" s="5">
        <v>0.53800000000000003</v>
      </c>
      <c r="H143" s="5">
        <v>0.45</v>
      </c>
      <c r="I143" s="5">
        <v>0.3</v>
      </c>
      <c r="K143" s="5">
        <v>1.6</v>
      </c>
      <c r="L143" s="5">
        <v>1.2</v>
      </c>
      <c r="M143" s="5">
        <v>1.2</v>
      </c>
      <c r="N143" s="5">
        <v>0.5</v>
      </c>
      <c r="O143" s="5">
        <v>5.4790000000000001</v>
      </c>
      <c r="P143" s="5">
        <v>3</v>
      </c>
      <c r="Q143" s="5">
        <v>7</v>
      </c>
      <c r="R143" s="5">
        <v>0.22</v>
      </c>
      <c r="S143" s="5">
        <v>0.74399999999999999</v>
      </c>
      <c r="T143" s="5">
        <v>0.153</v>
      </c>
      <c r="U143" s="5">
        <v>0.28599999999999998</v>
      </c>
      <c r="V143" s="5">
        <v>0.75700000000000001</v>
      </c>
      <c r="W143" s="5">
        <v>0.68200000000000005</v>
      </c>
      <c r="X143" s="5">
        <v>0.59799999999999998</v>
      </c>
      <c r="AA143" s="5">
        <v>0.50600000000000001</v>
      </c>
      <c r="AB143" s="5">
        <v>0.45600000000000002</v>
      </c>
      <c r="AC143" s="5">
        <v>0.35099999999999998</v>
      </c>
      <c r="AK143" s="5">
        <v>70</v>
      </c>
      <c r="AM143" s="13">
        <f>+AO143/$AO$3</f>
        <v>2.5452231224071449E-4</v>
      </c>
      <c r="AN143" s="7">
        <f>IF(AK143=1,AM143,AM143+AN141)</f>
        <v>0.9968634184461358</v>
      </c>
      <c r="AO143" s="5">
        <f>SUM(G143:AJ143)</f>
        <v>26.019999999999996</v>
      </c>
    </row>
    <row r="144" spans="1:41" x14ac:dyDescent="0.2">
      <c r="A144" s="1" t="s">
        <v>115</v>
      </c>
      <c r="B144" s="1" t="s">
        <v>93</v>
      </c>
      <c r="C144" s="1" t="s">
        <v>8</v>
      </c>
      <c r="D144" s="1" t="s">
        <v>41</v>
      </c>
      <c r="E144" s="1" t="s">
        <v>26</v>
      </c>
      <c r="F144" s="1" t="s">
        <v>11</v>
      </c>
      <c r="G144" s="5">
        <v>-1</v>
      </c>
      <c r="H144" s="5">
        <v>-1</v>
      </c>
      <c r="I144" s="5">
        <v>-1</v>
      </c>
      <c r="K144" s="5">
        <v>-1</v>
      </c>
      <c r="L144" s="5">
        <v>-1</v>
      </c>
      <c r="M144" s="5">
        <v>-1</v>
      </c>
      <c r="N144" s="5">
        <v>-1</v>
      </c>
      <c r="O144" s="5">
        <v>-1</v>
      </c>
      <c r="P144" s="5">
        <v>-1</v>
      </c>
      <c r="Q144" s="5">
        <v>-1</v>
      </c>
      <c r="R144" s="5">
        <v>-1</v>
      </c>
      <c r="S144" s="5" t="s">
        <v>15</v>
      </c>
      <c r="T144" s="5" t="s">
        <v>15</v>
      </c>
      <c r="U144" s="5" t="s">
        <v>15</v>
      </c>
      <c r="V144" s="5" t="s">
        <v>15</v>
      </c>
      <c r="W144" s="5" t="s">
        <v>15</v>
      </c>
      <c r="X144" s="5" t="s">
        <v>15</v>
      </c>
      <c r="AA144" s="5" t="s">
        <v>15</v>
      </c>
      <c r="AB144" s="5" t="s">
        <v>15</v>
      </c>
      <c r="AC144" s="5" t="s">
        <v>15</v>
      </c>
      <c r="AK144" s="1">
        <v>70</v>
      </c>
    </row>
    <row r="145" spans="1:41" x14ac:dyDescent="0.2">
      <c r="A145" s="1" t="s">
        <v>115</v>
      </c>
      <c r="B145" s="1" t="s">
        <v>93</v>
      </c>
      <c r="C145" s="1" t="s">
        <v>30</v>
      </c>
      <c r="D145" s="1" t="s">
        <v>84</v>
      </c>
      <c r="E145" s="1" t="s">
        <v>32</v>
      </c>
      <c r="F145" s="1" t="s">
        <v>10</v>
      </c>
      <c r="L145" s="5">
        <v>24</v>
      </c>
      <c r="AK145" s="5">
        <v>71</v>
      </c>
      <c r="AM145" s="13">
        <f>+AO145/$AO$3</f>
        <v>2.3476308584846845E-4</v>
      </c>
      <c r="AN145" s="7">
        <f>IF(AK145=1,AM145,AM145+AN143)</f>
        <v>0.99709818153198426</v>
      </c>
      <c r="AO145" s="5">
        <f>SUM(G145:AJ145)</f>
        <v>24</v>
      </c>
    </row>
    <row r="146" spans="1:41" x14ac:dyDescent="0.2">
      <c r="A146" s="1" t="s">
        <v>115</v>
      </c>
      <c r="B146" s="1" t="s">
        <v>93</v>
      </c>
      <c r="C146" s="1" t="s">
        <v>30</v>
      </c>
      <c r="D146" s="1" t="s">
        <v>84</v>
      </c>
      <c r="E146" s="1" t="s">
        <v>32</v>
      </c>
      <c r="F146" s="1" t="s">
        <v>11</v>
      </c>
      <c r="L146" s="5">
        <v>-1</v>
      </c>
      <c r="AK146" s="1">
        <v>71</v>
      </c>
    </row>
    <row r="147" spans="1:41" x14ac:dyDescent="0.2">
      <c r="A147" s="1" t="s">
        <v>115</v>
      </c>
      <c r="B147" s="1" t="s">
        <v>93</v>
      </c>
      <c r="C147" s="1" t="s">
        <v>8</v>
      </c>
      <c r="D147" s="1" t="s">
        <v>214</v>
      </c>
      <c r="E147" s="1" t="s">
        <v>33</v>
      </c>
      <c r="F147" s="1" t="s">
        <v>10</v>
      </c>
      <c r="W147" s="5">
        <v>0.79100000000000004</v>
      </c>
      <c r="Z147" s="5">
        <v>2.093</v>
      </c>
      <c r="AA147" s="5">
        <v>3.2759999999999998</v>
      </c>
      <c r="AC147" s="5">
        <v>1.4079999999999999</v>
      </c>
      <c r="AD147" s="5">
        <v>0.74299999999999999</v>
      </c>
      <c r="AE147" s="5">
        <v>2.4079999999999999</v>
      </c>
      <c r="AG147" s="5">
        <v>1.679</v>
      </c>
      <c r="AH147" s="5">
        <v>7.9169999999999998</v>
      </c>
      <c r="AI147" s="5">
        <v>3.157</v>
      </c>
      <c r="AJ147" s="5">
        <v>5.3999999999999999E-2</v>
      </c>
      <c r="AK147" s="5">
        <v>72</v>
      </c>
      <c r="AM147" s="13">
        <f>+AO147/$AO$3</f>
        <v>2.3012651490296116E-4</v>
      </c>
      <c r="AN147" s="7">
        <f>IF(AK147=1,AM147,AM147+AN145)</f>
        <v>0.99732830804688721</v>
      </c>
      <c r="AO147" s="5">
        <f>SUM(G147:AJ147)</f>
        <v>23.525999999999996</v>
      </c>
    </row>
    <row r="148" spans="1:41" x14ac:dyDescent="0.2">
      <c r="A148" s="1" t="s">
        <v>115</v>
      </c>
      <c r="B148" s="1" t="s">
        <v>93</v>
      </c>
      <c r="C148" s="1" t="s">
        <v>8</v>
      </c>
      <c r="D148" s="1" t="s">
        <v>214</v>
      </c>
      <c r="E148" s="1" t="s">
        <v>33</v>
      </c>
      <c r="F148" s="1" t="s">
        <v>11</v>
      </c>
      <c r="W148" s="5">
        <v>-1</v>
      </c>
      <c r="Z148" s="5">
        <v>-1</v>
      </c>
      <c r="AA148" s="5">
        <v>-1</v>
      </c>
      <c r="AC148" s="5">
        <v>-1</v>
      </c>
      <c r="AD148" s="5">
        <v>-1</v>
      </c>
      <c r="AE148" s="5">
        <v>-1</v>
      </c>
      <c r="AG148" s="5">
        <v>-1</v>
      </c>
      <c r="AH148" s="5">
        <v>-1</v>
      </c>
      <c r="AI148" s="5">
        <v>-1</v>
      </c>
      <c r="AJ148" s="5" t="s">
        <v>15</v>
      </c>
      <c r="AK148" s="1">
        <v>72</v>
      </c>
    </row>
    <row r="149" spans="1:41" x14ac:dyDescent="0.2">
      <c r="A149" s="1" t="s">
        <v>115</v>
      </c>
      <c r="B149" s="1" t="s">
        <v>93</v>
      </c>
      <c r="C149" s="1" t="s">
        <v>8</v>
      </c>
      <c r="D149" s="1" t="s">
        <v>216</v>
      </c>
      <c r="E149" s="1" t="s">
        <v>33</v>
      </c>
      <c r="F149" s="1" t="s">
        <v>10</v>
      </c>
      <c r="G149" s="5">
        <v>2</v>
      </c>
      <c r="H149" s="5">
        <v>5</v>
      </c>
      <c r="I149" s="5">
        <v>6</v>
      </c>
      <c r="J149" s="5">
        <v>5</v>
      </c>
      <c r="K149" s="5">
        <v>2</v>
      </c>
      <c r="L149" s="5">
        <v>3</v>
      </c>
      <c r="AH149" s="5">
        <v>0.02</v>
      </c>
      <c r="AI149" s="5">
        <v>0.33200000000000002</v>
      </c>
      <c r="AK149" s="5">
        <v>73</v>
      </c>
      <c r="AM149" s="13">
        <f>+AO149/$AO$3</f>
        <v>2.284244825305598E-4</v>
      </c>
      <c r="AN149" s="7">
        <f>IF(AK149=1,AM149,AM149+AN147)</f>
        <v>0.99755673252941779</v>
      </c>
      <c r="AO149" s="5">
        <f>SUM(G149:AJ149)</f>
        <v>23.352</v>
      </c>
    </row>
    <row r="150" spans="1:41" x14ac:dyDescent="0.2">
      <c r="A150" s="1" t="s">
        <v>115</v>
      </c>
      <c r="B150" s="1" t="s">
        <v>93</v>
      </c>
      <c r="C150" s="1" t="s">
        <v>8</v>
      </c>
      <c r="D150" s="1" t="s">
        <v>216</v>
      </c>
      <c r="E150" s="1" t="s">
        <v>33</v>
      </c>
      <c r="F150" s="1" t="s">
        <v>11</v>
      </c>
      <c r="G150" s="5">
        <v>-1</v>
      </c>
      <c r="H150" s="5" t="s">
        <v>15</v>
      </c>
      <c r="I150" s="5">
        <v>-1</v>
      </c>
      <c r="J150" s="5">
        <v>-1</v>
      </c>
      <c r="K150" s="5" t="s">
        <v>15</v>
      </c>
      <c r="L150" s="5" t="s">
        <v>24</v>
      </c>
      <c r="AH150" s="5" t="s">
        <v>15</v>
      </c>
      <c r="AI150" s="5" t="s">
        <v>15</v>
      </c>
      <c r="AK150" s="5">
        <v>73</v>
      </c>
    </row>
    <row r="151" spans="1:41" x14ac:dyDescent="0.2">
      <c r="A151" s="1" t="s">
        <v>115</v>
      </c>
      <c r="B151" s="1" t="s">
        <v>93</v>
      </c>
      <c r="C151" s="1" t="s">
        <v>8</v>
      </c>
      <c r="D151" s="1" t="s">
        <v>237</v>
      </c>
      <c r="E151" s="1" t="s">
        <v>16</v>
      </c>
      <c r="F151" s="1" t="s">
        <v>10</v>
      </c>
      <c r="AG151" s="5">
        <v>5</v>
      </c>
      <c r="AH151" s="5">
        <v>6.585</v>
      </c>
      <c r="AI151" s="5">
        <v>10</v>
      </c>
      <c r="AK151" s="5">
        <v>74</v>
      </c>
      <c r="AM151" s="13">
        <f>+AO151/$AO$3</f>
        <v>2.111400503349663E-4</v>
      </c>
      <c r="AN151" s="7">
        <f>IF(AK151=1,AM151,AM151+AN149)</f>
        <v>0.99776787257975275</v>
      </c>
      <c r="AO151" s="5">
        <f>SUM(G151:AJ151)</f>
        <v>21.585000000000001</v>
      </c>
    </row>
    <row r="152" spans="1:41" x14ac:dyDescent="0.2">
      <c r="A152" s="1" t="s">
        <v>115</v>
      </c>
      <c r="B152" s="1" t="s">
        <v>93</v>
      </c>
      <c r="C152" s="1" t="s">
        <v>8</v>
      </c>
      <c r="D152" s="1" t="s">
        <v>237</v>
      </c>
      <c r="E152" s="1" t="s">
        <v>16</v>
      </c>
      <c r="F152" s="1" t="s">
        <v>11</v>
      </c>
      <c r="AG152" s="5">
        <v>-1</v>
      </c>
      <c r="AH152" s="5">
        <v>-1</v>
      </c>
      <c r="AI152" s="5">
        <v>-1</v>
      </c>
      <c r="AK152" s="5">
        <v>74</v>
      </c>
    </row>
    <row r="153" spans="1:41" x14ac:dyDescent="0.2">
      <c r="A153" s="1" t="s">
        <v>115</v>
      </c>
      <c r="B153" s="1" t="s">
        <v>93</v>
      </c>
      <c r="C153" s="1" t="s">
        <v>8</v>
      </c>
      <c r="D153" s="1" t="s">
        <v>153</v>
      </c>
      <c r="E153" s="1" t="s">
        <v>22</v>
      </c>
      <c r="F153" s="1" t="s">
        <v>10</v>
      </c>
      <c r="K153" s="5">
        <v>21</v>
      </c>
      <c r="AK153" s="5">
        <v>75</v>
      </c>
      <c r="AM153" s="13">
        <f>+AO153/$AO$3</f>
        <v>2.0541770011740988E-4</v>
      </c>
      <c r="AN153" s="7">
        <f>IF(AK153=1,AM153,AM153+AN151)</f>
        <v>0.99797329027987014</v>
      </c>
      <c r="AO153" s="5">
        <f>SUM(G153:AJ153)</f>
        <v>21</v>
      </c>
    </row>
    <row r="154" spans="1:41" x14ac:dyDescent="0.2">
      <c r="A154" s="1" t="s">
        <v>115</v>
      </c>
      <c r="B154" s="1" t="s">
        <v>93</v>
      </c>
      <c r="C154" s="1" t="s">
        <v>8</v>
      </c>
      <c r="D154" s="1" t="s">
        <v>153</v>
      </c>
      <c r="E154" s="1" t="s">
        <v>22</v>
      </c>
      <c r="F154" s="1" t="s">
        <v>11</v>
      </c>
      <c r="K154" s="5">
        <v>-1</v>
      </c>
      <c r="AK154" s="5">
        <v>75</v>
      </c>
    </row>
    <row r="155" spans="1:41" x14ac:dyDescent="0.2">
      <c r="A155" s="1" t="s">
        <v>115</v>
      </c>
      <c r="B155" s="1" t="s">
        <v>93</v>
      </c>
      <c r="C155" s="1" t="s">
        <v>30</v>
      </c>
      <c r="D155" s="1" t="s">
        <v>221</v>
      </c>
      <c r="E155" s="1" t="s">
        <v>33</v>
      </c>
      <c r="F155" s="1" t="s">
        <v>10</v>
      </c>
      <c r="L155" s="5">
        <v>3.5</v>
      </c>
      <c r="M155" s="5">
        <v>1</v>
      </c>
      <c r="O155" s="5">
        <v>10.3</v>
      </c>
      <c r="P155" s="5">
        <v>4.5999999999999996</v>
      </c>
      <c r="AK155" s="5">
        <v>76</v>
      </c>
      <c r="AM155" s="13">
        <f>+AO155/$AO$3</f>
        <v>1.8976682772751198E-4</v>
      </c>
      <c r="AN155" s="7">
        <f>IF(AK155=1,AM155,AM155+AN153)</f>
        <v>0.99816305710759767</v>
      </c>
      <c r="AO155" s="5">
        <f>SUM(G155:AJ155)</f>
        <v>19.399999999999999</v>
      </c>
    </row>
    <row r="156" spans="1:41" x14ac:dyDescent="0.2">
      <c r="A156" s="1" t="s">
        <v>115</v>
      </c>
      <c r="B156" s="1" t="s">
        <v>93</v>
      </c>
      <c r="C156" s="1" t="s">
        <v>30</v>
      </c>
      <c r="D156" s="1" t="s">
        <v>221</v>
      </c>
      <c r="E156" s="1" t="s">
        <v>33</v>
      </c>
      <c r="F156" s="1" t="s">
        <v>11</v>
      </c>
      <c r="L156" s="5">
        <v>-1</v>
      </c>
      <c r="M156" s="5">
        <v>-1</v>
      </c>
      <c r="O156" s="5">
        <v>-1</v>
      </c>
      <c r="P156" s="5">
        <v>-1</v>
      </c>
      <c r="AK156" s="5">
        <v>76</v>
      </c>
    </row>
    <row r="157" spans="1:41" x14ac:dyDescent="0.2">
      <c r="A157" s="1" t="s">
        <v>115</v>
      </c>
      <c r="B157" s="1" t="s">
        <v>93</v>
      </c>
      <c r="C157" s="1" t="s">
        <v>8</v>
      </c>
      <c r="D157" s="1" t="s">
        <v>160</v>
      </c>
      <c r="E157" s="1" t="s">
        <v>33</v>
      </c>
      <c r="F157" s="1" t="s">
        <v>10</v>
      </c>
      <c r="AI157" s="5">
        <v>11.364000000000001</v>
      </c>
      <c r="AJ157" s="5">
        <v>6.4020000000000001</v>
      </c>
      <c r="AK157" s="5">
        <v>77</v>
      </c>
      <c r="AM157" s="13">
        <f>+AO157/$AO$3</f>
        <v>1.7378337429932878E-4</v>
      </c>
      <c r="AN157" s="7">
        <f>IF(AK157=1,AM157,AM157+AN155)</f>
        <v>0.99833684048189697</v>
      </c>
      <c r="AO157" s="5">
        <f>SUM(G157:AJ157)</f>
        <v>17.766000000000002</v>
      </c>
    </row>
    <row r="158" spans="1:41" x14ac:dyDescent="0.2">
      <c r="A158" s="1" t="s">
        <v>115</v>
      </c>
      <c r="B158" s="1" t="s">
        <v>93</v>
      </c>
      <c r="C158" s="1" t="s">
        <v>8</v>
      </c>
      <c r="D158" s="1" t="s">
        <v>160</v>
      </c>
      <c r="E158" s="1" t="s">
        <v>33</v>
      </c>
      <c r="F158" s="1" t="s">
        <v>11</v>
      </c>
      <c r="AF158" s="5" t="s">
        <v>24</v>
      </c>
      <c r="AI158" s="5">
        <v>-1</v>
      </c>
      <c r="AJ158" s="5">
        <v>-1</v>
      </c>
      <c r="AK158" s="5">
        <v>77</v>
      </c>
    </row>
    <row r="159" spans="1:41" x14ac:dyDescent="0.2">
      <c r="A159" s="1" t="s">
        <v>115</v>
      </c>
      <c r="B159" s="1" t="s">
        <v>93</v>
      </c>
      <c r="C159" s="1" t="s">
        <v>8</v>
      </c>
      <c r="D159" s="1" t="s">
        <v>214</v>
      </c>
      <c r="E159" s="1" t="s">
        <v>14</v>
      </c>
      <c r="F159" s="1" t="s">
        <v>10</v>
      </c>
      <c r="AJ159" s="5">
        <v>17.638000000000002</v>
      </c>
      <c r="AK159" s="5">
        <v>78</v>
      </c>
      <c r="AM159" s="13">
        <f>+AO159/$AO$3</f>
        <v>1.7253130450813696E-4</v>
      </c>
      <c r="AN159" s="7">
        <f>IF(AK159=1,AM159,AM159+AN157)</f>
        <v>0.99850937178640509</v>
      </c>
      <c r="AO159" s="5">
        <f>SUM(G159:AJ159)</f>
        <v>17.638000000000002</v>
      </c>
    </row>
    <row r="160" spans="1:41" x14ac:dyDescent="0.2">
      <c r="A160" s="1" t="s">
        <v>115</v>
      </c>
      <c r="B160" s="1" t="s">
        <v>93</v>
      </c>
      <c r="C160" s="1" t="s">
        <v>8</v>
      </c>
      <c r="D160" s="1" t="s">
        <v>214</v>
      </c>
      <c r="E160" s="1" t="s">
        <v>14</v>
      </c>
      <c r="F160" s="1" t="s">
        <v>11</v>
      </c>
      <c r="AJ160" s="5">
        <v>-1</v>
      </c>
      <c r="AK160" s="5">
        <v>78</v>
      </c>
    </row>
    <row r="161" spans="1:41" x14ac:dyDescent="0.2">
      <c r="A161" s="1" t="s">
        <v>115</v>
      </c>
      <c r="B161" s="1" t="s">
        <v>93</v>
      </c>
      <c r="C161" s="1" t="s">
        <v>8</v>
      </c>
      <c r="D161" s="1" t="s">
        <v>87</v>
      </c>
      <c r="E161" s="1" t="s">
        <v>22</v>
      </c>
      <c r="F161" s="1" t="s">
        <v>10</v>
      </c>
      <c r="AF161" s="5">
        <v>10.336</v>
      </c>
      <c r="AG161" s="5">
        <v>0.77900000000000003</v>
      </c>
      <c r="AH161" s="5">
        <v>1.984</v>
      </c>
      <c r="AI161" s="5">
        <v>1.8240000000000001</v>
      </c>
      <c r="AJ161" s="5">
        <v>1.85</v>
      </c>
      <c r="AK161" s="5">
        <v>79</v>
      </c>
      <c r="AM161" s="13">
        <f>+AO161/$AO$3</f>
        <v>1.6407005162234837E-4</v>
      </c>
      <c r="AN161" s="7">
        <f>IF(AK161=1,AM161,AM161+AN159)</f>
        <v>0.99867344183802742</v>
      </c>
      <c r="AO161" s="5">
        <f>SUM(G161:AJ161)</f>
        <v>16.773</v>
      </c>
    </row>
    <row r="162" spans="1:41" x14ac:dyDescent="0.2">
      <c r="A162" s="1" t="s">
        <v>115</v>
      </c>
      <c r="B162" s="1" t="s">
        <v>93</v>
      </c>
      <c r="C162" s="1" t="s">
        <v>8</v>
      </c>
      <c r="D162" s="1" t="s">
        <v>87</v>
      </c>
      <c r="E162" s="1" t="s">
        <v>22</v>
      </c>
      <c r="F162" s="1" t="s">
        <v>11</v>
      </c>
      <c r="AF162" s="5">
        <v>-1</v>
      </c>
      <c r="AG162" s="5">
        <v>-1</v>
      </c>
      <c r="AH162" s="5" t="s">
        <v>24</v>
      </c>
      <c r="AI162" s="5">
        <v>-1</v>
      </c>
      <c r="AJ162" s="5">
        <v>-1</v>
      </c>
      <c r="AK162" s="5">
        <v>79</v>
      </c>
    </row>
    <row r="163" spans="1:41" x14ac:dyDescent="0.2">
      <c r="A163" s="1" t="s">
        <v>115</v>
      </c>
      <c r="B163" s="1" t="s">
        <v>93</v>
      </c>
      <c r="C163" s="1" t="s">
        <v>8</v>
      </c>
      <c r="D163" s="1" t="s">
        <v>217</v>
      </c>
      <c r="E163" s="1" t="s">
        <v>14</v>
      </c>
      <c r="F163" s="1" t="s">
        <v>10</v>
      </c>
      <c r="V163" s="5">
        <v>1.1599999999999999</v>
      </c>
      <c r="W163" s="5">
        <v>3.452</v>
      </c>
      <c r="X163" s="5">
        <v>2.0699999999999998</v>
      </c>
      <c r="Y163" s="5">
        <v>1.0489999999999999</v>
      </c>
      <c r="AB163" s="5">
        <v>2.1</v>
      </c>
      <c r="AF163" s="5">
        <v>5.1999999999999998E-2</v>
      </c>
      <c r="AH163" s="5">
        <v>0.92600000000000005</v>
      </c>
      <c r="AI163" s="5">
        <v>1.1599999999999999</v>
      </c>
      <c r="AK163" s="5">
        <v>80</v>
      </c>
      <c r="AM163" s="13">
        <f>+AO163/$AO$3</f>
        <v>1.1707830727167995E-4</v>
      </c>
      <c r="AN163" s="7">
        <f>IF(AK163=1,AM163,AM163+AN161)</f>
        <v>0.99879052014529912</v>
      </c>
      <c r="AO163" s="5">
        <f>SUM(G163:AJ163)</f>
        <v>11.968999999999999</v>
      </c>
    </row>
    <row r="164" spans="1:41" x14ac:dyDescent="0.2">
      <c r="A164" s="1" t="s">
        <v>115</v>
      </c>
      <c r="B164" s="1" t="s">
        <v>93</v>
      </c>
      <c r="C164" s="1" t="s">
        <v>8</v>
      </c>
      <c r="D164" s="1" t="s">
        <v>217</v>
      </c>
      <c r="E164" s="1" t="s">
        <v>14</v>
      </c>
      <c r="F164" s="1" t="s">
        <v>11</v>
      </c>
      <c r="V164" s="5">
        <v>-1</v>
      </c>
      <c r="W164" s="5">
        <v>-1</v>
      </c>
      <c r="X164" s="5">
        <v>-1</v>
      </c>
      <c r="Y164" s="5">
        <v>-1</v>
      </c>
      <c r="AB164" s="5">
        <v>-1</v>
      </c>
      <c r="AF164" s="5">
        <v>-1</v>
      </c>
      <c r="AH164" s="5">
        <v>-1</v>
      </c>
      <c r="AI164" s="5">
        <v>-1</v>
      </c>
      <c r="AK164" s="5">
        <v>80</v>
      </c>
    </row>
    <row r="165" spans="1:41" x14ac:dyDescent="0.2">
      <c r="A165" s="1" t="s">
        <v>115</v>
      </c>
      <c r="B165" s="1" t="s">
        <v>93</v>
      </c>
      <c r="C165" s="1" t="s">
        <v>8</v>
      </c>
      <c r="D165" s="1" t="s">
        <v>74</v>
      </c>
      <c r="E165" s="1" t="s">
        <v>21</v>
      </c>
      <c r="F165" s="1" t="s">
        <v>10</v>
      </c>
      <c r="AC165" s="5">
        <v>11.14</v>
      </c>
      <c r="AK165" s="5">
        <v>81</v>
      </c>
      <c r="AM165" s="13">
        <f>+AO165/$AO$3</f>
        <v>1.089691990146641E-4</v>
      </c>
      <c r="AN165" s="7">
        <f>IF(AK165=1,AM165,AM165+AN163)</f>
        <v>0.99889948934431383</v>
      </c>
      <c r="AO165" s="5">
        <f>SUM(G165:AJ165)</f>
        <v>11.14</v>
      </c>
    </row>
    <row r="166" spans="1:41" x14ac:dyDescent="0.2">
      <c r="A166" s="1" t="s">
        <v>115</v>
      </c>
      <c r="B166" s="1" t="s">
        <v>93</v>
      </c>
      <c r="C166" s="1" t="s">
        <v>8</v>
      </c>
      <c r="D166" s="1" t="s">
        <v>74</v>
      </c>
      <c r="E166" s="1" t="s">
        <v>21</v>
      </c>
      <c r="F166" s="1" t="s">
        <v>11</v>
      </c>
      <c r="AC166" s="5" t="s">
        <v>15</v>
      </c>
      <c r="AK166" s="5">
        <v>81</v>
      </c>
    </row>
    <row r="167" spans="1:41" x14ac:dyDescent="0.2">
      <c r="A167" s="1" t="s">
        <v>115</v>
      </c>
      <c r="B167" s="1" t="s">
        <v>93</v>
      </c>
      <c r="C167" s="1" t="s">
        <v>8</v>
      </c>
      <c r="D167" s="1" t="s">
        <v>237</v>
      </c>
      <c r="E167" s="1" t="s">
        <v>21</v>
      </c>
      <c r="F167" s="1" t="s">
        <v>10</v>
      </c>
      <c r="AJ167" s="5">
        <v>11</v>
      </c>
      <c r="AK167" s="5">
        <v>82</v>
      </c>
      <c r="AM167" s="13">
        <f>+AO167/$AO$3</f>
        <v>1.0759974768054803E-4</v>
      </c>
      <c r="AN167" s="7">
        <f>IF(AK167=1,AM167,AM167+AN165)</f>
        <v>0.99900708909199443</v>
      </c>
      <c r="AO167" s="5">
        <f>SUM(G167:AJ167)</f>
        <v>11</v>
      </c>
    </row>
    <row r="168" spans="1:41" x14ac:dyDescent="0.2">
      <c r="A168" s="1" t="s">
        <v>115</v>
      </c>
      <c r="B168" s="1" t="s">
        <v>93</v>
      </c>
      <c r="C168" s="1" t="s">
        <v>8</v>
      </c>
      <c r="D168" s="1" t="s">
        <v>237</v>
      </c>
      <c r="E168" s="1" t="s">
        <v>21</v>
      </c>
      <c r="F168" s="1" t="s">
        <v>11</v>
      </c>
      <c r="AJ168" s="5">
        <v>-1</v>
      </c>
      <c r="AK168" s="5">
        <v>82</v>
      </c>
    </row>
    <row r="169" spans="1:41" x14ac:dyDescent="0.2">
      <c r="A169" s="1" t="s">
        <v>115</v>
      </c>
      <c r="B169" s="1" t="s">
        <v>93</v>
      </c>
      <c r="C169" s="1" t="s">
        <v>8</v>
      </c>
      <c r="D169" s="1" t="s">
        <v>160</v>
      </c>
      <c r="E169" s="1" t="s">
        <v>28</v>
      </c>
      <c r="F169" s="1" t="s">
        <v>10</v>
      </c>
      <c r="Z169" s="5">
        <v>1.325</v>
      </c>
      <c r="AA169" s="5">
        <v>2.91</v>
      </c>
      <c r="AB169" s="5">
        <v>6.7350000000000003</v>
      </c>
      <c r="AK169" s="5">
        <v>83</v>
      </c>
      <c r="AM169" s="13">
        <f>+AO169/$AO$3</f>
        <v>1.0730629382323746E-4</v>
      </c>
      <c r="AN169" s="7">
        <f>IF(AK169=1,AM169,AM169+AN167)</f>
        <v>0.9991143953858177</v>
      </c>
      <c r="AO169" s="5">
        <f>SUM(G169:AJ169)</f>
        <v>10.97</v>
      </c>
    </row>
    <row r="170" spans="1:41" x14ac:dyDescent="0.2">
      <c r="A170" s="1" t="s">
        <v>115</v>
      </c>
      <c r="B170" s="1" t="s">
        <v>93</v>
      </c>
      <c r="C170" s="1" t="s">
        <v>8</v>
      </c>
      <c r="D170" s="1" t="s">
        <v>160</v>
      </c>
      <c r="E170" s="1" t="s">
        <v>28</v>
      </c>
      <c r="F170" s="1" t="s">
        <v>11</v>
      </c>
      <c r="Z170" s="5" t="s">
        <v>15</v>
      </c>
      <c r="AA170" s="5" t="s">
        <v>15</v>
      </c>
      <c r="AB170" s="5" t="s">
        <v>15</v>
      </c>
      <c r="AK170" s="5">
        <v>83</v>
      </c>
    </row>
    <row r="171" spans="1:41" x14ac:dyDescent="0.2">
      <c r="A171" s="1" t="s">
        <v>115</v>
      </c>
      <c r="B171" s="1" t="s">
        <v>93</v>
      </c>
      <c r="C171" s="1" t="s">
        <v>8</v>
      </c>
      <c r="D171" s="1" t="s">
        <v>54</v>
      </c>
      <c r="E171" s="1" t="s">
        <v>21</v>
      </c>
      <c r="F171" s="1" t="s">
        <v>10</v>
      </c>
      <c r="N171" s="5">
        <v>0.4</v>
      </c>
      <c r="O171" s="5">
        <v>0.03</v>
      </c>
      <c r="P171" s="5">
        <v>0.61</v>
      </c>
      <c r="Q171" s="5">
        <v>4</v>
      </c>
      <c r="V171" s="5">
        <v>1.5760000000000001</v>
      </c>
      <c r="Y171" s="5">
        <v>0.55000000000000004</v>
      </c>
      <c r="Z171" s="5">
        <v>0.21</v>
      </c>
      <c r="AA171" s="5">
        <v>0.2</v>
      </c>
      <c r="AB171" s="5">
        <v>0.43</v>
      </c>
      <c r="AC171" s="5">
        <v>0.68500000000000005</v>
      </c>
      <c r="AD171" s="5">
        <v>1.0609999999999999</v>
      </c>
      <c r="AE171" s="5">
        <v>0.26</v>
      </c>
      <c r="AJ171" s="5">
        <v>0.4</v>
      </c>
      <c r="AK171" s="5">
        <v>84</v>
      </c>
      <c r="AM171" s="13">
        <f>+AO171/$AO$3</f>
        <v>1.0184805207726057E-4</v>
      </c>
      <c r="AN171" s="7">
        <f>IF(AK171=1,AM171,AM171+AN169)</f>
        <v>0.99921624343789495</v>
      </c>
      <c r="AO171" s="5">
        <f>SUM(G171:AJ171)</f>
        <v>10.412000000000001</v>
      </c>
    </row>
    <row r="172" spans="1:41" x14ac:dyDescent="0.2">
      <c r="A172" s="1" t="s">
        <v>115</v>
      </c>
      <c r="B172" s="1" t="s">
        <v>93</v>
      </c>
      <c r="C172" s="1" t="s">
        <v>8</v>
      </c>
      <c r="D172" s="1" t="s">
        <v>54</v>
      </c>
      <c r="E172" s="1" t="s">
        <v>21</v>
      </c>
      <c r="F172" s="1" t="s">
        <v>11</v>
      </c>
      <c r="N172" s="5" t="s">
        <v>15</v>
      </c>
      <c r="O172" s="5" t="s">
        <v>15</v>
      </c>
      <c r="P172" s="5" t="s">
        <v>15</v>
      </c>
      <c r="Q172" s="5" t="s">
        <v>15</v>
      </c>
      <c r="V172" s="5" t="s">
        <v>15</v>
      </c>
      <c r="Y172" s="5" t="s">
        <v>15</v>
      </c>
      <c r="Z172" s="5" t="s">
        <v>15</v>
      </c>
      <c r="AA172" s="5" t="s">
        <v>15</v>
      </c>
      <c r="AB172" s="5" t="s">
        <v>15</v>
      </c>
      <c r="AC172" s="5" t="s">
        <v>15</v>
      </c>
      <c r="AD172" s="5" t="s">
        <v>15</v>
      </c>
      <c r="AE172" s="5" t="s">
        <v>15</v>
      </c>
      <c r="AG172" s="5" t="s">
        <v>15</v>
      </c>
      <c r="AJ172" s="5" t="s">
        <v>15</v>
      </c>
      <c r="AK172" s="5">
        <v>84</v>
      </c>
    </row>
    <row r="173" spans="1:41" x14ac:dyDescent="0.2">
      <c r="A173" s="1" t="s">
        <v>115</v>
      </c>
      <c r="B173" s="1" t="s">
        <v>93</v>
      </c>
      <c r="C173" s="1" t="s">
        <v>8</v>
      </c>
      <c r="D173" s="1" t="s">
        <v>41</v>
      </c>
      <c r="E173" s="1" t="s">
        <v>32</v>
      </c>
      <c r="F173" s="1" t="s">
        <v>10</v>
      </c>
      <c r="U173" s="5">
        <v>1.8460000000000001</v>
      </c>
      <c r="V173" s="5">
        <v>1.8460000000000001</v>
      </c>
      <c r="X173" s="5">
        <v>6.4580000000000002</v>
      </c>
      <c r="AK173" s="5">
        <v>85</v>
      </c>
      <c r="AM173" s="13">
        <f>+AO173/$AO$3</f>
        <v>9.9285221723414784E-5</v>
      </c>
      <c r="AN173" s="7">
        <f>IF(AK173=1,AM173,AM173+AN171)</f>
        <v>0.99931552865961837</v>
      </c>
      <c r="AO173" s="5">
        <f>SUM(G173:AJ173)</f>
        <v>10.15</v>
      </c>
    </row>
    <row r="174" spans="1:41" x14ac:dyDescent="0.2">
      <c r="A174" s="1" t="s">
        <v>115</v>
      </c>
      <c r="B174" s="1" t="s">
        <v>93</v>
      </c>
      <c r="C174" s="1" t="s">
        <v>8</v>
      </c>
      <c r="D174" s="1" t="s">
        <v>41</v>
      </c>
      <c r="E174" s="1" t="s">
        <v>32</v>
      </c>
      <c r="F174" s="1" t="s">
        <v>11</v>
      </c>
      <c r="U174" s="5" t="s">
        <v>15</v>
      </c>
      <c r="V174" s="5" t="s">
        <v>15</v>
      </c>
      <c r="W174" s="5" t="s">
        <v>15</v>
      </c>
      <c r="X174" s="5" t="s">
        <v>15</v>
      </c>
      <c r="AK174" s="5">
        <v>85</v>
      </c>
    </row>
    <row r="175" spans="1:41" x14ac:dyDescent="0.2">
      <c r="A175" s="1" t="s">
        <v>115</v>
      </c>
      <c r="B175" s="1" t="s">
        <v>93</v>
      </c>
      <c r="C175" s="1" t="s">
        <v>8</v>
      </c>
      <c r="D175" s="1" t="s">
        <v>217</v>
      </c>
      <c r="E175" s="1" t="s">
        <v>32</v>
      </c>
      <c r="F175" s="1" t="s">
        <v>10</v>
      </c>
      <c r="G175" s="5">
        <v>1</v>
      </c>
      <c r="H175" s="5">
        <v>2</v>
      </c>
      <c r="I175" s="5">
        <v>2</v>
      </c>
      <c r="J175" s="5">
        <v>2</v>
      </c>
      <c r="K175" s="5">
        <v>1</v>
      </c>
      <c r="L175" s="5">
        <v>1</v>
      </c>
      <c r="N175" s="5">
        <v>1</v>
      </c>
      <c r="AK175" s="5">
        <v>86</v>
      </c>
      <c r="AM175" s="13">
        <f>+AO175/$AO$3</f>
        <v>9.7817952436861843E-5</v>
      </c>
      <c r="AN175" s="7">
        <f>IF(AK175=1,AM175,AM175+AN173)</f>
        <v>0.99941334661205528</v>
      </c>
      <c r="AO175" s="5">
        <f>SUM(G175:AJ175)</f>
        <v>10</v>
      </c>
    </row>
    <row r="176" spans="1:41" x14ac:dyDescent="0.2">
      <c r="A176" s="1" t="s">
        <v>115</v>
      </c>
      <c r="B176" s="1" t="s">
        <v>93</v>
      </c>
      <c r="C176" s="1" t="s">
        <v>8</v>
      </c>
      <c r="D176" s="1" t="s">
        <v>217</v>
      </c>
      <c r="E176" s="1" t="s">
        <v>32</v>
      </c>
      <c r="F176" s="1" t="s">
        <v>11</v>
      </c>
      <c r="G176" s="5">
        <v>-1</v>
      </c>
      <c r="H176" s="5">
        <v>-1</v>
      </c>
      <c r="I176" s="5">
        <v>-1</v>
      </c>
      <c r="J176" s="5">
        <v>-1</v>
      </c>
      <c r="K176" s="5">
        <v>-1</v>
      </c>
      <c r="L176" s="5">
        <v>-1</v>
      </c>
      <c r="N176" s="5">
        <v>-1</v>
      </c>
      <c r="AK176" s="5">
        <v>86</v>
      </c>
    </row>
    <row r="177" spans="1:41" x14ac:dyDescent="0.2">
      <c r="A177" s="1" t="s">
        <v>115</v>
      </c>
      <c r="B177" s="1" t="s">
        <v>93</v>
      </c>
      <c r="C177" s="1" t="s">
        <v>8</v>
      </c>
      <c r="D177" s="1" t="s">
        <v>38</v>
      </c>
      <c r="E177" s="1" t="s">
        <v>21</v>
      </c>
      <c r="F177" s="1" t="s">
        <v>10</v>
      </c>
      <c r="T177" s="5">
        <v>2.7E-2</v>
      </c>
      <c r="AC177" s="5">
        <v>0.49299999999999999</v>
      </c>
      <c r="AD177" s="5">
        <v>0.193</v>
      </c>
      <c r="AE177" s="5">
        <v>0.107</v>
      </c>
      <c r="AF177" s="5">
        <v>0.28100000000000003</v>
      </c>
      <c r="AG177" s="5">
        <v>0.18</v>
      </c>
      <c r="AH177" s="5">
        <v>5.6000000000000001E-2</v>
      </c>
      <c r="AI177" s="5">
        <v>7.4999999999999997E-2</v>
      </c>
      <c r="AJ177" s="5">
        <v>7.2430000000000003</v>
      </c>
      <c r="AK177" s="5">
        <v>87</v>
      </c>
      <c r="AM177" s="13">
        <f>+AO177/$AO$3</f>
        <v>8.4661437834103941E-5</v>
      </c>
      <c r="AN177" s="7">
        <f>IF(AK177=1,AM177,AM177+AN175)</f>
        <v>0.99949800804988942</v>
      </c>
      <c r="AO177" s="5">
        <f>SUM(G177:AJ177)</f>
        <v>8.6550000000000011</v>
      </c>
    </row>
    <row r="178" spans="1:41" x14ac:dyDescent="0.2">
      <c r="A178" s="1" t="s">
        <v>115</v>
      </c>
      <c r="B178" s="1" t="s">
        <v>93</v>
      </c>
      <c r="C178" s="1" t="s">
        <v>8</v>
      </c>
      <c r="D178" s="1" t="s">
        <v>38</v>
      </c>
      <c r="E178" s="1" t="s">
        <v>21</v>
      </c>
      <c r="F178" s="1" t="s">
        <v>11</v>
      </c>
      <c r="T178" s="5" t="s">
        <v>15</v>
      </c>
      <c r="AC178" s="5" t="s">
        <v>15</v>
      </c>
      <c r="AD178" s="5" t="s">
        <v>15</v>
      </c>
      <c r="AE178" s="5" t="s">
        <v>15</v>
      </c>
      <c r="AF178" s="5" t="s">
        <v>15</v>
      </c>
      <c r="AG178" s="5" t="s">
        <v>15</v>
      </c>
      <c r="AH178" s="5" t="s">
        <v>15</v>
      </c>
      <c r="AI178" s="5" t="s">
        <v>15</v>
      </c>
      <c r="AJ178" s="5" t="s">
        <v>15</v>
      </c>
      <c r="AK178" s="5">
        <v>87</v>
      </c>
    </row>
    <row r="179" spans="1:41" x14ac:dyDescent="0.2">
      <c r="A179" s="1" t="s">
        <v>115</v>
      </c>
      <c r="B179" s="1" t="s">
        <v>93</v>
      </c>
      <c r="C179" s="1" t="s">
        <v>8</v>
      </c>
      <c r="D179" s="1" t="s">
        <v>87</v>
      </c>
      <c r="E179" s="1" t="s">
        <v>28</v>
      </c>
      <c r="F179" s="1" t="s">
        <v>10</v>
      </c>
      <c r="AJ179" s="5">
        <v>7.5339999999999998</v>
      </c>
      <c r="AK179" s="5">
        <v>88</v>
      </c>
      <c r="AM179" s="13">
        <f>+AO179/$AO$3</f>
        <v>7.3696045365931722E-5</v>
      </c>
      <c r="AN179" s="7">
        <f>IF(AK179=1,AM179,AM179+AN177)</f>
        <v>0.99957170409525531</v>
      </c>
      <c r="AO179" s="5">
        <f>SUM(G179:AJ179)</f>
        <v>7.5339999999999998</v>
      </c>
    </row>
    <row r="180" spans="1:41" x14ac:dyDescent="0.2">
      <c r="A180" s="1" t="s">
        <v>115</v>
      </c>
      <c r="B180" s="1" t="s">
        <v>93</v>
      </c>
      <c r="C180" s="1" t="s">
        <v>8</v>
      </c>
      <c r="D180" s="1" t="s">
        <v>87</v>
      </c>
      <c r="E180" s="1" t="s">
        <v>28</v>
      </c>
      <c r="F180" s="1" t="s">
        <v>11</v>
      </c>
      <c r="AJ180" s="5">
        <v>-1</v>
      </c>
      <c r="AK180" s="5">
        <v>88</v>
      </c>
    </row>
    <row r="181" spans="1:41" x14ac:dyDescent="0.2">
      <c r="A181" s="1" t="s">
        <v>115</v>
      </c>
      <c r="B181" s="1" t="s">
        <v>93</v>
      </c>
      <c r="C181" s="1" t="s">
        <v>8</v>
      </c>
      <c r="D181" s="1" t="s">
        <v>216</v>
      </c>
      <c r="E181" s="1" t="s">
        <v>47</v>
      </c>
      <c r="F181" s="1" t="s">
        <v>10</v>
      </c>
      <c r="M181" s="5">
        <v>2</v>
      </c>
      <c r="O181" s="5">
        <v>4.7</v>
      </c>
      <c r="S181" s="5">
        <v>3.1E-2</v>
      </c>
      <c r="T181" s="5">
        <v>3.1E-2</v>
      </c>
      <c r="U181" s="5">
        <v>0.13700000000000001</v>
      </c>
      <c r="V181" s="5">
        <v>2.9000000000000001E-2</v>
      </c>
      <c r="W181" s="5">
        <v>3.5000000000000003E-2</v>
      </c>
      <c r="AJ181" s="5">
        <v>0.04</v>
      </c>
      <c r="AK181" s="5">
        <v>89</v>
      </c>
      <c r="AM181" s="13">
        <f>+AO181/$AO$3</f>
        <v>6.8501912091534339E-5</v>
      </c>
      <c r="AN181" s="7">
        <f>IF(AK181=1,AM181,AM181+AN179)</f>
        <v>0.99964020600734682</v>
      </c>
      <c r="AO181" s="5">
        <f>SUM(G181:AJ181)</f>
        <v>7.0029999999999992</v>
      </c>
    </row>
    <row r="182" spans="1:41" x14ac:dyDescent="0.2">
      <c r="A182" s="1" t="s">
        <v>115</v>
      </c>
      <c r="B182" s="1" t="s">
        <v>93</v>
      </c>
      <c r="C182" s="1" t="s">
        <v>8</v>
      </c>
      <c r="D182" s="1" t="s">
        <v>216</v>
      </c>
      <c r="E182" s="1" t="s">
        <v>47</v>
      </c>
      <c r="F182" s="1" t="s">
        <v>11</v>
      </c>
      <c r="M182" s="5" t="s">
        <v>15</v>
      </c>
      <c r="O182" s="5">
        <v>-1</v>
      </c>
      <c r="S182" s="5" t="s">
        <v>15</v>
      </c>
      <c r="T182" s="5">
        <v>-1</v>
      </c>
      <c r="U182" s="5">
        <v>-1</v>
      </c>
      <c r="V182" s="5">
        <v>-1</v>
      </c>
      <c r="W182" s="5">
        <v>-1</v>
      </c>
      <c r="AF182" s="5" t="s">
        <v>24</v>
      </c>
      <c r="AJ182" s="5" t="s">
        <v>15</v>
      </c>
      <c r="AK182" s="5">
        <v>89</v>
      </c>
    </row>
    <row r="183" spans="1:41" x14ac:dyDescent="0.2">
      <c r="A183" s="1" t="s">
        <v>115</v>
      </c>
      <c r="B183" s="1" t="s">
        <v>93</v>
      </c>
      <c r="C183" s="1" t="s">
        <v>30</v>
      </c>
      <c r="D183" s="1" t="s">
        <v>193</v>
      </c>
      <c r="E183" s="1" t="s">
        <v>16</v>
      </c>
      <c r="F183" s="1" t="s">
        <v>10</v>
      </c>
      <c r="G183" s="5">
        <v>5</v>
      </c>
      <c r="AK183" s="5">
        <v>90</v>
      </c>
      <c r="AM183" s="13">
        <f>+AO183/$AO$3</f>
        <v>4.8908976218430922E-5</v>
      </c>
      <c r="AN183" s="7">
        <f>IF(AK183=1,AM183,AM183+AN181)</f>
        <v>0.99968911498356527</v>
      </c>
      <c r="AO183" s="5">
        <f>SUM(G183:AJ183)</f>
        <v>5</v>
      </c>
    </row>
    <row r="184" spans="1:41" x14ac:dyDescent="0.2">
      <c r="A184" s="1" t="s">
        <v>115</v>
      </c>
      <c r="B184" s="1" t="s">
        <v>93</v>
      </c>
      <c r="C184" s="1" t="s">
        <v>30</v>
      </c>
      <c r="D184" s="1" t="s">
        <v>193</v>
      </c>
      <c r="E184" s="1" t="s">
        <v>16</v>
      </c>
      <c r="F184" s="1" t="s">
        <v>11</v>
      </c>
      <c r="G184" s="5">
        <v>-1</v>
      </c>
      <c r="AK184" s="5">
        <v>90</v>
      </c>
    </row>
    <row r="185" spans="1:41" x14ac:dyDescent="0.2">
      <c r="A185" s="1" t="s">
        <v>115</v>
      </c>
      <c r="B185" s="1" t="s">
        <v>93</v>
      </c>
      <c r="C185" s="1" t="s">
        <v>8</v>
      </c>
      <c r="D185" s="1" t="s">
        <v>153</v>
      </c>
      <c r="E185" s="1" t="s">
        <v>33</v>
      </c>
      <c r="F185" s="1" t="s">
        <v>10</v>
      </c>
      <c r="K185" s="5">
        <v>0.1</v>
      </c>
      <c r="R185" s="5">
        <v>0.4</v>
      </c>
      <c r="X185" s="5">
        <v>0.57999999999999996</v>
      </c>
      <c r="Z185" s="5">
        <v>0.61199999999999999</v>
      </c>
      <c r="AA185" s="5">
        <v>0.69699999999999995</v>
      </c>
      <c r="AB185" s="5">
        <v>2.2749999999999999</v>
      </c>
      <c r="AK185" s="5">
        <v>91</v>
      </c>
      <c r="AM185" s="13">
        <f>+AO185/$AO$3</f>
        <v>4.5622293016552365E-5</v>
      </c>
      <c r="AN185" s="7">
        <f>IF(AK185=1,AM185,AM185+AN183)</f>
        <v>0.9997347372765818</v>
      </c>
      <c r="AO185" s="5">
        <f>SUM(G185:AJ185)</f>
        <v>4.6639999999999997</v>
      </c>
    </row>
    <row r="186" spans="1:41" x14ac:dyDescent="0.2">
      <c r="A186" s="1" t="s">
        <v>115</v>
      </c>
      <c r="B186" s="1" t="s">
        <v>93</v>
      </c>
      <c r="C186" s="1" t="s">
        <v>8</v>
      </c>
      <c r="D186" s="1" t="s">
        <v>153</v>
      </c>
      <c r="E186" s="1" t="s">
        <v>33</v>
      </c>
      <c r="F186" s="1" t="s">
        <v>11</v>
      </c>
      <c r="K186" s="5">
        <v>-1</v>
      </c>
      <c r="R186" s="5">
        <v>-1</v>
      </c>
      <c r="X186" s="5">
        <v>-1</v>
      </c>
      <c r="Z186" s="5">
        <v>-1</v>
      </c>
      <c r="AA186" s="5">
        <v>-1</v>
      </c>
      <c r="AB186" s="5">
        <v>-1</v>
      </c>
      <c r="AK186" s="5">
        <v>91</v>
      </c>
    </row>
    <row r="187" spans="1:41" x14ac:dyDescent="0.2">
      <c r="A187" s="1" t="s">
        <v>115</v>
      </c>
      <c r="B187" s="1" t="s">
        <v>93</v>
      </c>
      <c r="C187" s="1" t="s">
        <v>8</v>
      </c>
      <c r="D187" s="1" t="s">
        <v>213</v>
      </c>
      <c r="E187" s="1" t="s">
        <v>32</v>
      </c>
      <c r="F187" s="1" t="s">
        <v>10</v>
      </c>
      <c r="G187" s="5">
        <v>4</v>
      </c>
      <c r="AK187" s="5">
        <v>92</v>
      </c>
      <c r="AM187" s="13">
        <f>+AO187/$AO$3</f>
        <v>3.9127180974744739E-5</v>
      </c>
      <c r="AN187" s="7">
        <f>IF(AK187=1,AM187,AM187+AN185)</f>
        <v>0.99977386445755656</v>
      </c>
      <c r="AO187" s="5">
        <f>SUM(G187:AJ187)</f>
        <v>4</v>
      </c>
    </row>
    <row r="188" spans="1:41" x14ac:dyDescent="0.2">
      <c r="A188" s="1" t="s">
        <v>115</v>
      </c>
      <c r="B188" s="1" t="s">
        <v>93</v>
      </c>
      <c r="C188" s="1" t="s">
        <v>8</v>
      </c>
      <c r="D188" s="1" t="s">
        <v>213</v>
      </c>
      <c r="E188" s="1" t="s">
        <v>32</v>
      </c>
      <c r="F188" s="1" t="s">
        <v>11</v>
      </c>
      <c r="G188" s="5" t="s">
        <v>15</v>
      </c>
      <c r="I188" s="5" t="s">
        <v>15</v>
      </c>
      <c r="AK188" s="5">
        <v>92</v>
      </c>
    </row>
    <row r="189" spans="1:41" x14ac:dyDescent="0.2">
      <c r="A189" s="1" t="s">
        <v>115</v>
      </c>
      <c r="B189" s="1" t="s">
        <v>93</v>
      </c>
      <c r="C189" s="1" t="s">
        <v>8</v>
      </c>
      <c r="D189" s="1" t="s">
        <v>216</v>
      </c>
      <c r="E189" s="1" t="s">
        <v>9</v>
      </c>
      <c r="F189" s="1" t="s">
        <v>10</v>
      </c>
      <c r="M189" s="5">
        <v>1</v>
      </c>
      <c r="U189" s="5">
        <v>1.2E-2</v>
      </c>
      <c r="W189" s="5">
        <v>9.8000000000000004E-2</v>
      </c>
      <c r="Y189" s="5">
        <v>0.26</v>
      </c>
      <c r="AC189" s="5">
        <v>0.41399999999999998</v>
      </c>
      <c r="AD189" s="5">
        <v>0.501</v>
      </c>
      <c r="AF189" s="5">
        <v>0.39500000000000002</v>
      </c>
      <c r="AG189" s="5">
        <v>0.41</v>
      </c>
      <c r="AI189" s="5">
        <v>0.158</v>
      </c>
      <c r="AJ189" s="5">
        <v>0.35</v>
      </c>
      <c r="AK189" s="5">
        <v>93</v>
      </c>
      <c r="AM189" s="13">
        <f>+AO189/$AO$3</f>
        <v>3.5194899286782894E-5</v>
      </c>
      <c r="AN189" s="7">
        <f>IF(AK189=1,AM189,AM189+AN187)</f>
        <v>0.99980905935684339</v>
      </c>
      <c r="AO189" s="5">
        <f>SUM(G189:AJ189)</f>
        <v>3.5980000000000003</v>
      </c>
    </row>
    <row r="190" spans="1:41" x14ac:dyDescent="0.2">
      <c r="A190" s="1" t="s">
        <v>115</v>
      </c>
      <c r="B190" s="1" t="s">
        <v>93</v>
      </c>
      <c r="C190" s="1" t="s">
        <v>8</v>
      </c>
      <c r="D190" s="1" t="s">
        <v>216</v>
      </c>
      <c r="E190" s="1" t="s">
        <v>9</v>
      </c>
      <c r="F190" s="1" t="s">
        <v>11</v>
      </c>
      <c r="G190" s="5" t="s">
        <v>15</v>
      </c>
      <c r="I190" s="5" t="s">
        <v>15</v>
      </c>
      <c r="J190" s="5" t="s">
        <v>15</v>
      </c>
      <c r="M190" s="5">
        <v>-1</v>
      </c>
      <c r="U190" s="5" t="s">
        <v>15</v>
      </c>
      <c r="W190" s="5" t="s">
        <v>15</v>
      </c>
      <c r="Y190" s="5" t="s">
        <v>15</v>
      </c>
      <c r="AC190" s="5" t="s">
        <v>15</v>
      </c>
      <c r="AD190" s="5" t="s">
        <v>15</v>
      </c>
      <c r="AF190" s="5" t="s">
        <v>15</v>
      </c>
      <c r="AG190" s="5" t="s">
        <v>15</v>
      </c>
      <c r="AI190" s="5" t="s">
        <v>15</v>
      </c>
      <c r="AJ190" s="5" t="s">
        <v>15</v>
      </c>
      <c r="AK190" s="5">
        <v>93</v>
      </c>
    </row>
    <row r="191" spans="1:41" x14ac:dyDescent="0.2">
      <c r="A191" s="1" t="s">
        <v>115</v>
      </c>
      <c r="B191" s="1" t="s">
        <v>93</v>
      </c>
      <c r="C191" s="1" t="s">
        <v>8</v>
      </c>
      <c r="D191" s="1" t="s">
        <v>225</v>
      </c>
      <c r="E191" s="1" t="s">
        <v>26</v>
      </c>
      <c r="F191" s="1" t="s">
        <v>10</v>
      </c>
      <c r="S191" s="5">
        <v>7.6999999999999999E-2</v>
      </c>
      <c r="U191" s="5">
        <v>2.09</v>
      </c>
      <c r="V191" s="5">
        <v>0.72499999999999998</v>
      </c>
      <c r="W191" s="5">
        <v>9.1999999999999998E-2</v>
      </c>
      <c r="AK191" s="5">
        <v>94</v>
      </c>
      <c r="AM191" s="13">
        <f>+AO191/$AO$3</f>
        <v>2.9188877007159575E-5</v>
      </c>
      <c r="AN191" s="7">
        <f>IF(AK191=1,AM191,AM191+AN189)</f>
        <v>0.99983824823385059</v>
      </c>
      <c r="AO191" s="5">
        <f>SUM(G191:AJ191)</f>
        <v>2.984</v>
      </c>
    </row>
    <row r="192" spans="1:41" x14ac:dyDescent="0.2">
      <c r="A192" s="1" t="s">
        <v>115</v>
      </c>
      <c r="B192" s="1" t="s">
        <v>93</v>
      </c>
      <c r="C192" s="1" t="s">
        <v>8</v>
      </c>
      <c r="D192" s="1" t="s">
        <v>225</v>
      </c>
      <c r="E192" s="1" t="s">
        <v>26</v>
      </c>
      <c r="F192" s="1" t="s">
        <v>11</v>
      </c>
      <c r="S192" s="5" t="s">
        <v>15</v>
      </c>
      <c r="U192" s="5" t="s">
        <v>15</v>
      </c>
      <c r="V192" s="5">
        <v>-1</v>
      </c>
      <c r="W192" s="5" t="s">
        <v>15</v>
      </c>
      <c r="AK192" s="5">
        <v>94</v>
      </c>
    </row>
    <row r="193" spans="1:41" x14ac:dyDescent="0.2">
      <c r="A193" s="1" t="s">
        <v>115</v>
      </c>
      <c r="B193" s="1" t="s">
        <v>93</v>
      </c>
      <c r="C193" s="1" t="s">
        <v>8</v>
      </c>
      <c r="D193" s="1" t="s">
        <v>55</v>
      </c>
      <c r="E193" s="1" t="s">
        <v>9</v>
      </c>
      <c r="F193" s="1" t="s">
        <v>10</v>
      </c>
      <c r="AI193" s="5">
        <v>2.1890000000000001</v>
      </c>
      <c r="AK193" s="5">
        <v>95</v>
      </c>
      <c r="AM193" s="13">
        <f>+AO193/$AO$3</f>
        <v>2.1412349788429061E-5</v>
      </c>
      <c r="AN193" s="7">
        <f>IF(AK193=1,AM193,AM193+AN191)</f>
        <v>0.99985966058363906</v>
      </c>
      <c r="AO193" s="5">
        <f>SUM(G193:AJ193)</f>
        <v>2.1890000000000001</v>
      </c>
    </row>
    <row r="194" spans="1:41" x14ac:dyDescent="0.2">
      <c r="A194" s="1" t="s">
        <v>115</v>
      </c>
      <c r="B194" s="1" t="s">
        <v>93</v>
      </c>
      <c r="C194" s="1" t="s">
        <v>8</v>
      </c>
      <c r="D194" s="1" t="s">
        <v>55</v>
      </c>
      <c r="E194" s="1" t="s">
        <v>9</v>
      </c>
      <c r="F194" s="1" t="s">
        <v>11</v>
      </c>
      <c r="AF194" s="5" t="s">
        <v>15</v>
      </c>
      <c r="AI194" s="5">
        <v>-1</v>
      </c>
      <c r="AK194" s="5">
        <v>95</v>
      </c>
    </row>
    <row r="195" spans="1:41" x14ac:dyDescent="0.2">
      <c r="A195" s="1" t="s">
        <v>115</v>
      </c>
      <c r="B195" s="1" t="s">
        <v>93</v>
      </c>
      <c r="C195" s="1" t="s">
        <v>8</v>
      </c>
      <c r="D195" s="1" t="s">
        <v>218</v>
      </c>
      <c r="E195" s="1" t="s">
        <v>28</v>
      </c>
      <c r="F195" s="1" t="s">
        <v>10</v>
      </c>
      <c r="P195" s="5">
        <v>2.1800000000000002</v>
      </c>
      <c r="AK195" s="5">
        <v>96</v>
      </c>
      <c r="AM195" s="13">
        <f>+AO195/$AO$3</f>
        <v>2.1324313631235885E-5</v>
      </c>
      <c r="AN195" s="7">
        <f>IF(AK195=1,AM195,AM195+AN193)</f>
        <v>0.99988098489727029</v>
      </c>
      <c r="AO195" s="5">
        <f>SUM(G195:AJ195)</f>
        <v>2.1800000000000002</v>
      </c>
    </row>
    <row r="196" spans="1:41" x14ac:dyDescent="0.2">
      <c r="A196" s="1" t="s">
        <v>115</v>
      </c>
      <c r="B196" s="1" t="s">
        <v>93</v>
      </c>
      <c r="C196" s="1" t="s">
        <v>8</v>
      </c>
      <c r="D196" s="1" t="s">
        <v>218</v>
      </c>
      <c r="E196" s="1" t="s">
        <v>28</v>
      </c>
      <c r="F196" s="1" t="s">
        <v>11</v>
      </c>
      <c r="P196" s="5">
        <v>-1</v>
      </c>
      <c r="AK196" s="5">
        <v>96</v>
      </c>
    </row>
    <row r="197" spans="1:41" x14ac:dyDescent="0.2">
      <c r="A197" s="1" t="s">
        <v>115</v>
      </c>
      <c r="B197" s="1" t="s">
        <v>93</v>
      </c>
      <c r="C197" s="1" t="s">
        <v>8</v>
      </c>
      <c r="D197" s="1" t="s">
        <v>214</v>
      </c>
      <c r="E197" s="1" t="s">
        <v>32</v>
      </c>
      <c r="F197" s="1" t="s">
        <v>10</v>
      </c>
      <c r="Y197" s="5">
        <v>0.02</v>
      </c>
      <c r="AC197" s="5">
        <v>0.03</v>
      </c>
      <c r="AE197" s="5">
        <v>4.0000000000000001E-3</v>
      </c>
      <c r="AG197" s="5">
        <v>1.7999999999999999E-2</v>
      </c>
      <c r="AH197" s="5">
        <v>1.343</v>
      </c>
      <c r="AI197" s="5">
        <v>0.01</v>
      </c>
      <c r="AJ197" s="5">
        <v>0.57199999999999995</v>
      </c>
      <c r="AK197" s="5">
        <v>97</v>
      </c>
      <c r="AM197" s="13">
        <f>+AO197/$AO$3</f>
        <v>1.9534245101641311E-5</v>
      </c>
      <c r="AN197" s="7">
        <f>IF(AK197=1,AM197,AM197+AN195)</f>
        <v>0.99990051914237188</v>
      </c>
      <c r="AO197" s="5">
        <f>SUM(G197:AJ197)</f>
        <v>1.9969999999999999</v>
      </c>
    </row>
    <row r="198" spans="1:41" x14ac:dyDescent="0.2">
      <c r="A198" s="1" t="s">
        <v>115</v>
      </c>
      <c r="B198" s="1" t="s">
        <v>93</v>
      </c>
      <c r="C198" s="1" t="s">
        <v>8</v>
      </c>
      <c r="D198" s="1" t="s">
        <v>214</v>
      </c>
      <c r="E198" s="1" t="s">
        <v>32</v>
      </c>
      <c r="F198" s="1" t="s">
        <v>11</v>
      </c>
      <c r="X198" s="5" t="s">
        <v>24</v>
      </c>
      <c r="Y198" s="5" t="s">
        <v>24</v>
      </c>
      <c r="Z198" s="5" t="s">
        <v>24</v>
      </c>
      <c r="AA198" s="5" t="s">
        <v>24</v>
      </c>
      <c r="AB198" s="5" t="s">
        <v>24</v>
      </c>
      <c r="AC198" s="5" t="s">
        <v>13</v>
      </c>
      <c r="AE198" s="5">
        <v>-1</v>
      </c>
      <c r="AG198" s="5">
        <v>-1</v>
      </c>
      <c r="AH198" s="5">
        <v>-1</v>
      </c>
      <c r="AI198" s="5">
        <v>-1</v>
      </c>
      <c r="AJ198" s="5" t="s">
        <v>15</v>
      </c>
      <c r="AK198" s="5">
        <v>97</v>
      </c>
    </row>
    <row r="199" spans="1:41" x14ac:dyDescent="0.2">
      <c r="A199" s="1" t="s">
        <v>115</v>
      </c>
      <c r="B199" s="1" t="s">
        <v>93</v>
      </c>
      <c r="C199" s="1" t="s">
        <v>8</v>
      </c>
      <c r="D199" s="1" t="s">
        <v>161</v>
      </c>
      <c r="E199" s="1" t="s">
        <v>28</v>
      </c>
      <c r="F199" s="1" t="s">
        <v>10</v>
      </c>
      <c r="AF199" s="5">
        <v>0.40899999999999997</v>
      </c>
      <c r="AI199" s="5">
        <v>1.4279999999999999</v>
      </c>
      <c r="AK199" s="5">
        <v>98</v>
      </c>
      <c r="AM199" s="13">
        <f>+AO199/$AO$3</f>
        <v>1.7969157862651523E-5</v>
      </c>
      <c r="AN199" s="7">
        <f>IF(AK199=1,AM199,AM199+AN197)</f>
        <v>0.99991848830023455</v>
      </c>
      <c r="AO199" s="5">
        <f>SUM(G199:AJ199)</f>
        <v>1.837</v>
      </c>
    </row>
    <row r="200" spans="1:41" x14ac:dyDescent="0.2">
      <c r="A200" s="1" t="s">
        <v>115</v>
      </c>
      <c r="B200" s="1" t="s">
        <v>93</v>
      </c>
      <c r="C200" s="1" t="s">
        <v>8</v>
      </c>
      <c r="D200" s="1" t="s">
        <v>161</v>
      </c>
      <c r="E200" s="1" t="s">
        <v>28</v>
      </c>
      <c r="F200" s="1" t="s">
        <v>11</v>
      </c>
      <c r="AF200" s="5">
        <v>-1</v>
      </c>
      <c r="AI200" s="5">
        <v>-1</v>
      </c>
      <c r="AK200" s="5">
        <v>98</v>
      </c>
    </row>
    <row r="201" spans="1:41" x14ac:dyDescent="0.2">
      <c r="A201" s="1" t="s">
        <v>115</v>
      </c>
      <c r="B201" s="1" t="s">
        <v>93</v>
      </c>
      <c r="C201" s="1" t="s">
        <v>8</v>
      </c>
      <c r="D201" s="1" t="s">
        <v>48</v>
      </c>
      <c r="E201" s="1" t="s">
        <v>28</v>
      </c>
      <c r="F201" s="1" t="s">
        <v>10</v>
      </c>
      <c r="AJ201" s="5">
        <v>1.72</v>
      </c>
      <c r="AK201" s="5">
        <v>99</v>
      </c>
      <c r="AM201" s="13">
        <f>+AO201/$AO$3</f>
        <v>1.6824687819140236E-5</v>
      </c>
      <c r="AN201" s="7">
        <f>IF(AK201=1,AM201,AM201+AN199)</f>
        <v>0.99993531298805371</v>
      </c>
      <c r="AO201" s="5">
        <f>SUM(G201:AJ201)</f>
        <v>1.72</v>
      </c>
    </row>
    <row r="202" spans="1:41" x14ac:dyDescent="0.2">
      <c r="A202" s="1" t="s">
        <v>115</v>
      </c>
      <c r="B202" s="1" t="s">
        <v>93</v>
      </c>
      <c r="C202" s="1" t="s">
        <v>8</v>
      </c>
      <c r="D202" s="1" t="s">
        <v>48</v>
      </c>
      <c r="E202" s="1" t="s">
        <v>28</v>
      </c>
      <c r="F202" s="1" t="s">
        <v>11</v>
      </c>
      <c r="AJ202" s="5" t="s">
        <v>15</v>
      </c>
      <c r="AK202" s="5">
        <v>99</v>
      </c>
    </row>
    <row r="203" spans="1:41" x14ac:dyDescent="0.2">
      <c r="A203" s="1" t="s">
        <v>115</v>
      </c>
      <c r="B203" s="1" t="s">
        <v>93</v>
      </c>
      <c r="C203" s="1" t="s">
        <v>8</v>
      </c>
      <c r="D203" s="1" t="s">
        <v>216</v>
      </c>
      <c r="E203" s="1" t="s">
        <v>28</v>
      </c>
      <c r="F203" s="1" t="s">
        <v>10</v>
      </c>
      <c r="AA203" s="5">
        <v>1.534</v>
      </c>
      <c r="AC203" s="5">
        <v>1.7000000000000001E-2</v>
      </c>
      <c r="AE203" s="5">
        <v>3.1E-2</v>
      </c>
      <c r="AF203" s="5">
        <v>1.9E-2</v>
      </c>
      <c r="AK203" s="5">
        <v>100</v>
      </c>
      <c r="AM203" s="13">
        <f>+AO203/$AO$3</f>
        <v>1.566065418514158E-5</v>
      </c>
      <c r="AN203" s="7">
        <f>IF(AK203=1,AM203,AM203+AN201)</f>
        <v>0.99995097364223884</v>
      </c>
      <c r="AO203" s="5">
        <f>SUM(G203:AJ203)</f>
        <v>1.6009999999999998</v>
      </c>
    </row>
    <row r="204" spans="1:41" x14ac:dyDescent="0.2">
      <c r="A204" s="1" t="s">
        <v>115</v>
      </c>
      <c r="B204" s="1" t="s">
        <v>93</v>
      </c>
      <c r="C204" s="1" t="s">
        <v>8</v>
      </c>
      <c r="D204" s="1" t="s">
        <v>216</v>
      </c>
      <c r="E204" s="1" t="s">
        <v>28</v>
      </c>
      <c r="F204" s="1" t="s">
        <v>11</v>
      </c>
      <c r="X204" s="5" t="s">
        <v>15</v>
      </c>
      <c r="AA204" s="5">
        <v>-1</v>
      </c>
      <c r="AC204" s="5" t="s">
        <v>15</v>
      </c>
      <c r="AE204" s="5" t="s">
        <v>15</v>
      </c>
      <c r="AF204" s="5" t="s">
        <v>15</v>
      </c>
      <c r="AK204" s="5">
        <v>100</v>
      </c>
    </row>
    <row r="205" spans="1:41" x14ac:dyDescent="0.2">
      <c r="A205" s="1" t="s">
        <v>115</v>
      </c>
      <c r="B205" s="1" t="s">
        <v>93</v>
      </c>
      <c r="C205" s="1" t="s">
        <v>8</v>
      </c>
      <c r="D205" s="1" t="s">
        <v>236</v>
      </c>
      <c r="E205" s="1" t="s">
        <v>21</v>
      </c>
      <c r="F205" s="1" t="s">
        <v>10</v>
      </c>
      <c r="U205" s="5">
        <v>1</v>
      </c>
      <c r="AK205" s="5">
        <v>101</v>
      </c>
      <c r="AM205" s="13">
        <f>+AO205/$AO$3</f>
        <v>9.7817952436861847E-6</v>
      </c>
      <c r="AN205" s="7">
        <f>IF(AK205=1,AM205,AM205+AN203)</f>
        <v>0.99996075543748253</v>
      </c>
      <c r="AO205" s="5">
        <f>SUM(G205:AJ205)</f>
        <v>1</v>
      </c>
    </row>
    <row r="206" spans="1:41" x14ac:dyDescent="0.2">
      <c r="A206" s="1" t="s">
        <v>115</v>
      </c>
      <c r="B206" s="1" t="s">
        <v>93</v>
      </c>
      <c r="C206" s="1" t="s">
        <v>8</v>
      </c>
      <c r="D206" s="1" t="s">
        <v>236</v>
      </c>
      <c r="E206" s="1" t="s">
        <v>21</v>
      </c>
      <c r="F206" s="1" t="s">
        <v>11</v>
      </c>
      <c r="U206" s="5">
        <v>-1</v>
      </c>
      <c r="AK206" s="5">
        <v>101</v>
      </c>
    </row>
    <row r="207" spans="1:41" x14ac:dyDescent="0.2">
      <c r="A207" s="1" t="s">
        <v>115</v>
      </c>
      <c r="B207" s="1" t="s">
        <v>93</v>
      </c>
      <c r="C207" s="1" t="s">
        <v>8</v>
      </c>
      <c r="D207" s="1" t="s">
        <v>69</v>
      </c>
      <c r="E207" s="1" t="s">
        <v>21</v>
      </c>
      <c r="F207" s="1" t="s">
        <v>10</v>
      </c>
      <c r="T207" s="5">
        <v>0.9</v>
      </c>
      <c r="AK207" s="5">
        <v>102</v>
      </c>
      <c r="AM207" s="13">
        <f>+AO207/$AO$3</f>
        <v>8.803615719317566E-6</v>
      </c>
      <c r="AN207" s="7">
        <f>IF(AK207=1,AM207,AM207+AN205)</f>
        <v>0.99996955905320184</v>
      </c>
      <c r="AO207" s="5">
        <f>SUM(G207:AJ207)</f>
        <v>0.9</v>
      </c>
    </row>
    <row r="208" spans="1:41" x14ac:dyDescent="0.2">
      <c r="A208" s="1" t="s">
        <v>115</v>
      </c>
      <c r="B208" s="1" t="s">
        <v>93</v>
      </c>
      <c r="C208" s="1" t="s">
        <v>8</v>
      </c>
      <c r="D208" s="1" t="s">
        <v>69</v>
      </c>
      <c r="E208" s="1" t="s">
        <v>21</v>
      </c>
      <c r="F208" s="1" t="s">
        <v>11</v>
      </c>
      <c r="T208" s="5">
        <v>-1</v>
      </c>
      <c r="AK208" s="5">
        <v>102</v>
      </c>
    </row>
    <row r="209" spans="1:41" x14ac:dyDescent="0.2">
      <c r="A209" s="1" t="s">
        <v>115</v>
      </c>
      <c r="B209" s="1" t="s">
        <v>93</v>
      </c>
      <c r="C209" s="1" t="s">
        <v>8</v>
      </c>
      <c r="D209" s="1" t="s">
        <v>223</v>
      </c>
      <c r="E209" s="1" t="s">
        <v>21</v>
      </c>
      <c r="F209" s="1" t="s">
        <v>10</v>
      </c>
      <c r="AH209" s="5">
        <v>9.0999999999999998E-2</v>
      </c>
      <c r="AI209" s="5">
        <v>0.159</v>
      </c>
      <c r="AJ209" s="5">
        <v>0.42499999999999999</v>
      </c>
      <c r="AK209" s="5">
        <v>103</v>
      </c>
      <c r="AM209" s="13">
        <f>+AO209/$AO$3</f>
        <v>6.6027117894881754E-6</v>
      </c>
      <c r="AN209" s="7">
        <f>IF(AK209=1,AM209,AM209+AN207)</f>
        <v>0.99997616176499138</v>
      </c>
      <c r="AO209" s="5">
        <f>SUM(G209:AJ209)</f>
        <v>0.67500000000000004</v>
      </c>
    </row>
    <row r="210" spans="1:41" x14ac:dyDescent="0.2">
      <c r="A210" s="1" t="s">
        <v>115</v>
      </c>
      <c r="B210" s="1" t="s">
        <v>93</v>
      </c>
      <c r="C210" s="1" t="s">
        <v>8</v>
      </c>
      <c r="D210" s="1" t="s">
        <v>223</v>
      </c>
      <c r="E210" s="1" t="s">
        <v>21</v>
      </c>
      <c r="F210" s="1" t="s">
        <v>11</v>
      </c>
      <c r="AH210" s="5" t="s">
        <v>15</v>
      </c>
      <c r="AI210" s="5" t="s">
        <v>15</v>
      </c>
      <c r="AJ210" s="5" t="s">
        <v>15</v>
      </c>
      <c r="AK210" s="5">
        <v>103</v>
      </c>
    </row>
    <row r="211" spans="1:41" x14ac:dyDescent="0.2">
      <c r="A211" s="1" t="s">
        <v>115</v>
      </c>
      <c r="B211" s="1" t="s">
        <v>93</v>
      </c>
      <c r="C211" s="1" t="s">
        <v>30</v>
      </c>
      <c r="D211" s="1" t="s">
        <v>83</v>
      </c>
      <c r="E211" s="1" t="s">
        <v>22</v>
      </c>
      <c r="F211" s="1" t="s">
        <v>10</v>
      </c>
      <c r="W211" s="5">
        <v>0.16600000000000001</v>
      </c>
      <c r="Z211" s="5">
        <v>0.17499999999999999</v>
      </c>
      <c r="AG211" s="5">
        <v>0.154</v>
      </c>
      <c r="AJ211" s="5">
        <v>5.0999999999999997E-2</v>
      </c>
      <c r="AK211" s="5">
        <v>104</v>
      </c>
      <c r="AM211" s="13">
        <f>+AO211/$AO$3</f>
        <v>5.3408602030526572E-6</v>
      </c>
      <c r="AN211" s="7">
        <f>IF(AK211=1,AM211,AM211+AN209)</f>
        <v>0.99998150262519447</v>
      </c>
      <c r="AO211" s="5">
        <f>SUM(G211:AJ211)</f>
        <v>0.54600000000000004</v>
      </c>
    </row>
    <row r="212" spans="1:41" x14ac:dyDescent="0.2">
      <c r="A212" s="1" t="s">
        <v>115</v>
      </c>
      <c r="B212" s="1" t="s">
        <v>93</v>
      </c>
      <c r="C212" s="1" t="s">
        <v>30</v>
      </c>
      <c r="D212" s="1" t="s">
        <v>83</v>
      </c>
      <c r="E212" s="1" t="s">
        <v>22</v>
      </c>
      <c r="F212" s="1" t="s">
        <v>11</v>
      </c>
      <c r="W212" s="5" t="s">
        <v>15</v>
      </c>
      <c r="Z212" s="5" t="s">
        <v>15</v>
      </c>
      <c r="AG212" s="5" t="s">
        <v>15</v>
      </c>
      <c r="AJ212" s="5">
        <v>-1</v>
      </c>
      <c r="AK212" s="5">
        <v>104</v>
      </c>
    </row>
    <row r="213" spans="1:41" x14ac:dyDescent="0.2">
      <c r="A213" s="1" t="s">
        <v>115</v>
      </c>
      <c r="B213" s="1" t="s">
        <v>93</v>
      </c>
      <c r="C213" s="1" t="s">
        <v>8</v>
      </c>
      <c r="D213" s="1" t="s">
        <v>226</v>
      </c>
      <c r="E213" s="1" t="s">
        <v>21</v>
      </c>
      <c r="F213" s="1" t="s">
        <v>10</v>
      </c>
      <c r="P213" s="5">
        <v>0.05</v>
      </c>
      <c r="AC213" s="5">
        <v>0.36699999999999999</v>
      </c>
      <c r="AK213" s="5">
        <v>105</v>
      </c>
      <c r="AM213" s="13">
        <f>+AO213/$AO$3</f>
        <v>4.0790086166171391E-6</v>
      </c>
      <c r="AN213" s="7">
        <f>IF(AK213=1,AM213,AM213+AN211)</f>
        <v>0.99998558163381113</v>
      </c>
      <c r="AO213" s="5">
        <f>SUM(G213:AJ213)</f>
        <v>0.41699999999999998</v>
      </c>
    </row>
    <row r="214" spans="1:41" x14ac:dyDescent="0.2">
      <c r="A214" s="1" t="s">
        <v>115</v>
      </c>
      <c r="B214" s="1" t="s">
        <v>93</v>
      </c>
      <c r="C214" s="1" t="s">
        <v>8</v>
      </c>
      <c r="D214" s="1" t="s">
        <v>226</v>
      </c>
      <c r="E214" s="1" t="s">
        <v>21</v>
      </c>
      <c r="F214" s="1" t="s">
        <v>11</v>
      </c>
      <c r="P214" s="5" t="s">
        <v>15</v>
      </c>
      <c r="AC214" s="5" t="s">
        <v>15</v>
      </c>
      <c r="AK214" s="5">
        <v>105</v>
      </c>
    </row>
    <row r="215" spans="1:41" x14ac:dyDescent="0.2">
      <c r="A215" s="1" t="s">
        <v>115</v>
      </c>
      <c r="B215" s="1" t="s">
        <v>93</v>
      </c>
      <c r="C215" s="1" t="s">
        <v>8</v>
      </c>
      <c r="D215" s="1" t="s">
        <v>214</v>
      </c>
      <c r="E215" s="1" t="s">
        <v>16</v>
      </c>
      <c r="F215" s="1" t="s">
        <v>10</v>
      </c>
      <c r="AA215" s="5">
        <v>1E-3</v>
      </c>
      <c r="AD215" s="5">
        <v>9.1999999999999998E-2</v>
      </c>
      <c r="AG215" s="5">
        <v>0.16600000000000001</v>
      </c>
      <c r="AH215" s="5">
        <v>0.105</v>
      </c>
      <c r="AJ215" s="5">
        <v>1.7000000000000001E-2</v>
      </c>
      <c r="AK215" s="5">
        <v>106</v>
      </c>
      <c r="AM215" s="13">
        <f>+AO215/$AO$3</f>
        <v>3.7268639878444365E-6</v>
      </c>
      <c r="AN215" s="7">
        <f>IF(AK215=1,AM215,AM215+AN213)</f>
        <v>0.99998930849779899</v>
      </c>
      <c r="AO215" s="5">
        <f>SUM(G215:AJ215)</f>
        <v>0.38100000000000001</v>
      </c>
    </row>
    <row r="216" spans="1:41" x14ac:dyDescent="0.2">
      <c r="A216" s="1" t="s">
        <v>115</v>
      </c>
      <c r="B216" s="1" t="s">
        <v>93</v>
      </c>
      <c r="C216" s="1" t="s">
        <v>8</v>
      </c>
      <c r="D216" s="1" t="s">
        <v>214</v>
      </c>
      <c r="E216" s="1" t="s">
        <v>16</v>
      </c>
      <c r="F216" s="1" t="s">
        <v>11</v>
      </c>
      <c r="AA216" s="5">
        <v>-1</v>
      </c>
      <c r="AD216" s="5">
        <v>-1</v>
      </c>
      <c r="AG216" s="5">
        <v>-1</v>
      </c>
      <c r="AH216" s="5" t="s">
        <v>15</v>
      </c>
      <c r="AJ216" s="5" t="s">
        <v>15</v>
      </c>
      <c r="AK216" s="5">
        <v>106</v>
      </c>
    </row>
    <row r="217" spans="1:41" x14ac:dyDescent="0.2">
      <c r="A217" s="1" t="s">
        <v>115</v>
      </c>
      <c r="B217" s="1" t="s">
        <v>93</v>
      </c>
      <c r="C217" s="1" t="s">
        <v>8</v>
      </c>
      <c r="D217" s="1" t="s">
        <v>160</v>
      </c>
      <c r="E217" s="1" t="s">
        <v>32</v>
      </c>
      <c r="F217" s="1" t="s">
        <v>10</v>
      </c>
      <c r="AH217" s="5">
        <v>0.36</v>
      </c>
      <c r="AK217" s="5">
        <v>107</v>
      </c>
      <c r="AM217" s="13">
        <f>+AO217/$AO$3</f>
        <v>3.5214462877270263E-6</v>
      </c>
      <c r="AN217" s="7">
        <f>IF(AK217=1,AM217,AM217+AN215)</f>
        <v>0.99999282994408667</v>
      </c>
      <c r="AO217" s="5">
        <f>SUM(G217:AJ217)</f>
        <v>0.36</v>
      </c>
    </row>
    <row r="218" spans="1:41" x14ac:dyDescent="0.2">
      <c r="A218" s="1" t="s">
        <v>115</v>
      </c>
      <c r="B218" s="1" t="s">
        <v>93</v>
      </c>
      <c r="C218" s="1" t="s">
        <v>8</v>
      </c>
      <c r="D218" s="1" t="s">
        <v>160</v>
      </c>
      <c r="E218" s="1" t="s">
        <v>32</v>
      </c>
      <c r="F218" s="1" t="s">
        <v>11</v>
      </c>
      <c r="AH218" s="5">
        <v>-1</v>
      </c>
      <c r="AK218" s="5">
        <v>107</v>
      </c>
    </row>
    <row r="219" spans="1:41" x14ac:dyDescent="0.2">
      <c r="A219" s="1" t="s">
        <v>115</v>
      </c>
      <c r="B219" s="1" t="s">
        <v>93</v>
      </c>
      <c r="C219" s="1" t="s">
        <v>8</v>
      </c>
      <c r="D219" s="1" t="s">
        <v>38</v>
      </c>
      <c r="E219" s="1" t="s">
        <v>49</v>
      </c>
      <c r="F219" s="1" t="s">
        <v>10</v>
      </c>
      <c r="AD219" s="5">
        <v>0.27200000000000002</v>
      </c>
      <c r="AK219" s="5">
        <v>108</v>
      </c>
      <c r="AM219" s="13">
        <f>+AO219/$AO$3</f>
        <v>2.6606483062826427E-6</v>
      </c>
      <c r="AN219" s="7">
        <f>IF(AK219=1,AM219,AM219+AN217)</f>
        <v>0.9999954905923929</v>
      </c>
      <c r="AO219" s="5">
        <f>SUM(G219:AJ219)</f>
        <v>0.27200000000000002</v>
      </c>
    </row>
    <row r="220" spans="1:41" x14ac:dyDescent="0.2">
      <c r="A220" s="1" t="s">
        <v>115</v>
      </c>
      <c r="B220" s="1" t="s">
        <v>93</v>
      </c>
      <c r="C220" s="1" t="s">
        <v>8</v>
      </c>
      <c r="D220" s="1" t="s">
        <v>38</v>
      </c>
      <c r="E220" s="1" t="s">
        <v>49</v>
      </c>
      <c r="F220" s="1" t="s">
        <v>11</v>
      </c>
      <c r="AD220" s="5" t="s">
        <v>15</v>
      </c>
      <c r="AK220" s="5">
        <v>108</v>
      </c>
    </row>
    <row r="221" spans="1:41" x14ac:dyDescent="0.2">
      <c r="A221" s="1" t="s">
        <v>115</v>
      </c>
      <c r="B221" s="1" t="s">
        <v>93</v>
      </c>
      <c r="C221" s="1" t="s">
        <v>8</v>
      </c>
      <c r="D221" s="1" t="s">
        <v>216</v>
      </c>
      <c r="E221" s="1" t="s">
        <v>26</v>
      </c>
      <c r="F221" s="1" t="s">
        <v>10</v>
      </c>
      <c r="AI221" s="5">
        <v>0.247</v>
      </c>
      <c r="AK221" s="5">
        <v>109</v>
      </c>
      <c r="AM221" s="13">
        <f>+AO221/$AO$3</f>
        <v>2.4161034251904876E-6</v>
      </c>
      <c r="AN221" s="7">
        <f>IF(AK221=1,AM221,AM221+AN219)</f>
        <v>0.99999790669581812</v>
      </c>
      <c r="AO221" s="5">
        <f>SUM(G221:AJ221)</f>
        <v>0.247</v>
      </c>
    </row>
    <row r="222" spans="1:41" x14ac:dyDescent="0.2">
      <c r="A222" s="1" t="s">
        <v>115</v>
      </c>
      <c r="B222" s="1" t="s">
        <v>93</v>
      </c>
      <c r="C222" s="1" t="s">
        <v>8</v>
      </c>
      <c r="D222" s="1" t="s">
        <v>216</v>
      </c>
      <c r="E222" s="1" t="s">
        <v>26</v>
      </c>
      <c r="F222" s="1" t="s">
        <v>11</v>
      </c>
      <c r="Q222" s="5" t="s">
        <v>24</v>
      </c>
      <c r="AI222" s="5" t="s">
        <v>15</v>
      </c>
      <c r="AK222" s="5">
        <v>109</v>
      </c>
    </row>
    <row r="223" spans="1:41" x14ac:dyDescent="0.2">
      <c r="A223" s="1" t="s">
        <v>115</v>
      </c>
      <c r="B223" s="1" t="s">
        <v>93</v>
      </c>
      <c r="C223" s="1" t="s">
        <v>30</v>
      </c>
      <c r="D223" s="1" t="s">
        <v>83</v>
      </c>
      <c r="E223" s="1" t="s">
        <v>47</v>
      </c>
      <c r="F223" s="1" t="s">
        <v>10</v>
      </c>
      <c r="U223" s="5">
        <v>0.11</v>
      </c>
      <c r="AK223" s="5">
        <v>110</v>
      </c>
      <c r="AM223" s="13">
        <f>+AO223/$AO$3</f>
        <v>1.0759974768054804E-6</v>
      </c>
      <c r="AN223" s="7">
        <f>IF(AK223=1,AM223,AM223+AN221)</f>
        <v>0.9999989826932949</v>
      </c>
      <c r="AO223" s="5">
        <f>SUM(G223:AJ223)</f>
        <v>0.11</v>
      </c>
    </row>
    <row r="224" spans="1:41" x14ac:dyDescent="0.2">
      <c r="A224" s="1" t="s">
        <v>115</v>
      </c>
      <c r="B224" s="1" t="s">
        <v>93</v>
      </c>
      <c r="C224" s="1" t="s">
        <v>30</v>
      </c>
      <c r="D224" s="1" t="s">
        <v>83</v>
      </c>
      <c r="E224" s="1" t="s">
        <v>47</v>
      </c>
      <c r="F224" s="1" t="s">
        <v>11</v>
      </c>
      <c r="U224" s="5" t="s">
        <v>15</v>
      </c>
      <c r="AK224" s="5">
        <v>110</v>
      </c>
    </row>
    <row r="225" spans="1:41" x14ac:dyDescent="0.2">
      <c r="A225" s="1" t="s">
        <v>115</v>
      </c>
      <c r="B225" s="1" t="s">
        <v>93</v>
      </c>
      <c r="C225" s="1" t="s">
        <v>8</v>
      </c>
      <c r="D225" s="1" t="s">
        <v>214</v>
      </c>
      <c r="E225" s="1" t="s">
        <v>22</v>
      </c>
      <c r="F225" s="1" t="s">
        <v>10</v>
      </c>
      <c r="AA225" s="5">
        <v>2.5000000000000001E-2</v>
      </c>
      <c r="AE225" s="5">
        <v>1.2E-2</v>
      </c>
      <c r="AK225" s="5">
        <v>111</v>
      </c>
      <c r="AM225" s="13">
        <f>+AO225/$AO$3</f>
        <v>3.6192642401638888E-7</v>
      </c>
      <c r="AN225" s="7">
        <f>IF(AK225=1,AM225,AM225+AN223)</f>
        <v>0.99999934461971896</v>
      </c>
      <c r="AO225" s="5">
        <f>SUM(G225:AJ225)</f>
        <v>3.7000000000000005E-2</v>
      </c>
    </row>
    <row r="226" spans="1:41" x14ac:dyDescent="0.2">
      <c r="A226" s="1" t="s">
        <v>115</v>
      </c>
      <c r="B226" s="1" t="s">
        <v>93</v>
      </c>
      <c r="C226" s="1" t="s">
        <v>8</v>
      </c>
      <c r="D226" s="1" t="s">
        <v>214</v>
      </c>
      <c r="E226" s="1" t="s">
        <v>22</v>
      </c>
      <c r="F226" s="1" t="s">
        <v>11</v>
      </c>
      <c r="AA226" s="5">
        <v>-1</v>
      </c>
      <c r="AE226" s="5">
        <v>-1</v>
      </c>
      <c r="AK226" s="5">
        <v>111</v>
      </c>
    </row>
    <row r="227" spans="1:41" x14ac:dyDescent="0.2">
      <c r="A227" s="1" t="s">
        <v>115</v>
      </c>
      <c r="B227" s="1" t="s">
        <v>93</v>
      </c>
      <c r="C227" s="1" t="s">
        <v>19</v>
      </c>
      <c r="D227" s="1" t="s">
        <v>123</v>
      </c>
      <c r="E227" s="1" t="s">
        <v>33</v>
      </c>
      <c r="F227" s="1" t="s">
        <v>10</v>
      </c>
      <c r="AJ227" s="5">
        <v>0.03</v>
      </c>
      <c r="AK227" s="5">
        <v>112</v>
      </c>
      <c r="AM227" s="13">
        <f>+AO227/$AO$3</f>
        <v>2.9345385731058553E-7</v>
      </c>
      <c r="AN227" s="7">
        <f>IF(AK227=1,AM227,AM227+AN225)</f>
        <v>0.99999963807357628</v>
      </c>
      <c r="AO227" s="5">
        <f>SUM(G227:AJ227)</f>
        <v>0.03</v>
      </c>
    </row>
    <row r="228" spans="1:41" x14ac:dyDescent="0.2">
      <c r="A228" s="1" t="s">
        <v>115</v>
      </c>
      <c r="B228" s="1" t="s">
        <v>93</v>
      </c>
      <c r="C228" s="1" t="s">
        <v>19</v>
      </c>
      <c r="D228" s="1" t="s">
        <v>123</v>
      </c>
      <c r="E228" s="1" t="s">
        <v>33</v>
      </c>
      <c r="F228" s="1" t="s">
        <v>11</v>
      </c>
      <c r="AJ228" s="5">
        <v>-1</v>
      </c>
      <c r="AK228" s="5">
        <v>112</v>
      </c>
    </row>
    <row r="229" spans="1:41" x14ac:dyDescent="0.2">
      <c r="A229" s="1" t="s">
        <v>115</v>
      </c>
      <c r="B229" s="1" t="s">
        <v>93</v>
      </c>
      <c r="C229" s="1" t="s">
        <v>8</v>
      </c>
      <c r="D229" s="1" t="s">
        <v>222</v>
      </c>
      <c r="E229" s="1" t="s">
        <v>21</v>
      </c>
      <c r="F229" s="1" t="s">
        <v>10</v>
      </c>
      <c r="AB229" s="5">
        <v>1.7000000000000001E-2</v>
      </c>
      <c r="AK229" s="5">
        <v>113</v>
      </c>
      <c r="AM229" s="13">
        <f>+AO229/$AO$3</f>
        <v>1.6629051914266517E-7</v>
      </c>
      <c r="AN229" s="7">
        <f>IF(AK229=1,AM229,AM229+AN227)</f>
        <v>0.99999980436409541</v>
      </c>
      <c r="AO229" s="5">
        <f>SUM(G229:AJ229)</f>
        <v>1.7000000000000001E-2</v>
      </c>
    </row>
    <row r="230" spans="1:41" x14ac:dyDescent="0.2">
      <c r="A230" s="1" t="s">
        <v>115</v>
      </c>
      <c r="B230" s="1" t="s">
        <v>93</v>
      </c>
      <c r="C230" s="1" t="s">
        <v>8</v>
      </c>
      <c r="D230" s="1" t="s">
        <v>222</v>
      </c>
      <c r="E230" s="1" t="s">
        <v>21</v>
      </c>
      <c r="F230" s="1" t="s">
        <v>11</v>
      </c>
      <c r="AB230" s="5" t="s">
        <v>15</v>
      </c>
      <c r="AK230" s="5">
        <v>113</v>
      </c>
    </row>
    <row r="231" spans="1:41" x14ac:dyDescent="0.2">
      <c r="A231" s="1" t="s">
        <v>115</v>
      </c>
      <c r="B231" s="1" t="s">
        <v>93</v>
      </c>
      <c r="C231" s="1" t="s">
        <v>19</v>
      </c>
      <c r="D231" s="1" t="s">
        <v>123</v>
      </c>
      <c r="E231" s="1" t="s">
        <v>32</v>
      </c>
      <c r="F231" s="1" t="s">
        <v>10</v>
      </c>
      <c r="AI231" s="5">
        <v>0.01</v>
      </c>
      <c r="AK231" s="5">
        <v>114</v>
      </c>
      <c r="AM231" s="13">
        <f>+AO231/$AO$3</f>
        <v>9.7817952436861856E-8</v>
      </c>
      <c r="AN231" s="7">
        <f>IF(AK231=1,AM231,AM231+AN229)</f>
        <v>0.99999990218204782</v>
      </c>
      <c r="AO231" s="5">
        <f>SUM(G231:AJ231)</f>
        <v>0.01</v>
      </c>
    </row>
    <row r="232" spans="1:41" x14ac:dyDescent="0.2">
      <c r="A232" s="1" t="s">
        <v>115</v>
      </c>
      <c r="B232" s="1" t="s">
        <v>93</v>
      </c>
      <c r="C232" s="1" t="s">
        <v>19</v>
      </c>
      <c r="D232" s="1" t="s">
        <v>123</v>
      </c>
      <c r="E232" s="1" t="s">
        <v>32</v>
      </c>
      <c r="F232" s="1" t="s">
        <v>11</v>
      </c>
      <c r="AI232" s="5">
        <v>-1</v>
      </c>
      <c r="AK232" s="5">
        <v>114</v>
      </c>
    </row>
    <row r="233" spans="1:41" x14ac:dyDescent="0.2">
      <c r="A233" s="1" t="s">
        <v>115</v>
      </c>
      <c r="B233" s="1" t="s">
        <v>93</v>
      </c>
      <c r="C233" s="1" t="s">
        <v>8</v>
      </c>
      <c r="D233" s="1" t="s">
        <v>219</v>
      </c>
      <c r="E233" s="1" t="s">
        <v>33</v>
      </c>
      <c r="F233" s="1" t="s">
        <v>10</v>
      </c>
      <c r="AI233" s="5">
        <v>8.0000000000000002E-3</v>
      </c>
      <c r="AK233" s="5">
        <v>115</v>
      </c>
      <c r="AM233" s="13">
        <f>+AO233/$AO$3</f>
        <v>7.8254361949489477E-8</v>
      </c>
      <c r="AN233" s="7">
        <f>IF(AK233=1,AM233,AM233+AN231)</f>
        <v>0.99999998043640981</v>
      </c>
      <c r="AO233" s="5">
        <f>SUM(G233:AJ233)</f>
        <v>8.0000000000000002E-3</v>
      </c>
    </row>
    <row r="234" spans="1:41" x14ac:dyDescent="0.2">
      <c r="A234" s="1" t="s">
        <v>115</v>
      </c>
      <c r="B234" s="1" t="s">
        <v>93</v>
      </c>
      <c r="C234" s="1" t="s">
        <v>8</v>
      </c>
      <c r="D234" s="1" t="s">
        <v>219</v>
      </c>
      <c r="E234" s="1" t="s">
        <v>33</v>
      </c>
      <c r="F234" s="1" t="s">
        <v>11</v>
      </c>
      <c r="AI234" s="5" t="s">
        <v>15</v>
      </c>
      <c r="AK234" s="5">
        <v>115</v>
      </c>
    </row>
    <row r="235" spans="1:41" x14ac:dyDescent="0.2">
      <c r="A235" s="1" t="s">
        <v>115</v>
      </c>
      <c r="B235" s="1" t="s">
        <v>93</v>
      </c>
      <c r="C235" s="1" t="s">
        <v>8</v>
      </c>
      <c r="D235" s="1" t="s">
        <v>214</v>
      </c>
      <c r="E235" s="1" t="s">
        <v>46</v>
      </c>
      <c r="F235" s="1" t="s">
        <v>10</v>
      </c>
      <c r="AH235" s="5">
        <v>2E-3</v>
      </c>
      <c r="AK235" s="5">
        <v>116</v>
      </c>
      <c r="AM235" s="13">
        <f>+AO235/$AO$3</f>
        <v>1.9563590487372369E-8</v>
      </c>
      <c r="AN235" s="7">
        <f>IF(AK235=1,AM235,AM235+AN233)</f>
        <v>1.0000000000000002</v>
      </c>
      <c r="AO235" s="5">
        <f>SUM(G235:AJ235)</f>
        <v>2E-3</v>
      </c>
    </row>
    <row r="236" spans="1:41" x14ac:dyDescent="0.2">
      <c r="A236" s="1" t="s">
        <v>115</v>
      </c>
      <c r="B236" s="1" t="s">
        <v>93</v>
      </c>
      <c r="C236" s="1" t="s">
        <v>8</v>
      </c>
      <c r="D236" s="1" t="s">
        <v>214</v>
      </c>
      <c r="E236" s="1" t="s">
        <v>46</v>
      </c>
      <c r="F236" s="1" t="s">
        <v>11</v>
      </c>
      <c r="AH236" s="5" t="s">
        <v>15</v>
      </c>
      <c r="AK236" s="5">
        <v>116</v>
      </c>
    </row>
  </sheetData>
  <mergeCells count="2">
    <mergeCell ref="E2:F2"/>
    <mergeCell ref="A1:D1"/>
  </mergeCells>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cfRule type="colorScale" priority="201">
      <colorScale>
        <cfvo type="min"/>
        <cfvo type="percentile" val="50"/>
        <cfvo type="num" val="0.97499999999999998"/>
        <color rgb="FF63BE7B"/>
        <color rgb="FFFCFCFF"/>
        <color rgb="FFF8696B"/>
      </colorScale>
    </cfRule>
  </conditionalFormatting>
  <conditionalFormatting sqref="AM8">
    <cfRule type="colorScale" priority="200">
      <colorScale>
        <cfvo type="min"/>
        <cfvo type="percentile" val="50"/>
        <cfvo type="max"/>
        <color rgb="FFF8696B"/>
        <color rgb="FFFFEB84"/>
        <color rgb="FF63BE7B"/>
      </colorScale>
    </cfRule>
  </conditionalFormatting>
  <conditionalFormatting sqref="AN8">
    <cfRule type="colorScale" priority="199">
      <colorScale>
        <cfvo type="min"/>
        <cfvo type="percentile" val="50"/>
        <cfvo type="num" val="0.97499999999999998"/>
        <color rgb="FF63BE7B"/>
        <color rgb="FFFCFCFF"/>
        <color rgb="FFF8696B"/>
      </colorScale>
    </cfRule>
  </conditionalFormatting>
  <conditionalFormatting sqref="AM10 AM12 AM14 AM16">
    <cfRule type="colorScale" priority="198">
      <colorScale>
        <cfvo type="min"/>
        <cfvo type="percentile" val="50"/>
        <cfvo type="max"/>
        <color rgb="FFF8696B"/>
        <color rgb="FFFFEB84"/>
        <color rgb="FF63BE7B"/>
      </colorScale>
    </cfRule>
  </conditionalFormatting>
  <conditionalFormatting sqref="AN10 AN12 AN14 AN16">
    <cfRule type="colorScale" priority="197">
      <colorScale>
        <cfvo type="min"/>
        <cfvo type="percentile" val="50"/>
        <cfvo type="num" val="0.97499999999999998"/>
        <color rgb="FF63BE7B"/>
        <color rgb="FFFCFCFF"/>
        <color rgb="FFF8696B"/>
      </colorScale>
    </cfRule>
  </conditionalFormatting>
  <conditionalFormatting sqref="AM18 AM20 AM22 AM24 AM26 AM28 AM30 AM32 AM34 AM36 AM38 AM40 AM42 AM44 AM46 AM48 AM50 AM52 AM54 AM56 AM58 AM60 AM62 AM64 AM66 AM68 AM70 AM72 AM74 AM76 AM78 AM80 AM82 AM84 AM86 AM88 AM90 AM92 AM94 AM96 AM98 AM100 AM102 AM104 AM106 AM108 AM110 AM112 AM114 AM116 AM118 AM120 AM122 AM124 AM126 AM128 AM130 AM132 AM134 AM136 AM138 AM140 AM142">
    <cfRule type="colorScale" priority="182">
      <colorScale>
        <cfvo type="min"/>
        <cfvo type="percentile" val="50"/>
        <cfvo type="max"/>
        <color rgb="FFF8696B"/>
        <color rgb="FFFFEB84"/>
        <color rgb="FF63BE7B"/>
      </colorScale>
    </cfRule>
  </conditionalFormatting>
  <conditionalFormatting sqref="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cfRule type="colorScale" priority="181">
      <colorScale>
        <cfvo type="min"/>
        <cfvo type="percentile" val="50"/>
        <cfvo type="num" val="0.97499999999999998"/>
        <color rgb="FF63BE7B"/>
        <color rgb="FFFCFCFF"/>
        <color rgb="FFF8696B"/>
      </colorScale>
    </cfRule>
  </conditionalFormatting>
  <conditionalFormatting sqref="AO2">
    <cfRule type="cellIs" dxfId="619" priority="154" operator="equal">
      <formula>"Check functions"</formula>
    </cfRule>
  </conditionalFormatting>
  <conditionalFormatting sqref="G6:AJ198">
    <cfRule type="cellIs" dxfId="618" priority="146" operator="equal">
      <formula>-1</formula>
    </cfRule>
    <cfRule type="cellIs" dxfId="617" priority="147" operator="equal">
      <formula>"a"</formula>
    </cfRule>
    <cfRule type="cellIs" dxfId="616" priority="148" operator="equal">
      <formula>"b"</formula>
    </cfRule>
    <cfRule type="cellIs" dxfId="615" priority="149" operator="equal">
      <formula>"c"</formula>
    </cfRule>
    <cfRule type="cellIs" dxfId="614" priority="150" operator="equal">
      <formula>"bc"</formula>
    </cfRule>
    <cfRule type="cellIs" dxfId="613" priority="151" operator="equal">
      <formula>"ab"</formula>
    </cfRule>
    <cfRule type="cellIs" dxfId="612" priority="152" operator="equal">
      <formula>"ac"</formula>
    </cfRule>
    <cfRule type="cellIs" dxfId="611" priority="153" operator="equal">
      <formula>"abc"</formula>
    </cfRule>
  </conditionalFormatting>
  <conditionalFormatting sqref="G199:AJ201">
    <cfRule type="cellIs" dxfId="610" priority="138" operator="equal">
      <formula>-1</formula>
    </cfRule>
    <cfRule type="cellIs" dxfId="609" priority="139" operator="equal">
      <formula>"a"</formula>
    </cfRule>
    <cfRule type="cellIs" dxfId="608" priority="140" operator="equal">
      <formula>"b"</formula>
    </cfRule>
    <cfRule type="cellIs" dxfId="607" priority="141" operator="equal">
      <formula>"c"</formula>
    </cfRule>
    <cfRule type="cellIs" dxfId="606" priority="142" operator="equal">
      <formula>"bc"</formula>
    </cfRule>
    <cfRule type="cellIs" dxfId="605" priority="143" operator="equal">
      <formula>"ab"</formula>
    </cfRule>
    <cfRule type="cellIs" dxfId="604" priority="144" operator="equal">
      <formula>"ac"</formula>
    </cfRule>
    <cfRule type="cellIs" dxfId="603" priority="145" operator="equal">
      <formula>"abc"</formula>
    </cfRule>
  </conditionalFormatting>
  <conditionalFormatting sqref="AM5:AM236">
    <cfRule type="colorScale" priority="1348">
      <colorScale>
        <cfvo type="min"/>
        <cfvo type="percentile" val="50"/>
        <cfvo type="max"/>
        <color rgb="FFF8696B"/>
        <color rgb="FFFFEB84"/>
        <color rgb="FF63BE7B"/>
      </colorScale>
    </cfRule>
  </conditionalFormatting>
  <conditionalFormatting sqref="AN5:AN236">
    <cfRule type="colorScale" priority="1375">
      <colorScale>
        <cfvo type="min"/>
        <cfvo type="percentile" val="50"/>
        <cfvo type="num" val="0.97499999999999998"/>
        <color rgb="FF63BE7B"/>
        <color rgb="FFFCFCFF"/>
        <color rgb="FFF8696B"/>
      </colorScale>
    </cfRule>
  </conditionalFormatting>
  <conditionalFormatting sqref="G202:AJ206">
    <cfRule type="cellIs" dxfId="602" priority="122" operator="equal">
      <formula>-1</formula>
    </cfRule>
    <cfRule type="cellIs" dxfId="601" priority="123" operator="equal">
      <formula>"a"</formula>
    </cfRule>
    <cfRule type="cellIs" dxfId="600" priority="124" operator="equal">
      <formula>"b"</formula>
    </cfRule>
    <cfRule type="cellIs" dxfId="599" priority="125" operator="equal">
      <formula>"c"</formula>
    </cfRule>
    <cfRule type="cellIs" dxfId="598" priority="126" operator="equal">
      <formula>"bc"</formula>
    </cfRule>
    <cfRule type="cellIs" dxfId="597" priority="127" operator="equal">
      <formula>"ab"</formula>
    </cfRule>
    <cfRule type="cellIs" dxfId="596" priority="128" operator="equal">
      <formula>"ac"</formula>
    </cfRule>
    <cfRule type="cellIs" dxfId="595" priority="129" operator="equal">
      <formula>"abc"</formula>
    </cfRule>
  </conditionalFormatting>
  <conditionalFormatting sqref="G208:AJ210">
    <cfRule type="cellIs" dxfId="594" priority="110" operator="equal">
      <formula>-1</formula>
    </cfRule>
    <cfRule type="cellIs" dxfId="593" priority="111" operator="equal">
      <formula>"a"</formula>
    </cfRule>
    <cfRule type="cellIs" dxfId="592" priority="112" operator="equal">
      <formula>"b"</formula>
    </cfRule>
    <cfRule type="cellIs" dxfId="591" priority="113" operator="equal">
      <formula>"c"</formula>
    </cfRule>
    <cfRule type="cellIs" dxfId="590" priority="114" operator="equal">
      <formula>"bc"</formula>
    </cfRule>
    <cfRule type="cellIs" dxfId="589" priority="115" operator="equal">
      <formula>"ab"</formula>
    </cfRule>
    <cfRule type="cellIs" dxfId="588" priority="116" operator="equal">
      <formula>"ac"</formula>
    </cfRule>
    <cfRule type="cellIs" dxfId="587" priority="117" operator="equal">
      <formula>"abc"</formula>
    </cfRule>
  </conditionalFormatting>
  <conditionalFormatting sqref="G212:AJ212">
    <cfRule type="cellIs" dxfId="586" priority="100" operator="equal">
      <formula>-1</formula>
    </cfRule>
    <cfRule type="cellIs" dxfId="585" priority="101" operator="equal">
      <formula>"a"</formula>
    </cfRule>
    <cfRule type="cellIs" dxfId="584" priority="102" operator="equal">
      <formula>"b"</formula>
    </cfRule>
    <cfRule type="cellIs" dxfId="583" priority="103" operator="equal">
      <formula>"c"</formula>
    </cfRule>
    <cfRule type="cellIs" dxfId="582" priority="104" operator="equal">
      <formula>"bc"</formula>
    </cfRule>
    <cfRule type="cellIs" dxfId="581" priority="105" operator="equal">
      <formula>"ab"</formula>
    </cfRule>
    <cfRule type="cellIs" dxfId="580" priority="106" operator="equal">
      <formula>"ac"</formula>
    </cfRule>
    <cfRule type="cellIs" dxfId="579" priority="107" operator="equal">
      <formula>"abc"</formula>
    </cfRule>
  </conditionalFormatting>
  <conditionalFormatting sqref="G214:AJ214">
    <cfRule type="cellIs" dxfId="578" priority="92" operator="equal">
      <formula>-1</formula>
    </cfRule>
    <cfRule type="cellIs" dxfId="577" priority="93" operator="equal">
      <formula>"a"</formula>
    </cfRule>
    <cfRule type="cellIs" dxfId="576" priority="94" operator="equal">
      <formula>"b"</formula>
    </cfRule>
    <cfRule type="cellIs" dxfId="575" priority="95" operator="equal">
      <formula>"c"</formula>
    </cfRule>
    <cfRule type="cellIs" dxfId="574" priority="96" operator="equal">
      <formula>"bc"</formula>
    </cfRule>
    <cfRule type="cellIs" dxfId="573" priority="97" operator="equal">
      <formula>"ab"</formula>
    </cfRule>
    <cfRule type="cellIs" dxfId="572" priority="98" operator="equal">
      <formula>"ac"</formula>
    </cfRule>
    <cfRule type="cellIs" dxfId="571" priority="99" operator="equal">
      <formula>"abc"</formula>
    </cfRule>
  </conditionalFormatting>
  <conditionalFormatting sqref="G216:AJ216">
    <cfRule type="cellIs" dxfId="570" priority="84" operator="equal">
      <formula>-1</formula>
    </cfRule>
    <cfRule type="cellIs" dxfId="569" priority="85" operator="equal">
      <formula>"a"</formula>
    </cfRule>
    <cfRule type="cellIs" dxfId="568" priority="86" operator="equal">
      <formula>"b"</formula>
    </cfRule>
    <cfRule type="cellIs" dxfId="567" priority="87" operator="equal">
      <formula>"c"</formula>
    </cfRule>
    <cfRule type="cellIs" dxfId="566" priority="88" operator="equal">
      <formula>"bc"</formula>
    </cfRule>
    <cfRule type="cellIs" dxfId="565" priority="89" operator="equal">
      <formula>"ab"</formula>
    </cfRule>
    <cfRule type="cellIs" dxfId="564" priority="90" operator="equal">
      <formula>"ac"</formula>
    </cfRule>
    <cfRule type="cellIs" dxfId="563" priority="91" operator="equal">
      <formula>"abc"</formula>
    </cfRule>
  </conditionalFormatting>
  <conditionalFormatting sqref="G218:AJ218">
    <cfRule type="cellIs" dxfId="562" priority="76" operator="equal">
      <formula>-1</formula>
    </cfRule>
    <cfRule type="cellIs" dxfId="561" priority="77" operator="equal">
      <formula>"a"</formula>
    </cfRule>
    <cfRule type="cellIs" dxfId="560" priority="78" operator="equal">
      <formula>"b"</formula>
    </cfRule>
    <cfRule type="cellIs" dxfId="559" priority="79" operator="equal">
      <formula>"c"</formula>
    </cfRule>
    <cfRule type="cellIs" dxfId="558" priority="80" operator="equal">
      <formula>"bc"</formula>
    </cfRule>
    <cfRule type="cellIs" dxfId="557" priority="81" operator="equal">
      <formula>"ab"</formula>
    </cfRule>
    <cfRule type="cellIs" dxfId="556" priority="82" operator="equal">
      <formula>"ac"</formula>
    </cfRule>
    <cfRule type="cellIs" dxfId="555" priority="83" operator="equal">
      <formula>"abc"</formula>
    </cfRule>
  </conditionalFormatting>
  <conditionalFormatting sqref="G220:AJ220">
    <cfRule type="cellIs" dxfId="554" priority="68" operator="equal">
      <formula>-1</formula>
    </cfRule>
    <cfRule type="cellIs" dxfId="553" priority="69" operator="equal">
      <formula>"a"</formula>
    </cfRule>
    <cfRule type="cellIs" dxfId="552" priority="70" operator="equal">
      <formula>"b"</formula>
    </cfRule>
    <cfRule type="cellIs" dxfId="551" priority="71" operator="equal">
      <formula>"c"</formula>
    </cfRule>
    <cfRule type="cellIs" dxfId="550" priority="72" operator="equal">
      <formula>"bc"</formula>
    </cfRule>
    <cfRule type="cellIs" dxfId="549" priority="73" operator="equal">
      <formula>"ab"</formula>
    </cfRule>
    <cfRule type="cellIs" dxfId="548" priority="74" operator="equal">
      <formula>"ac"</formula>
    </cfRule>
    <cfRule type="cellIs" dxfId="547" priority="75" operator="equal">
      <formula>"abc"</formula>
    </cfRule>
  </conditionalFormatting>
  <conditionalFormatting sqref="G222:AJ222">
    <cfRule type="cellIs" dxfId="546" priority="60" operator="equal">
      <formula>-1</formula>
    </cfRule>
    <cfRule type="cellIs" dxfId="545" priority="61" operator="equal">
      <formula>"a"</formula>
    </cfRule>
    <cfRule type="cellIs" dxfId="544" priority="62" operator="equal">
      <formula>"b"</formula>
    </cfRule>
    <cfRule type="cellIs" dxfId="543" priority="63" operator="equal">
      <formula>"c"</formula>
    </cfRule>
    <cfRule type="cellIs" dxfId="542" priority="64" operator="equal">
      <formula>"bc"</formula>
    </cfRule>
    <cfRule type="cellIs" dxfId="541" priority="65" operator="equal">
      <formula>"ab"</formula>
    </cfRule>
    <cfRule type="cellIs" dxfId="540" priority="66" operator="equal">
      <formula>"ac"</formula>
    </cfRule>
    <cfRule type="cellIs" dxfId="539" priority="67" operator="equal">
      <formula>"abc"</formula>
    </cfRule>
  </conditionalFormatting>
  <conditionalFormatting sqref="G224:AJ224">
    <cfRule type="cellIs" dxfId="538" priority="50" operator="equal">
      <formula>-1</formula>
    </cfRule>
    <cfRule type="cellIs" dxfId="537" priority="51" operator="equal">
      <formula>"a"</formula>
    </cfRule>
    <cfRule type="cellIs" dxfId="536" priority="52" operator="equal">
      <formula>"b"</formula>
    </cfRule>
    <cfRule type="cellIs" dxfId="535" priority="53" operator="equal">
      <formula>"c"</formula>
    </cfRule>
    <cfRule type="cellIs" dxfId="534" priority="54" operator="equal">
      <formula>"bc"</formula>
    </cfRule>
    <cfRule type="cellIs" dxfId="533" priority="55" operator="equal">
      <formula>"ab"</formula>
    </cfRule>
    <cfRule type="cellIs" dxfId="532" priority="56" operator="equal">
      <formula>"ac"</formula>
    </cfRule>
    <cfRule type="cellIs" dxfId="531" priority="57" operator="equal">
      <formula>"abc"</formula>
    </cfRule>
  </conditionalFormatting>
  <conditionalFormatting sqref="G226:AJ226">
    <cfRule type="cellIs" dxfId="530" priority="42" operator="equal">
      <formula>-1</formula>
    </cfRule>
    <cfRule type="cellIs" dxfId="529" priority="43" operator="equal">
      <formula>"a"</formula>
    </cfRule>
    <cfRule type="cellIs" dxfId="528" priority="44" operator="equal">
      <formula>"b"</formula>
    </cfRule>
    <cfRule type="cellIs" dxfId="527" priority="45" operator="equal">
      <formula>"c"</formula>
    </cfRule>
    <cfRule type="cellIs" dxfId="526" priority="46" operator="equal">
      <formula>"bc"</formula>
    </cfRule>
    <cfRule type="cellIs" dxfId="525" priority="47" operator="equal">
      <formula>"ab"</formula>
    </cfRule>
    <cfRule type="cellIs" dxfId="524" priority="48" operator="equal">
      <formula>"ac"</formula>
    </cfRule>
    <cfRule type="cellIs" dxfId="523" priority="49" operator="equal">
      <formula>"abc"</formula>
    </cfRule>
  </conditionalFormatting>
  <conditionalFormatting sqref="G228:AJ228">
    <cfRule type="cellIs" dxfId="522" priority="34" operator="equal">
      <formula>-1</formula>
    </cfRule>
    <cfRule type="cellIs" dxfId="521" priority="35" operator="equal">
      <formula>"a"</formula>
    </cfRule>
    <cfRule type="cellIs" dxfId="520" priority="36" operator="equal">
      <formula>"b"</formula>
    </cfRule>
    <cfRule type="cellIs" dxfId="519" priority="37" operator="equal">
      <formula>"c"</formula>
    </cfRule>
    <cfRule type="cellIs" dxfId="518" priority="38" operator="equal">
      <formula>"bc"</formula>
    </cfRule>
    <cfRule type="cellIs" dxfId="517" priority="39" operator="equal">
      <formula>"ab"</formula>
    </cfRule>
    <cfRule type="cellIs" dxfId="516" priority="40" operator="equal">
      <formula>"ac"</formula>
    </cfRule>
    <cfRule type="cellIs" dxfId="515" priority="41" operator="equal">
      <formula>"abc"</formula>
    </cfRule>
  </conditionalFormatting>
  <conditionalFormatting sqref="G230:AJ230">
    <cfRule type="cellIs" dxfId="514" priority="26" operator="equal">
      <formula>-1</formula>
    </cfRule>
    <cfRule type="cellIs" dxfId="513" priority="27" operator="equal">
      <formula>"a"</formula>
    </cfRule>
    <cfRule type="cellIs" dxfId="512" priority="28" operator="equal">
      <formula>"b"</formula>
    </cfRule>
    <cfRule type="cellIs" dxfId="511" priority="29" operator="equal">
      <formula>"c"</formula>
    </cfRule>
    <cfRule type="cellIs" dxfId="510" priority="30" operator="equal">
      <formula>"bc"</formula>
    </cfRule>
    <cfRule type="cellIs" dxfId="509" priority="31" operator="equal">
      <formula>"ab"</formula>
    </cfRule>
    <cfRule type="cellIs" dxfId="508" priority="32" operator="equal">
      <formula>"ac"</formula>
    </cfRule>
    <cfRule type="cellIs" dxfId="507" priority="33" operator="equal">
      <formula>"abc"</formula>
    </cfRule>
  </conditionalFormatting>
  <conditionalFormatting sqref="G232:AJ232">
    <cfRule type="cellIs" dxfId="506" priority="18" operator="equal">
      <formula>-1</formula>
    </cfRule>
    <cfRule type="cellIs" dxfId="505" priority="19" operator="equal">
      <formula>"a"</formula>
    </cfRule>
    <cfRule type="cellIs" dxfId="504" priority="20" operator="equal">
      <formula>"b"</formula>
    </cfRule>
    <cfRule type="cellIs" dxfId="503" priority="21" operator="equal">
      <formula>"c"</formula>
    </cfRule>
    <cfRule type="cellIs" dxfId="502" priority="22" operator="equal">
      <formula>"bc"</formula>
    </cfRule>
    <cfRule type="cellIs" dxfId="501" priority="23" operator="equal">
      <formula>"ab"</formula>
    </cfRule>
    <cfRule type="cellIs" dxfId="500" priority="24" operator="equal">
      <formula>"ac"</formula>
    </cfRule>
    <cfRule type="cellIs" dxfId="499" priority="25" operator="equal">
      <formula>"abc"</formula>
    </cfRule>
  </conditionalFormatting>
  <conditionalFormatting sqref="G234:AJ234">
    <cfRule type="cellIs" dxfId="498" priority="10" operator="equal">
      <formula>-1</formula>
    </cfRule>
    <cfRule type="cellIs" dxfId="497" priority="11" operator="equal">
      <formula>"a"</formula>
    </cfRule>
    <cfRule type="cellIs" dxfId="496" priority="12" operator="equal">
      <formula>"b"</formula>
    </cfRule>
    <cfRule type="cellIs" dxfId="495" priority="13" operator="equal">
      <formula>"c"</formula>
    </cfRule>
    <cfRule type="cellIs" dxfId="494" priority="14" operator="equal">
      <formula>"bc"</formula>
    </cfRule>
    <cfRule type="cellIs" dxfId="493" priority="15" operator="equal">
      <formula>"ab"</formula>
    </cfRule>
    <cfRule type="cellIs" dxfId="492" priority="16" operator="equal">
      <formula>"ac"</formula>
    </cfRule>
    <cfRule type="cellIs" dxfId="491" priority="17" operator="equal">
      <formula>"abc"</formula>
    </cfRule>
  </conditionalFormatting>
  <conditionalFormatting sqref="G236:AJ236">
    <cfRule type="cellIs" dxfId="490" priority="2" operator="equal">
      <formula>-1</formula>
    </cfRule>
    <cfRule type="cellIs" dxfId="489" priority="3" operator="equal">
      <formula>"a"</formula>
    </cfRule>
    <cfRule type="cellIs" dxfId="488" priority="4" operator="equal">
      <formula>"b"</formula>
    </cfRule>
    <cfRule type="cellIs" dxfId="487" priority="5" operator="equal">
      <formula>"c"</formula>
    </cfRule>
    <cfRule type="cellIs" dxfId="486" priority="6" operator="equal">
      <formula>"bc"</formula>
    </cfRule>
    <cfRule type="cellIs" dxfId="485" priority="7" operator="equal">
      <formula>"ab"</formula>
    </cfRule>
    <cfRule type="cellIs" dxfId="484" priority="8" operator="equal">
      <formula>"ac"</formula>
    </cfRule>
    <cfRule type="cellIs" dxfId="483" priority="9" operator="equal">
      <formula>"abc"</formula>
    </cfRule>
  </conditionalFormatting>
  <conditionalFormatting sqref="E5:E1000">
    <cfRule type="cellIs" dxfId="482" priority="1" operator="equal">
      <formula>"UN"</formula>
    </cfRule>
  </conditionalFormatting>
  <pageMargins left="0.7" right="0.7" top="0.75" bottom="0.75" header="0.3" footer="0.3"/>
  <pageSetup paperSize="9" scale="54"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pageSetUpPr fitToPage="1"/>
  </sheetPr>
  <dimension ref="A1:AO156"/>
  <sheetViews>
    <sheetView view="pageBreakPreview" zoomScale="90" zoomScaleNormal="90" zoomScaleSheetLayoutView="90" workbookViewId="0">
      <selection activeCell="E5" sqref="E5:E156"/>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34" bestFit="1" customWidth="1"/>
    <col min="7" max="36" width="6.7109375" style="5" customWidth="1"/>
    <col min="37" max="37" width="4.85546875" style="5" bestFit="1" customWidth="1"/>
    <col min="38" max="38" width="1.7109375" style="1" customWidth="1"/>
    <col min="39" max="39" width="5.710937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16. WHM-A stock (AT + MD)</v>
      </c>
      <c r="B1" s="53"/>
      <c r="C1" s="53"/>
      <c r="D1" s="53"/>
      <c r="AO1" s="12">
        <v>16</v>
      </c>
    </row>
    <row r="2" spans="1:41" x14ac:dyDescent="0.2">
      <c r="E2" s="54" t="s">
        <v>146</v>
      </c>
      <c r="F2" s="54"/>
      <c r="G2" s="19">
        <f t="shared" ref="G2:AJ2" si="0">SUMIF(G5:G156,"&gt;0")</f>
        <v>1557.4019999999996</v>
      </c>
      <c r="H2" s="19">
        <f t="shared" si="0"/>
        <v>1680.7169999999999</v>
      </c>
      <c r="I2" s="19">
        <f t="shared" si="0"/>
        <v>2201.9050000000002</v>
      </c>
      <c r="J2" s="19">
        <f t="shared" si="0"/>
        <v>1879.7650000000003</v>
      </c>
      <c r="K2" s="19">
        <f t="shared" si="0"/>
        <v>1679.3430000000001</v>
      </c>
      <c r="L2" s="19">
        <f t="shared" si="0"/>
        <v>1512.9110000000001</v>
      </c>
      <c r="M2" s="19">
        <f t="shared" si="0"/>
        <v>1945.393</v>
      </c>
      <c r="N2" s="19">
        <f t="shared" si="0"/>
        <v>1786.1850000000002</v>
      </c>
      <c r="O2" s="19">
        <f t="shared" si="0"/>
        <v>1535.2099999999998</v>
      </c>
      <c r="P2" s="19">
        <f t="shared" si="0"/>
        <v>1078.1610000000003</v>
      </c>
      <c r="Q2" s="19">
        <f t="shared" si="0"/>
        <v>1011.8799999999997</v>
      </c>
      <c r="R2" s="19">
        <f t="shared" si="0"/>
        <v>844.55099999999993</v>
      </c>
      <c r="S2" s="19">
        <f t="shared" si="0"/>
        <v>841.14199999999983</v>
      </c>
      <c r="T2" s="19">
        <f t="shared" si="0"/>
        <v>767.52800000000013</v>
      </c>
      <c r="U2" s="19">
        <f t="shared" si="0"/>
        <v>611.72699999999986</v>
      </c>
      <c r="V2" s="19">
        <f t="shared" si="0"/>
        <v>747.57799999999997</v>
      </c>
      <c r="W2" s="19">
        <f t="shared" si="0"/>
        <v>710.64699999999993</v>
      </c>
      <c r="X2" s="19">
        <f t="shared" si="0"/>
        <v>752.95600000000013</v>
      </c>
      <c r="Y2" s="19">
        <f t="shared" si="0"/>
        <v>503.779</v>
      </c>
      <c r="Z2" s="19">
        <f t="shared" si="0"/>
        <v>529.82599999999979</v>
      </c>
      <c r="AA2" s="19">
        <f t="shared" si="0"/>
        <v>464.32300000000004</v>
      </c>
      <c r="AB2" s="19">
        <f t="shared" si="0"/>
        <v>639.65299999999991</v>
      </c>
      <c r="AC2" s="19">
        <f t="shared" si="0"/>
        <v>436.33300000000003</v>
      </c>
      <c r="AD2" s="19">
        <f t="shared" si="0"/>
        <v>516.23599999999999</v>
      </c>
      <c r="AE2" s="19">
        <f t="shared" si="0"/>
        <v>457.63999999999993</v>
      </c>
      <c r="AF2" s="19">
        <f t="shared" si="0"/>
        <v>431.25399999999979</v>
      </c>
      <c r="AG2" s="19">
        <f t="shared" si="0"/>
        <v>257.45599999999996</v>
      </c>
      <c r="AH2" s="19">
        <f t="shared" si="0"/>
        <v>270.70499999999998</v>
      </c>
      <c r="AI2" s="19">
        <f t="shared" si="0"/>
        <v>179.2000000000001</v>
      </c>
      <c r="AJ2" s="19">
        <f t="shared" si="0"/>
        <v>119.98899999999999</v>
      </c>
      <c r="AO2" s="12" t="str">
        <f>IF((SUM(G2:AJ2)=AO3),"Ok","Check functions")</f>
        <v>Ok</v>
      </c>
    </row>
    <row r="3" spans="1:41" x14ac:dyDescent="0.2">
      <c r="AO3" s="5">
        <f>SUM(AO5:AO156)</f>
        <v>27951.395000000004</v>
      </c>
    </row>
    <row r="4" spans="1:41" s="24" customFormat="1" x14ac:dyDescent="0.2">
      <c r="A4" s="20" t="s">
        <v>0</v>
      </c>
      <c r="B4" s="20" t="s">
        <v>1</v>
      </c>
      <c r="C4" s="20" t="s">
        <v>2</v>
      </c>
      <c r="D4" s="20" t="s">
        <v>3</v>
      </c>
      <c r="E4" s="32" t="s">
        <v>4</v>
      </c>
      <c r="F4" s="33" t="s">
        <v>147</v>
      </c>
      <c r="G4" s="22">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118</v>
      </c>
      <c r="B5" s="1" t="s">
        <v>93</v>
      </c>
      <c r="C5" s="1" t="s">
        <v>19</v>
      </c>
      <c r="D5" s="1" t="s">
        <v>20</v>
      </c>
      <c r="E5" s="1" t="s">
        <v>21</v>
      </c>
      <c r="F5" s="34" t="s">
        <v>10</v>
      </c>
      <c r="G5" s="5">
        <v>598</v>
      </c>
      <c r="H5" s="5">
        <v>616</v>
      </c>
      <c r="I5" s="5">
        <v>1350</v>
      </c>
      <c r="J5" s="5">
        <v>907</v>
      </c>
      <c r="K5" s="5">
        <v>566</v>
      </c>
      <c r="L5" s="5">
        <v>441</v>
      </c>
      <c r="M5" s="5">
        <v>506</v>
      </c>
      <c r="N5" s="5">
        <v>465</v>
      </c>
      <c r="O5" s="5">
        <v>437</v>
      </c>
      <c r="P5" s="5">
        <v>152</v>
      </c>
      <c r="Q5" s="5">
        <v>178</v>
      </c>
      <c r="R5" s="5">
        <v>104</v>
      </c>
      <c r="S5" s="5">
        <v>172</v>
      </c>
      <c r="T5" s="5">
        <v>56</v>
      </c>
      <c r="U5" s="5">
        <v>44</v>
      </c>
      <c r="V5" s="5">
        <v>54</v>
      </c>
      <c r="W5" s="5">
        <v>38</v>
      </c>
      <c r="X5" s="5">
        <v>28</v>
      </c>
      <c r="Y5" s="5">
        <v>20</v>
      </c>
      <c r="Z5" s="5">
        <v>28.175000000000001</v>
      </c>
      <c r="AA5" s="5">
        <v>16.850000000000001</v>
      </c>
      <c r="AB5" s="5">
        <v>7</v>
      </c>
      <c r="AC5" s="5">
        <v>7</v>
      </c>
      <c r="AD5" s="5">
        <v>11.651999999999999</v>
      </c>
      <c r="AE5" s="5">
        <v>12.423</v>
      </c>
      <c r="AF5" s="5">
        <v>6.54</v>
      </c>
      <c r="AG5" s="5">
        <v>7.1420000000000003</v>
      </c>
      <c r="AH5" s="5">
        <v>5.1980000000000004</v>
      </c>
      <c r="AI5" s="5">
        <v>5.4240000000000004</v>
      </c>
      <c r="AJ5" s="5">
        <v>5.1909999999999998</v>
      </c>
      <c r="AK5" s="5">
        <v>1</v>
      </c>
      <c r="AM5" s="13">
        <f>+AO5/$AO$3</f>
        <v>0.24487489801492909</v>
      </c>
      <c r="AN5" s="7">
        <f>IF(AK5=1,AM5,AM5+AN3)</f>
        <v>0.24487489801492909</v>
      </c>
      <c r="AO5" s="5">
        <f>SUM(G5:AJ5)</f>
        <v>6844.5950000000003</v>
      </c>
    </row>
    <row r="6" spans="1:41" x14ac:dyDescent="0.2">
      <c r="A6" s="1" t="s">
        <v>118</v>
      </c>
      <c r="B6" s="1" t="s">
        <v>93</v>
      </c>
      <c r="C6" s="1" t="s">
        <v>19</v>
      </c>
      <c r="D6" s="1" t="s">
        <v>20</v>
      </c>
      <c r="E6" s="1" t="s">
        <v>21</v>
      </c>
      <c r="F6" s="34" t="s">
        <v>11</v>
      </c>
      <c r="G6" s="5" t="s">
        <v>13</v>
      </c>
      <c r="H6" s="5" t="s">
        <v>13</v>
      </c>
      <c r="I6" s="5" t="s">
        <v>13</v>
      </c>
      <c r="J6" s="5" t="s">
        <v>13</v>
      </c>
      <c r="K6" s="5" t="s">
        <v>13</v>
      </c>
      <c r="L6" s="5" t="s">
        <v>13</v>
      </c>
      <c r="M6" s="5" t="s">
        <v>13</v>
      </c>
      <c r="N6" s="5" t="s">
        <v>13</v>
      </c>
      <c r="O6" s="5" t="s">
        <v>13</v>
      </c>
      <c r="P6" s="5" t="s">
        <v>13</v>
      </c>
      <c r="Q6" s="5" t="s">
        <v>13</v>
      </c>
      <c r="R6" s="5" t="s">
        <v>13</v>
      </c>
      <c r="S6" s="5" t="s">
        <v>13</v>
      </c>
      <c r="T6" s="5" t="s">
        <v>13</v>
      </c>
      <c r="U6" s="5" t="s">
        <v>13</v>
      </c>
      <c r="V6" s="5" t="s">
        <v>13</v>
      </c>
      <c r="W6" s="5" t="s">
        <v>13</v>
      </c>
      <c r="X6" s="5" t="s">
        <v>13</v>
      </c>
      <c r="Y6" s="5" t="s">
        <v>13</v>
      </c>
      <c r="Z6" s="5" t="s">
        <v>13</v>
      </c>
      <c r="AA6" s="5" t="s">
        <v>13</v>
      </c>
      <c r="AB6" s="5" t="s">
        <v>13</v>
      </c>
      <c r="AC6" s="5" t="s">
        <v>13</v>
      </c>
      <c r="AD6" s="5" t="s">
        <v>13</v>
      </c>
      <c r="AE6" s="5" t="s">
        <v>13</v>
      </c>
      <c r="AF6" s="5" t="s">
        <v>13</v>
      </c>
      <c r="AG6" s="5" t="s">
        <v>13</v>
      </c>
      <c r="AH6" s="5" t="s">
        <v>13</v>
      </c>
      <c r="AI6" s="5" t="s">
        <v>13</v>
      </c>
      <c r="AJ6" s="5" t="s">
        <v>13</v>
      </c>
      <c r="AK6" s="1">
        <v>1</v>
      </c>
    </row>
    <row r="7" spans="1:41" x14ac:dyDescent="0.2">
      <c r="A7" s="1" t="s">
        <v>118</v>
      </c>
      <c r="B7" s="1" t="s">
        <v>93</v>
      </c>
      <c r="C7" s="1" t="s">
        <v>8</v>
      </c>
      <c r="D7" s="1" t="s">
        <v>27</v>
      </c>
      <c r="E7" s="1" t="s">
        <v>21</v>
      </c>
      <c r="F7" s="34" t="s">
        <v>10</v>
      </c>
      <c r="G7" s="5">
        <v>264.60899999999998</v>
      </c>
      <c r="H7" s="5">
        <v>348.03500000000003</v>
      </c>
      <c r="I7" s="5">
        <v>205.916</v>
      </c>
      <c r="J7" s="5">
        <v>271.13200000000001</v>
      </c>
      <c r="K7" s="5">
        <v>257.52</v>
      </c>
      <c r="L7" s="5">
        <v>168.43199999999999</v>
      </c>
      <c r="M7" s="5">
        <v>297.26499999999999</v>
      </c>
      <c r="N7" s="5">
        <v>209.673</v>
      </c>
      <c r="O7" s="5">
        <v>166.35499999999999</v>
      </c>
      <c r="P7" s="5">
        <v>175.95500000000001</v>
      </c>
      <c r="Q7" s="5">
        <v>198.16200000000001</v>
      </c>
      <c r="R7" s="5">
        <v>157.84899999999999</v>
      </c>
      <c r="S7" s="5">
        <v>116.28</v>
      </c>
      <c r="T7" s="5">
        <v>142.60400000000001</v>
      </c>
      <c r="U7" s="5">
        <v>169.11699999999999</v>
      </c>
      <c r="V7" s="5">
        <v>103.31100000000001</v>
      </c>
      <c r="W7" s="5">
        <v>46.628</v>
      </c>
      <c r="X7" s="5">
        <v>109.239</v>
      </c>
      <c r="Y7" s="5">
        <v>108.437</v>
      </c>
      <c r="Z7" s="5">
        <v>154.09200000000001</v>
      </c>
      <c r="AA7" s="5">
        <v>105.617</v>
      </c>
      <c r="AB7" s="5">
        <v>62.954000000000001</v>
      </c>
      <c r="AC7" s="5">
        <v>73.736999999999995</v>
      </c>
      <c r="AD7" s="5">
        <v>104.334</v>
      </c>
      <c r="AE7" s="5">
        <v>157.982</v>
      </c>
      <c r="AF7" s="5">
        <v>150.096</v>
      </c>
      <c r="AG7" s="5">
        <v>93.766999999999996</v>
      </c>
      <c r="AH7" s="5">
        <v>105.524</v>
      </c>
      <c r="AI7" s="5">
        <v>36.045000000000002</v>
      </c>
      <c r="AJ7" s="5">
        <v>31.771000000000001</v>
      </c>
      <c r="AK7" s="5">
        <v>2</v>
      </c>
      <c r="AM7" s="13">
        <f>+AO7/$AO$3</f>
        <v>0.16430085153173926</v>
      </c>
      <c r="AN7" s="7">
        <f>IF(AK7=1,AM7,AM7+AN5)</f>
        <v>0.40917574954666835</v>
      </c>
      <c r="AO7" s="5">
        <f>SUM(G7:AJ7)</f>
        <v>4592.4380000000001</v>
      </c>
    </row>
    <row r="8" spans="1:41" x14ac:dyDescent="0.2">
      <c r="A8" s="1" t="s">
        <v>118</v>
      </c>
      <c r="B8" s="1" t="s">
        <v>93</v>
      </c>
      <c r="C8" s="1" t="s">
        <v>8</v>
      </c>
      <c r="D8" s="1" t="s">
        <v>27</v>
      </c>
      <c r="E8" s="1" t="s">
        <v>21</v>
      </c>
      <c r="F8" s="34" t="s">
        <v>11</v>
      </c>
      <c r="G8" s="5" t="s">
        <v>13</v>
      </c>
      <c r="H8" s="5" t="s">
        <v>13</v>
      </c>
      <c r="I8" s="5" t="s">
        <v>13</v>
      </c>
      <c r="J8" s="5" t="s">
        <v>13</v>
      </c>
      <c r="K8" s="5" t="s">
        <v>13</v>
      </c>
      <c r="L8" s="5" t="s">
        <v>13</v>
      </c>
      <c r="M8" s="5" t="s">
        <v>13</v>
      </c>
      <c r="N8" s="5" t="s">
        <v>13</v>
      </c>
      <c r="O8" s="5" t="s">
        <v>13</v>
      </c>
      <c r="P8" s="5" t="s">
        <v>24</v>
      </c>
      <c r="Q8" s="5" t="s">
        <v>24</v>
      </c>
      <c r="R8" s="5" t="s">
        <v>13</v>
      </c>
      <c r="S8" s="5" t="s">
        <v>13</v>
      </c>
      <c r="T8" s="5" t="s">
        <v>13</v>
      </c>
      <c r="U8" s="5" t="s">
        <v>13</v>
      </c>
      <c r="V8" s="5" t="s">
        <v>13</v>
      </c>
      <c r="W8" s="5" t="s">
        <v>13</v>
      </c>
      <c r="X8" s="5" t="s">
        <v>13</v>
      </c>
      <c r="Y8" s="5" t="s">
        <v>13</v>
      </c>
      <c r="Z8" s="5" t="s">
        <v>13</v>
      </c>
      <c r="AA8" s="5" t="s">
        <v>13</v>
      </c>
      <c r="AB8" s="5" t="s">
        <v>15</v>
      </c>
      <c r="AC8" s="5" t="s">
        <v>13</v>
      </c>
      <c r="AD8" s="5" t="s">
        <v>13</v>
      </c>
      <c r="AE8" s="5" t="s">
        <v>13</v>
      </c>
      <c r="AF8" s="5" t="s">
        <v>13</v>
      </c>
      <c r="AG8" s="5" t="s">
        <v>13</v>
      </c>
      <c r="AH8" s="5" t="s">
        <v>15</v>
      </c>
      <c r="AI8" s="5" t="s">
        <v>15</v>
      </c>
      <c r="AJ8" s="5" t="s">
        <v>15</v>
      </c>
      <c r="AK8" s="1">
        <v>2</v>
      </c>
    </row>
    <row r="9" spans="1:41" x14ac:dyDescent="0.2">
      <c r="A9" s="1" t="s">
        <v>118</v>
      </c>
      <c r="B9" s="1" t="s">
        <v>93</v>
      </c>
      <c r="C9" s="1" t="s">
        <v>8</v>
      </c>
      <c r="D9" s="1" t="s">
        <v>153</v>
      </c>
      <c r="E9" s="1" t="s">
        <v>21</v>
      </c>
      <c r="F9" s="34" t="s">
        <v>10</v>
      </c>
      <c r="G9" s="5">
        <v>211</v>
      </c>
      <c r="H9" s="5">
        <v>301</v>
      </c>
      <c r="I9" s="5">
        <v>91</v>
      </c>
      <c r="J9" s="5">
        <v>101</v>
      </c>
      <c r="K9" s="5">
        <v>70.400000000000006</v>
      </c>
      <c r="L9" s="5">
        <v>105</v>
      </c>
      <c r="M9" s="5">
        <v>101.5</v>
      </c>
      <c r="N9" s="5">
        <v>157.58000000000001</v>
      </c>
      <c r="O9" s="5">
        <v>105.8</v>
      </c>
      <c r="P9" s="5">
        <v>171.5</v>
      </c>
      <c r="Q9" s="5">
        <v>341.9</v>
      </c>
      <c r="R9" s="5">
        <v>265.63200000000001</v>
      </c>
      <c r="S9" s="5">
        <v>80.293999999999997</v>
      </c>
      <c r="T9" s="5">
        <v>243.44399999999999</v>
      </c>
      <c r="U9" s="5">
        <v>87.021000000000001</v>
      </c>
      <c r="V9" s="5">
        <v>63.213999999999999</v>
      </c>
      <c r="W9" s="5">
        <v>41.262</v>
      </c>
      <c r="X9" s="5">
        <v>31.954999999999998</v>
      </c>
      <c r="Y9" s="5">
        <v>28.783999999999999</v>
      </c>
      <c r="Z9" s="5">
        <v>73.947999999999993</v>
      </c>
      <c r="AA9" s="5">
        <v>66.569000000000003</v>
      </c>
      <c r="AB9" s="5">
        <v>240.70500000000001</v>
      </c>
      <c r="AC9" s="5">
        <v>98.462000000000003</v>
      </c>
      <c r="AD9" s="5">
        <v>121.205</v>
      </c>
      <c r="AE9" s="5">
        <v>66.933999999999997</v>
      </c>
      <c r="AF9" s="5">
        <v>46.581000000000003</v>
      </c>
      <c r="AG9" s="5">
        <v>62.064</v>
      </c>
      <c r="AH9" s="5">
        <v>76.31</v>
      </c>
      <c r="AI9" s="5">
        <v>45.918999999999997</v>
      </c>
      <c r="AJ9" s="5">
        <v>0.33900000000000002</v>
      </c>
      <c r="AK9" s="5">
        <v>3</v>
      </c>
      <c r="AM9" s="13">
        <f>+AO9/$AO$3</f>
        <v>0.12515733114572633</v>
      </c>
      <c r="AN9" s="7">
        <f>IF(AK9=1,AM9,AM9+AN7)</f>
        <v>0.53433308069239471</v>
      </c>
      <c r="AO9" s="5">
        <f>SUM(G9:AJ9)</f>
        <v>3498.3219999999997</v>
      </c>
    </row>
    <row r="10" spans="1:41" x14ac:dyDescent="0.2">
      <c r="A10" s="1" t="s">
        <v>118</v>
      </c>
      <c r="B10" s="1" t="s">
        <v>93</v>
      </c>
      <c r="C10" s="1" t="s">
        <v>8</v>
      </c>
      <c r="D10" s="1" t="s">
        <v>153</v>
      </c>
      <c r="E10" s="1" t="s">
        <v>21</v>
      </c>
      <c r="F10" s="34" t="s">
        <v>11</v>
      </c>
      <c r="G10" s="5" t="s">
        <v>15</v>
      </c>
      <c r="H10" s="5" t="s">
        <v>15</v>
      </c>
      <c r="I10" s="5" t="s">
        <v>15</v>
      </c>
      <c r="J10" s="5" t="s">
        <v>15</v>
      </c>
      <c r="K10" s="5" t="s">
        <v>15</v>
      </c>
      <c r="L10" s="5" t="s">
        <v>15</v>
      </c>
      <c r="M10" s="5" t="s">
        <v>15</v>
      </c>
      <c r="N10" s="5" t="s">
        <v>13</v>
      </c>
      <c r="O10" s="5" t="s">
        <v>13</v>
      </c>
      <c r="P10" s="5" t="s">
        <v>13</v>
      </c>
      <c r="Q10" s="5" t="s">
        <v>13</v>
      </c>
      <c r="R10" s="5" t="s">
        <v>15</v>
      </c>
      <c r="S10" s="5" t="s">
        <v>15</v>
      </c>
      <c r="T10" s="5" t="s">
        <v>13</v>
      </c>
      <c r="U10" s="5" t="s">
        <v>13</v>
      </c>
      <c r="V10" s="5" t="s">
        <v>13</v>
      </c>
      <c r="W10" s="5" t="s">
        <v>13</v>
      </c>
      <c r="X10" s="5" t="s">
        <v>13</v>
      </c>
      <c r="Y10" s="5" t="s">
        <v>13</v>
      </c>
      <c r="Z10" s="5" t="s">
        <v>13</v>
      </c>
      <c r="AA10" s="5" t="s">
        <v>13</v>
      </c>
      <c r="AB10" s="5" t="s">
        <v>15</v>
      </c>
      <c r="AC10" s="5" t="s">
        <v>15</v>
      </c>
      <c r="AD10" s="5" t="s">
        <v>15</v>
      </c>
      <c r="AE10" s="5" t="s">
        <v>15</v>
      </c>
      <c r="AF10" s="5" t="s">
        <v>15</v>
      </c>
      <c r="AG10" s="5" t="s">
        <v>15</v>
      </c>
      <c r="AH10" s="5" t="s">
        <v>13</v>
      </c>
      <c r="AI10" s="5" t="s">
        <v>15</v>
      </c>
      <c r="AJ10" s="5">
        <v>-1</v>
      </c>
      <c r="AK10" s="1">
        <v>3</v>
      </c>
    </row>
    <row r="11" spans="1:41" x14ac:dyDescent="0.2">
      <c r="A11" s="1" t="s">
        <v>118</v>
      </c>
      <c r="B11" s="1" t="s">
        <v>93</v>
      </c>
      <c r="C11" s="1" t="s">
        <v>30</v>
      </c>
      <c r="D11" s="1" t="s">
        <v>59</v>
      </c>
      <c r="E11" s="1" t="s">
        <v>21</v>
      </c>
      <c r="F11" s="34" t="s">
        <v>10</v>
      </c>
      <c r="H11" s="5">
        <v>114</v>
      </c>
      <c r="I11" s="5">
        <v>213.52799999999999</v>
      </c>
      <c r="J11" s="5">
        <v>237.37899999999999</v>
      </c>
      <c r="K11" s="5">
        <v>284.74700000000001</v>
      </c>
      <c r="L11" s="5">
        <v>359.31799999999998</v>
      </c>
      <c r="M11" s="5">
        <v>526.42700000000002</v>
      </c>
      <c r="N11" s="5">
        <v>498.49599999999998</v>
      </c>
      <c r="O11" s="5">
        <v>322.024</v>
      </c>
      <c r="P11" s="5">
        <v>179.55600000000001</v>
      </c>
      <c r="Q11" s="5">
        <v>11.166</v>
      </c>
      <c r="R11" s="5">
        <v>9.141</v>
      </c>
      <c r="AK11" s="5">
        <v>4</v>
      </c>
      <c r="AM11" s="13">
        <f>+AO11/$AO$3</f>
        <v>9.8591930742633768E-2</v>
      </c>
      <c r="AN11" s="7">
        <f>IF(AK11=1,AM11,AM11+AN9)</f>
        <v>0.63292501143502844</v>
      </c>
      <c r="AO11" s="5">
        <f>SUM(G11:AJ11)</f>
        <v>2755.7820000000002</v>
      </c>
    </row>
    <row r="12" spans="1:41" x14ac:dyDescent="0.2">
      <c r="A12" s="1" t="s">
        <v>118</v>
      </c>
      <c r="B12" s="1" t="s">
        <v>93</v>
      </c>
      <c r="C12" s="1" t="s">
        <v>30</v>
      </c>
      <c r="D12" s="1" t="s">
        <v>59</v>
      </c>
      <c r="E12" s="1" t="s">
        <v>21</v>
      </c>
      <c r="F12" s="34" t="s">
        <v>11</v>
      </c>
      <c r="H12" s="5">
        <v>-1</v>
      </c>
      <c r="I12" s="5">
        <v>-1</v>
      </c>
      <c r="J12" s="5">
        <v>-1</v>
      </c>
      <c r="K12" s="5">
        <v>-1</v>
      </c>
      <c r="L12" s="5">
        <v>-1</v>
      </c>
      <c r="M12" s="5">
        <v>-1</v>
      </c>
      <c r="N12" s="5">
        <v>-1</v>
      </c>
      <c r="O12" s="5">
        <v>-1</v>
      </c>
      <c r="P12" s="5">
        <v>-1</v>
      </c>
      <c r="Q12" s="5">
        <v>-1</v>
      </c>
      <c r="R12" s="5">
        <v>-1</v>
      </c>
      <c r="AK12" s="1">
        <v>4</v>
      </c>
    </row>
    <row r="13" spans="1:41" x14ac:dyDescent="0.2">
      <c r="A13" s="1" t="s">
        <v>118</v>
      </c>
      <c r="B13" s="1" t="s">
        <v>93</v>
      </c>
      <c r="C13" s="1" t="s">
        <v>8</v>
      </c>
      <c r="D13" s="1" t="s">
        <v>213</v>
      </c>
      <c r="E13" s="1" t="s">
        <v>21</v>
      </c>
      <c r="F13" s="34" t="s">
        <v>10</v>
      </c>
      <c r="G13" s="5">
        <v>15.111000000000001</v>
      </c>
      <c r="H13" s="5">
        <v>26.439</v>
      </c>
      <c r="I13" s="5">
        <v>7.2140000000000004</v>
      </c>
      <c r="J13" s="5">
        <v>35.938000000000002</v>
      </c>
      <c r="K13" s="5">
        <v>140.88300000000001</v>
      </c>
      <c r="L13" s="5">
        <v>93.194000000000003</v>
      </c>
      <c r="M13" s="5">
        <v>101.012</v>
      </c>
      <c r="N13" s="5">
        <v>118.538</v>
      </c>
      <c r="O13" s="5">
        <v>186.17</v>
      </c>
      <c r="P13" s="5">
        <v>60.8</v>
      </c>
      <c r="Q13" s="5">
        <v>5.8</v>
      </c>
      <c r="R13" s="5">
        <v>22</v>
      </c>
      <c r="S13" s="5">
        <v>64.418999999999997</v>
      </c>
      <c r="T13" s="5">
        <v>58.174999999999997</v>
      </c>
      <c r="U13" s="5">
        <v>50.844999999999999</v>
      </c>
      <c r="V13" s="5">
        <v>46.002000000000002</v>
      </c>
      <c r="W13" s="5">
        <v>31.628</v>
      </c>
      <c r="X13" s="5">
        <v>15.818</v>
      </c>
      <c r="Y13" s="5">
        <v>111.38200000000001</v>
      </c>
      <c r="Z13" s="5">
        <v>4.5</v>
      </c>
      <c r="AA13" s="5">
        <v>33.799999999999997</v>
      </c>
      <c r="AB13" s="5">
        <v>36.694000000000003</v>
      </c>
      <c r="AC13" s="5">
        <v>93.462999999999994</v>
      </c>
      <c r="AD13" s="5">
        <v>113.187</v>
      </c>
      <c r="AE13" s="5">
        <v>89.495999999999995</v>
      </c>
      <c r="AF13" s="5">
        <v>107.798</v>
      </c>
      <c r="AG13" s="5">
        <v>7.9000000000000001E-2</v>
      </c>
      <c r="AJ13" s="5">
        <v>3.472</v>
      </c>
      <c r="AK13" s="5">
        <v>5</v>
      </c>
      <c r="AM13" s="13">
        <f>+AO13/$AO$3</f>
        <v>5.9884560323375607E-2</v>
      </c>
      <c r="AN13" s="7">
        <f>IF(AK13=1,AM13,AM13+AN11)</f>
        <v>0.69280957175840407</v>
      </c>
      <c r="AO13" s="5">
        <f>SUM(G13:AJ13)</f>
        <v>1673.8569999999995</v>
      </c>
    </row>
    <row r="14" spans="1:41" x14ac:dyDescent="0.2">
      <c r="A14" s="1" t="s">
        <v>118</v>
      </c>
      <c r="B14" s="1" t="s">
        <v>93</v>
      </c>
      <c r="C14" s="1" t="s">
        <v>8</v>
      </c>
      <c r="D14" s="1" t="s">
        <v>213</v>
      </c>
      <c r="E14" s="1" t="s">
        <v>21</v>
      </c>
      <c r="F14" s="34" t="s">
        <v>11</v>
      </c>
      <c r="G14" s="5" t="s">
        <v>15</v>
      </c>
      <c r="H14" s="5" t="s">
        <v>24</v>
      </c>
      <c r="I14" s="5" t="s">
        <v>13</v>
      </c>
      <c r="J14" s="5" t="s">
        <v>24</v>
      </c>
      <c r="K14" s="5" t="s">
        <v>24</v>
      </c>
      <c r="L14" s="5" t="s">
        <v>13</v>
      </c>
      <c r="M14" s="5" t="s">
        <v>24</v>
      </c>
      <c r="N14" s="5" t="s">
        <v>24</v>
      </c>
      <c r="O14" s="5" t="s">
        <v>24</v>
      </c>
      <c r="P14" s="5" t="s">
        <v>24</v>
      </c>
      <c r="Q14" s="5" t="s">
        <v>24</v>
      </c>
      <c r="R14" s="5" t="s">
        <v>24</v>
      </c>
      <c r="S14" s="5" t="s">
        <v>24</v>
      </c>
      <c r="T14" s="5" t="s">
        <v>24</v>
      </c>
      <c r="U14" s="5" t="s">
        <v>24</v>
      </c>
      <c r="V14" s="5" t="s">
        <v>24</v>
      </c>
      <c r="W14" s="5" t="s">
        <v>24</v>
      </c>
      <c r="X14" s="5" t="s">
        <v>24</v>
      </c>
      <c r="Y14" s="5" t="s">
        <v>24</v>
      </c>
      <c r="Z14" s="5" t="s">
        <v>24</v>
      </c>
      <c r="AA14" s="5" t="s">
        <v>24</v>
      </c>
      <c r="AB14" s="5" t="s">
        <v>24</v>
      </c>
      <c r="AC14" s="5" t="s">
        <v>24</v>
      </c>
      <c r="AD14" s="5" t="s">
        <v>24</v>
      </c>
      <c r="AE14" s="5">
        <v>-1</v>
      </c>
      <c r="AF14" s="5" t="s">
        <v>24</v>
      </c>
      <c r="AG14" s="5" t="s">
        <v>24</v>
      </c>
      <c r="AJ14" s="5" t="s">
        <v>24</v>
      </c>
      <c r="AK14" s="1">
        <v>5</v>
      </c>
    </row>
    <row r="15" spans="1:41" x14ac:dyDescent="0.2">
      <c r="A15" s="1" t="s">
        <v>118</v>
      </c>
      <c r="B15" s="1" t="s">
        <v>93</v>
      </c>
      <c r="C15" s="1" t="s">
        <v>8</v>
      </c>
      <c r="D15" s="1" t="s">
        <v>25</v>
      </c>
      <c r="E15" s="1" t="s">
        <v>21</v>
      </c>
      <c r="F15" s="34" t="s">
        <v>10</v>
      </c>
      <c r="G15" s="5">
        <v>248</v>
      </c>
      <c r="H15" s="5">
        <v>82</v>
      </c>
      <c r="I15" s="5">
        <v>92</v>
      </c>
      <c r="J15" s="5">
        <v>57</v>
      </c>
      <c r="K15" s="5">
        <v>112</v>
      </c>
      <c r="L15" s="5">
        <v>58</v>
      </c>
      <c r="M15" s="5">
        <v>56</v>
      </c>
      <c r="N15" s="5">
        <v>40</v>
      </c>
      <c r="O15" s="5">
        <v>83</v>
      </c>
      <c r="P15" s="5">
        <v>56</v>
      </c>
      <c r="Q15" s="5">
        <v>15.574</v>
      </c>
      <c r="R15" s="5">
        <v>33.128</v>
      </c>
      <c r="S15" s="5">
        <v>36</v>
      </c>
      <c r="T15" s="5">
        <v>33.923000000000002</v>
      </c>
      <c r="U15" s="5">
        <v>38.582999999999998</v>
      </c>
      <c r="V15" s="5">
        <v>21.114999999999998</v>
      </c>
      <c r="W15" s="5">
        <v>33.591999999999999</v>
      </c>
      <c r="X15" s="5">
        <v>42.755000000000003</v>
      </c>
      <c r="Y15" s="5">
        <v>41.22</v>
      </c>
      <c r="Z15" s="5">
        <v>30.666</v>
      </c>
      <c r="AA15" s="5">
        <v>41.890999999999998</v>
      </c>
      <c r="AB15" s="5">
        <v>24.18</v>
      </c>
      <c r="AC15" s="5">
        <v>6.3529999999999998</v>
      </c>
      <c r="AD15" s="5">
        <v>7.5490000000000004</v>
      </c>
      <c r="AE15" s="5">
        <v>8.6739999999999995</v>
      </c>
      <c r="AF15" s="5">
        <v>9.6809999999999992</v>
      </c>
      <c r="AG15" s="5">
        <v>7.7960000000000003</v>
      </c>
      <c r="AH15" s="5">
        <v>11.702</v>
      </c>
      <c r="AI15" s="5">
        <v>8.9890000000000008</v>
      </c>
      <c r="AJ15" s="5">
        <v>7.49</v>
      </c>
      <c r="AK15" s="5">
        <v>6</v>
      </c>
      <c r="AM15" s="13">
        <f>+AO15/$AO$3</f>
        <v>4.8114271219736986E-2</v>
      </c>
      <c r="AN15" s="7">
        <f>IF(AK15=1,AM15,AM15+AN13)</f>
        <v>0.74092384297814107</v>
      </c>
      <c r="AO15" s="5">
        <f>SUM(G15:AJ15)</f>
        <v>1344.8610000000006</v>
      </c>
    </row>
    <row r="16" spans="1:41" x14ac:dyDescent="0.2">
      <c r="A16" s="1" t="s">
        <v>118</v>
      </c>
      <c r="B16" s="1" t="s">
        <v>93</v>
      </c>
      <c r="C16" s="1" t="s">
        <v>8</v>
      </c>
      <c r="D16" s="1" t="s">
        <v>25</v>
      </c>
      <c r="E16" s="1" t="s">
        <v>21</v>
      </c>
      <c r="F16" s="34" t="s">
        <v>11</v>
      </c>
      <c r="G16" s="5" t="s">
        <v>13</v>
      </c>
      <c r="H16" s="5" t="s">
        <v>13</v>
      </c>
      <c r="I16" s="5" t="s">
        <v>13</v>
      </c>
      <c r="J16" s="5" t="s">
        <v>13</v>
      </c>
      <c r="K16" s="5" t="s">
        <v>13</v>
      </c>
      <c r="L16" s="5" t="s">
        <v>13</v>
      </c>
      <c r="M16" s="5" t="s">
        <v>13</v>
      </c>
      <c r="N16" s="5" t="s">
        <v>13</v>
      </c>
      <c r="O16" s="5" t="s">
        <v>13</v>
      </c>
      <c r="P16" s="5" t="s">
        <v>13</v>
      </c>
      <c r="Q16" s="5" t="s">
        <v>13</v>
      </c>
      <c r="R16" s="5" t="s">
        <v>13</v>
      </c>
      <c r="S16" s="5" t="s">
        <v>13</v>
      </c>
      <c r="T16" s="5" t="s">
        <v>13</v>
      </c>
      <c r="U16" s="5" t="s">
        <v>13</v>
      </c>
      <c r="V16" s="5" t="s">
        <v>13</v>
      </c>
      <c r="W16" s="5" t="s">
        <v>13</v>
      </c>
      <c r="X16" s="5" t="s">
        <v>13</v>
      </c>
      <c r="Y16" s="5" t="s">
        <v>13</v>
      </c>
      <c r="Z16" s="5" t="s">
        <v>13</v>
      </c>
      <c r="AA16" s="5" t="s">
        <v>13</v>
      </c>
      <c r="AB16" s="5" t="s">
        <v>13</v>
      </c>
      <c r="AC16" s="5" t="s">
        <v>15</v>
      </c>
      <c r="AD16" s="5" t="s">
        <v>13</v>
      </c>
      <c r="AE16" s="5" t="s">
        <v>15</v>
      </c>
      <c r="AF16" s="5" t="s">
        <v>15</v>
      </c>
      <c r="AG16" s="5" t="s">
        <v>15</v>
      </c>
      <c r="AH16" s="5" t="s">
        <v>15</v>
      </c>
      <c r="AI16" s="5" t="s">
        <v>15</v>
      </c>
      <c r="AJ16" s="5" t="s">
        <v>15</v>
      </c>
      <c r="AK16" s="1">
        <v>6</v>
      </c>
    </row>
    <row r="17" spans="1:41" x14ac:dyDescent="0.2">
      <c r="A17" s="1" t="s">
        <v>118</v>
      </c>
      <c r="B17" s="1" t="s">
        <v>93</v>
      </c>
      <c r="C17" s="1" t="s">
        <v>30</v>
      </c>
      <c r="D17" s="1" t="s">
        <v>122</v>
      </c>
      <c r="E17" s="1" t="s">
        <v>21</v>
      </c>
      <c r="F17" s="34" t="s">
        <v>10</v>
      </c>
      <c r="H17" s="5">
        <v>0.97499999999999998</v>
      </c>
      <c r="I17" s="5">
        <v>0.92600000000000005</v>
      </c>
      <c r="J17" s="5">
        <v>1.0940000000000001</v>
      </c>
      <c r="O17" s="5">
        <v>34.396000000000001</v>
      </c>
      <c r="P17" s="5">
        <v>77.653000000000006</v>
      </c>
      <c r="Q17" s="5">
        <v>4.2190000000000003</v>
      </c>
      <c r="R17" s="5">
        <v>29.814</v>
      </c>
      <c r="S17" s="5">
        <v>134.239</v>
      </c>
      <c r="T17" s="5">
        <v>42.348999999999997</v>
      </c>
      <c r="U17" s="5">
        <v>37.906999999999996</v>
      </c>
      <c r="V17" s="5">
        <v>180.08500000000001</v>
      </c>
      <c r="W17" s="5">
        <v>214.267</v>
      </c>
      <c r="X17" s="5">
        <v>210.21199999999999</v>
      </c>
      <c r="Y17" s="5">
        <v>1.948</v>
      </c>
      <c r="Z17" s="5">
        <v>13.333</v>
      </c>
      <c r="AA17" s="5">
        <v>2.0830000000000002</v>
      </c>
      <c r="AB17" s="5">
        <v>0.90200000000000002</v>
      </c>
      <c r="AC17" s="5">
        <v>0.32600000000000001</v>
      </c>
      <c r="AD17" s="5">
        <v>0.248</v>
      </c>
      <c r="AE17" s="5">
        <v>4.0750000000000002</v>
      </c>
      <c r="AF17" s="5">
        <v>5.5529999999999999</v>
      </c>
      <c r="AG17" s="5">
        <v>3.2919999999999998</v>
      </c>
      <c r="AI17" s="5">
        <v>2.948</v>
      </c>
      <c r="AJ17" s="5">
        <v>2.08</v>
      </c>
      <c r="AK17" s="5">
        <v>7</v>
      </c>
      <c r="AM17" s="13">
        <f>+AO17/$AO$3</f>
        <v>3.5952552636460543E-2</v>
      </c>
      <c r="AN17" s="7">
        <f>IF(AK17=1,AM17,AM17+AN15)</f>
        <v>0.77687639561460164</v>
      </c>
      <c r="AO17" s="5">
        <f>SUM(G17:AJ17)</f>
        <v>1004.9240000000001</v>
      </c>
    </row>
    <row r="18" spans="1:41" x14ac:dyDescent="0.2">
      <c r="A18" s="1" t="s">
        <v>118</v>
      </c>
      <c r="B18" s="1" t="s">
        <v>93</v>
      </c>
      <c r="C18" s="1" t="s">
        <v>30</v>
      </c>
      <c r="D18" s="1" t="s">
        <v>122</v>
      </c>
      <c r="E18" s="1" t="s">
        <v>21</v>
      </c>
      <c r="F18" s="34" t="s">
        <v>11</v>
      </c>
      <c r="H18" s="5">
        <v>-1</v>
      </c>
      <c r="I18" s="5">
        <v>-1</v>
      </c>
      <c r="J18" s="5">
        <v>-1</v>
      </c>
      <c r="O18" s="5">
        <v>-1</v>
      </c>
      <c r="P18" s="5">
        <v>-1</v>
      </c>
      <c r="Q18" s="5">
        <v>-1</v>
      </c>
      <c r="R18" s="5">
        <v>-1</v>
      </c>
      <c r="S18" s="5">
        <v>-1</v>
      </c>
      <c r="T18" s="5">
        <v>-1</v>
      </c>
      <c r="U18" s="5">
        <v>-1</v>
      </c>
      <c r="V18" s="5">
        <v>-1</v>
      </c>
      <c r="W18" s="5">
        <v>-1</v>
      </c>
      <c r="X18" s="5">
        <v>-1</v>
      </c>
      <c r="Y18" s="5">
        <v>-1</v>
      </c>
      <c r="Z18" s="5">
        <v>-1</v>
      </c>
      <c r="AA18" s="5">
        <v>-1</v>
      </c>
      <c r="AB18" s="5">
        <v>-1</v>
      </c>
      <c r="AC18" s="5">
        <v>-1</v>
      </c>
      <c r="AD18" s="5">
        <v>-1</v>
      </c>
      <c r="AE18" s="5">
        <v>-1</v>
      </c>
      <c r="AF18" s="5">
        <v>-1</v>
      </c>
      <c r="AG18" s="5">
        <v>-1</v>
      </c>
      <c r="AI18" s="5">
        <v>-1</v>
      </c>
      <c r="AJ18" s="5">
        <v>-1</v>
      </c>
      <c r="AK18" s="1">
        <v>7</v>
      </c>
    </row>
    <row r="19" spans="1:41" x14ac:dyDescent="0.2">
      <c r="A19" s="1" t="s">
        <v>118</v>
      </c>
      <c r="B19" s="1" t="s">
        <v>93</v>
      </c>
      <c r="C19" s="1" t="s">
        <v>8</v>
      </c>
      <c r="D19" s="1" t="s">
        <v>237</v>
      </c>
      <c r="E19" s="1" t="s">
        <v>14</v>
      </c>
      <c r="F19" s="34" t="s">
        <v>10</v>
      </c>
      <c r="G19" s="5">
        <v>23.6</v>
      </c>
      <c r="H19" s="5">
        <v>17.2</v>
      </c>
      <c r="I19" s="5">
        <v>21.2</v>
      </c>
      <c r="J19" s="5">
        <v>20.5</v>
      </c>
      <c r="K19" s="5">
        <v>29.7</v>
      </c>
      <c r="L19" s="5">
        <v>45</v>
      </c>
      <c r="M19" s="5">
        <v>40.299999999999997</v>
      </c>
      <c r="N19" s="5">
        <v>35.700000000000003</v>
      </c>
      <c r="O19" s="5">
        <v>37.299999999999997</v>
      </c>
      <c r="P19" s="5">
        <v>37.299999999999997</v>
      </c>
      <c r="Q19" s="5">
        <v>37.299999999999997</v>
      </c>
      <c r="R19" s="5">
        <v>37.299999999999997</v>
      </c>
      <c r="S19" s="5">
        <v>21</v>
      </c>
      <c r="T19" s="5">
        <v>33.200000000000003</v>
      </c>
      <c r="U19" s="5">
        <v>28.5</v>
      </c>
      <c r="V19" s="5">
        <v>35</v>
      </c>
      <c r="W19" s="5">
        <v>36</v>
      </c>
      <c r="X19" s="5">
        <v>37</v>
      </c>
      <c r="Y19" s="5">
        <v>38</v>
      </c>
      <c r="Z19" s="5">
        <v>39</v>
      </c>
      <c r="AA19" s="5">
        <v>40</v>
      </c>
      <c r="AB19" s="5">
        <v>41</v>
      </c>
      <c r="AC19" s="5">
        <v>42</v>
      </c>
      <c r="AD19" s="5">
        <v>17</v>
      </c>
      <c r="AE19" s="5">
        <v>15</v>
      </c>
      <c r="AF19" s="5">
        <v>13</v>
      </c>
      <c r="AK19" s="5">
        <v>8</v>
      </c>
      <c r="AM19" s="13">
        <f>+AO19/$AO$3</f>
        <v>2.926866440834169E-2</v>
      </c>
      <c r="AN19" s="7">
        <f>IF(AK19=1,AM19,AM19+AN17)</f>
        <v>0.80614506002294328</v>
      </c>
      <c r="AO19" s="5">
        <f>SUM(G19:AJ19)</f>
        <v>818.1</v>
      </c>
    </row>
    <row r="20" spans="1:41" x14ac:dyDescent="0.2">
      <c r="A20" s="1" t="s">
        <v>118</v>
      </c>
      <c r="B20" s="1" t="s">
        <v>93</v>
      </c>
      <c r="C20" s="1" t="s">
        <v>8</v>
      </c>
      <c r="D20" s="1" t="s">
        <v>237</v>
      </c>
      <c r="E20" s="1" t="s">
        <v>14</v>
      </c>
      <c r="F20" s="34" t="s">
        <v>11</v>
      </c>
      <c r="G20" s="5">
        <v>-1</v>
      </c>
      <c r="H20" s="5">
        <v>-1</v>
      </c>
      <c r="I20" s="5">
        <v>-1</v>
      </c>
      <c r="J20" s="5">
        <v>-1</v>
      </c>
      <c r="K20" s="5">
        <v>-1</v>
      </c>
      <c r="L20" s="5">
        <v>-1</v>
      </c>
      <c r="M20" s="5">
        <v>-1</v>
      </c>
      <c r="N20" s="5">
        <v>-1</v>
      </c>
      <c r="O20" s="5">
        <v>-1</v>
      </c>
      <c r="P20" s="5">
        <v>-1</v>
      </c>
      <c r="Q20" s="5">
        <v>-1</v>
      </c>
      <c r="R20" s="5">
        <v>-1</v>
      </c>
      <c r="S20" s="5">
        <v>-1</v>
      </c>
      <c r="T20" s="5">
        <v>-1</v>
      </c>
      <c r="U20" s="5">
        <v>-1</v>
      </c>
      <c r="V20" s="5">
        <v>-1</v>
      </c>
      <c r="W20" s="5">
        <v>-1</v>
      </c>
      <c r="X20" s="5">
        <v>-1</v>
      </c>
      <c r="Y20" s="5">
        <v>-1</v>
      </c>
      <c r="Z20" s="5">
        <v>-1</v>
      </c>
      <c r="AA20" s="5">
        <v>-1</v>
      </c>
      <c r="AB20" s="5">
        <v>-1</v>
      </c>
      <c r="AC20" s="5">
        <v>-1</v>
      </c>
      <c r="AD20" s="5">
        <v>-1</v>
      </c>
      <c r="AE20" s="5">
        <v>-1</v>
      </c>
      <c r="AF20" s="5">
        <v>-1</v>
      </c>
      <c r="AK20" s="1">
        <v>8</v>
      </c>
    </row>
    <row r="21" spans="1:41" x14ac:dyDescent="0.2">
      <c r="A21" s="1" t="s">
        <v>118</v>
      </c>
      <c r="B21" s="1" t="s">
        <v>93</v>
      </c>
      <c r="C21" s="1" t="s">
        <v>8</v>
      </c>
      <c r="D21" s="1" t="s">
        <v>218</v>
      </c>
      <c r="E21" s="1" t="s">
        <v>21</v>
      </c>
      <c r="F21" s="34" t="s">
        <v>10</v>
      </c>
      <c r="G21" s="5">
        <v>88</v>
      </c>
      <c r="H21" s="5">
        <v>66</v>
      </c>
      <c r="I21" s="5">
        <v>44</v>
      </c>
      <c r="J21" s="5">
        <v>100</v>
      </c>
      <c r="K21" s="5">
        <v>64.680000000000007</v>
      </c>
      <c r="L21" s="5">
        <v>70.459999999999994</v>
      </c>
      <c r="M21" s="5">
        <v>32</v>
      </c>
      <c r="N21" s="5">
        <v>57.45</v>
      </c>
      <c r="O21" s="5">
        <v>40.75</v>
      </c>
      <c r="P21" s="5">
        <v>16.89</v>
      </c>
      <c r="Q21" s="5">
        <v>29.28</v>
      </c>
      <c r="R21" s="5">
        <v>16.57</v>
      </c>
      <c r="S21" s="5">
        <v>27.02</v>
      </c>
      <c r="T21" s="5">
        <v>17.100000000000001</v>
      </c>
      <c r="U21" s="5">
        <v>9.3239999999999998</v>
      </c>
      <c r="V21" s="5">
        <v>7.5679999999999996</v>
      </c>
      <c r="W21" s="5">
        <v>9.3059999999999992</v>
      </c>
      <c r="X21" s="5">
        <v>12.778</v>
      </c>
      <c r="Y21" s="5">
        <v>8.1999999999999993</v>
      </c>
      <c r="Z21" s="5">
        <v>23.274999999999999</v>
      </c>
      <c r="AA21" s="5">
        <v>20.193000000000001</v>
      </c>
      <c r="AB21" s="5">
        <v>10.052</v>
      </c>
      <c r="AC21" s="5">
        <v>11.012</v>
      </c>
      <c r="AD21" s="5">
        <v>7.8390000000000004</v>
      </c>
      <c r="AE21" s="5">
        <v>2.6059999999999999</v>
      </c>
      <c r="AF21" s="5">
        <v>4.9749999999999996</v>
      </c>
      <c r="AG21" s="5">
        <v>1.6</v>
      </c>
      <c r="AH21" s="5">
        <v>1.58</v>
      </c>
      <c r="AI21" s="5">
        <v>0.68500000000000005</v>
      </c>
      <c r="AJ21" s="5">
        <v>0.89800000000000002</v>
      </c>
      <c r="AK21" s="5">
        <v>9</v>
      </c>
      <c r="AM21" s="13">
        <f>+AO21/$AO$3</f>
        <v>2.869592018573671E-2</v>
      </c>
      <c r="AN21" s="7">
        <f>IF(AK21=1,AM21,AM21+AN19)</f>
        <v>0.83484098020868003</v>
      </c>
      <c r="AO21" s="5">
        <f>SUM(G21:AJ21)</f>
        <v>802.09100000000024</v>
      </c>
    </row>
    <row r="22" spans="1:41" x14ac:dyDescent="0.2">
      <c r="A22" s="1" t="s">
        <v>118</v>
      </c>
      <c r="B22" s="1" t="s">
        <v>93</v>
      </c>
      <c r="C22" s="1" t="s">
        <v>8</v>
      </c>
      <c r="D22" s="1" t="s">
        <v>218</v>
      </c>
      <c r="E22" s="1" t="s">
        <v>21</v>
      </c>
      <c r="F22" s="34" t="s">
        <v>11</v>
      </c>
      <c r="G22" s="5" t="s">
        <v>15</v>
      </c>
      <c r="H22" s="5" t="s">
        <v>15</v>
      </c>
      <c r="I22" s="5" t="s">
        <v>15</v>
      </c>
      <c r="J22" s="5" t="s">
        <v>15</v>
      </c>
      <c r="K22" s="5" t="s">
        <v>15</v>
      </c>
      <c r="L22" s="5" t="s">
        <v>15</v>
      </c>
      <c r="M22" s="5" t="s">
        <v>15</v>
      </c>
      <c r="N22" s="5" t="s">
        <v>13</v>
      </c>
      <c r="O22" s="5" t="s">
        <v>15</v>
      </c>
      <c r="P22" s="5" t="s">
        <v>13</v>
      </c>
      <c r="Q22" s="5" t="s">
        <v>12</v>
      </c>
      <c r="R22" s="5" t="s">
        <v>13</v>
      </c>
      <c r="S22" s="5" t="s">
        <v>13</v>
      </c>
      <c r="T22" s="5" t="s">
        <v>13</v>
      </c>
      <c r="U22" s="5" t="s">
        <v>13</v>
      </c>
      <c r="V22" s="5" t="s">
        <v>13</v>
      </c>
      <c r="W22" s="5" t="s">
        <v>13</v>
      </c>
      <c r="X22" s="5" t="s">
        <v>13</v>
      </c>
      <c r="Y22" s="5" t="s">
        <v>13</v>
      </c>
      <c r="Z22" s="5" t="s">
        <v>13</v>
      </c>
      <c r="AA22" s="5" t="s">
        <v>13</v>
      </c>
      <c r="AB22" s="5" t="s">
        <v>13</v>
      </c>
      <c r="AC22" s="5" t="s">
        <v>13</v>
      </c>
      <c r="AD22" s="5" t="s">
        <v>13</v>
      </c>
      <c r="AE22" s="5" t="s">
        <v>13</v>
      </c>
      <c r="AF22" s="5" t="s">
        <v>13</v>
      </c>
      <c r="AG22" s="5" t="s">
        <v>13</v>
      </c>
      <c r="AH22" s="5" t="s">
        <v>13</v>
      </c>
      <c r="AI22" s="5" t="s">
        <v>13</v>
      </c>
      <c r="AJ22" s="5" t="s">
        <v>13</v>
      </c>
      <c r="AK22" s="1">
        <v>9</v>
      </c>
    </row>
    <row r="23" spans="1:41" x14ac:dyDescent="0.2">
      <c r="A23" s="1" t="s">
        <v>118</v>
      </c>
      <c r="B23" s="1" t="s">
        <v>93</v>
      </c>
      <c r="C23" s="1" t="s">
        <v>8</v>
      </c>
      <c r="D23" s="1" t="s">
        <v>220</v>
      </c>
      <c r="E23" s="1" t="s">
        <v>21</v>
      </c>
      <c r="F23" s="34" t="s">
        <v>10</v>
      </c>
      <c r="G23" s="5">
        <v>10</v>
      </c>
      <c r="H23" s="5">
        <v>8</v>
      </c>
      <c r="I23" s="5">
        <v>43</v>
      </c>
      <c r="J23" s="5">
        <v>23</v>
      </c>
      <c r="K23" s="5">
        <v>59</v>
      </c>
      <c r="L23" s="5">
        <v>23</v>
      </c>
      <c r="M23" s="5">
        <v>35</v>
      </c>
      <c r="N23" s="5">
        <v>39</v>
      </c>
      <c r="O23" s="5">
        <v>0.41099999999999998</v>
      </c>
      <c r="R23" s="5">
        <v>11</v>
      </c>
      <c r="S23" s="5">
        <v>40</v>
      </c>
      <c r="T23" s="5">
        <v>7</v>
      </c>
      <c r="V23" s="5">
        <v>113</v>
      </c>
      <c r="W23" s="5">
        <v>96</v>
      </c>
      <c r="X23" s="5">
        <v>77.667000000000002</v>
      </c>
      <c r="Y23" s="5">
        <v>45.015999999999998</v>
      </c>
      <c r="Z23" s="5">
        <v>45.015999999999998</v>
      </c>
      <c r="AC23" s="5">
        <v>0.15</v>
      </c>
      <c r="AF23" s="5">
        <v>0.14299999999999999</v>
      </c>
      <c r="AH23" s="5">
        <v>0.29299999999999998</v>
      </c>
      <c r="AI23" s="5">
        <v>0.14499999999999999</v>
      </c>
      <c r="AK23" s="5">
        <v>10</v>
      </c>
      <c r="AM23" s="13">
        <f>+AO23/$AO$3</f>
        <v>2.4179150986918536E-2</v>
      </c>
      <c r="AN23" s="7">
        <f>IF(AK23=1,AM23,AM23+AN21)</f>
        <v>0.85902013119559861</v>
      </c>
      <c r="AO23" s="5">
        <f>SUM(G23:AJ23)</f>
        <v>675.84099999999989</v>
      </c>
    </row>
    <row r="24" spans="1:41" x14ac:dyDescent="0.2">
      <c r="A24" s="1" t="s">
        <v>118</v>
      </c>
      <c r="B24" s="1" t="s">
        <v>93</v>
      </c>
      <c r="C24" s="1" t="s">
        <v>8</v>
      </c>
      <c r="D24" s="1" t="s">
        <v>220</v>
      </c>
      <c r="E24" s="1" t="s">
        <v>21</v>
      </c>
      <c r="F24" s="34" t="s">
        <v>11</v>
      </c>
      <c r="G24" s="5" t="s">
        <v>15</v>
      </c>
      <c r="H24" s="5" t="s">
        <v>15</v>
      </c>
      <c r="I24" s="5" t="s">
        <v>15</v>
      </c>
      <c r="J24" s="5" t="s">
        <v>15</v>
      </c>
      <c r="K24" s="5" t="s">
        <v>15</v>
      </c>
      <c r="L24" s="5" t="s">
        <v>15</v>
      </c>
      <c r="M24" s="5">
        <v>-1</v>
      </c>
      <c r="N24" s="5">
        <v>-1</v>
      </c>
      <c r="O24" s="5">
        <v>-1</v>
      </c>
      <c r="R24" s="5">
        <v>-1</v>
      </c>
      <c r="S24" s="5" t="s">
        <v>15</v>
      </c>
      <c r="T24" s="5" t="s">
        <v>15</v>
      </c>
      <c r="V24" s="5">
        <v>-1</v>
      </c>
      <c r="W24" s="5" t="s">
        <v>15</v>
      </c>
      <c r="X24" s="5" t="s">
        <v>15</v>
      </c>
      <c r="Y24" s="5">
        <v>-1</v>
      </c>
      <c r="Z24" s="5">
        <v>-1</v>
      </c>
      <c r="AC24" s="5" t="s">
        <v>13</v>
      </c>
      <c r="AF24" s="5" t="s">
        <v>24</v>
      </c>
      <c r="AH24" s="5" t="s">
        <v>15</v>
      </c>
      <c r="AI24" s="5">
        <v>-1</v>
      </c>
      <c r="AK24" s="1">
        <v>10</v>
      </c>
    </row>
    <row r="25" spans="1:41" x14ac:dyDescent="0.2">
      <c r="A25" s="1" t="s">
        <v>118</v>
      </c>
      <c r="B25" s="1" t="s">
        <v>93</v>
      </c>
      <c r="C25" s="1" t="s">
        <v>8</v>
      </c>
      <c r="D25" s="1" t="s">
        <v>43</v>
      </c>
      <c r="E25" s="1" t="s">
        <v>21</v>
      </c>
      <c r="F25" s="34" t="s">
        <v>10</v>
      </c>
      <c r="G25" s="5">
        <v>24</v>
      </c>
      <c r="H25" s="5">
        <v>29</v>
      </c>
      <c r="I25" s="5">
        <v>26</v>
      </c>
      <c r="J25" s="5">
        <v>43</v>
      </c>
      <c r="K25" s="5">
        <v>15</v>
      </c>
      <c r="L25" s="5">
        <v>40.799999999999997</v>
      </c>
      <c r="M25" s="5">
        <v>33.481000000000002</v>
      </c>
      <c r="N25" s="5">
        <v>25.297999999999998</v>
      </c>
      <c r="O25" s="5">
        <v>25</v>
      </c>
      <c r="P25" s="5">
        <v>24.091000000000001</v>
      </c>
      <c r="Q25" s="5">
        <v>14.972</v>
      </c>
      <c r="R25" s="5">
        <v>15.057</v>
      </c>
      <c r="S25" s="5">
        <v>18.04</v>
      </c>
      <c r="T25" s="5">
        <v>16.023</v>
      </c>
      <c r="U25" s="5">
        <v>32.926000000000002</v>
      </c>
      <c r="V25" s="5">
        <v>22.329000000000001</v>
      </c>
      <c r="W25" s="5">
        <v>23.759</v>
      </c>
      <c r="X25" s="5">
        <v>26.338000000000001</v>
      </c>
      <c r="Y25" s="5">
        <v>2.6760000000000002</v>
      </c>
      <c r="Z25" s="5">
        <v>2.089</v>
      </c>
      <c r="AA25" s="5">
        <v>3.8039999999999998</v>
      </c>
      <c r="AB25" s="5">
        <v>5.0410000000000004</v>
      </c>
      <c r="AC25" s="5">
        <v>5.2930000000000001</v>
      </c>
      <c r="AD25" s="5">
        <v>9.5510000000000002</v>
      </c>
      <c r="AE25" s="5">
        <v>11.545999999999999</v>
      </c>
      <c r="AF25" s="5">
        <v>14.083</v>
      </c>
      <c r="AG25" s="5">
        <v>15.164</v>
      </c>
      <c r="AH25" s="5">
        <v>10.497999999999999</v>
      </c>
      <c r="AI25" s="5">
        <v>13.566000000000001</v>
      </c>
      <c r="AJ25" s="5">
        <v>9.3109999999999999</v>
      </c>
      <c r="AK25" s="5">
        <v>11</v>
      </c>
      <c r="AM25" s="13">
        <f>+AO25/$AO$3</f>
        <v>1.9953780482154831E-2</v>
      </c>
      <c r="AN25" s="7">
        <f>IF(AK25=1,AM25,AM25+AN23)</f>
        <v>0.87897391167775341</v>
      </c>
      <c r="AO25" s="5">
        <f>SUM(G25:AJ25)</f>
        <v>557.73600000000022</v>
      </c>
    </row>
    <row r="26" spans="1:41" x14ac:dyDescent="0.2">
      <c r="A26" s="1" t="s">
        <v>118</v>
      </c>
      <c r="B26" s="1" t="s">
        <v>93</v>
      </c>
      <c r="C26" s="1" t="s">
        <v>8</v>
      </c>
      <c r="D26" s="1" t="s">
        <v>43</v>
      </c>
      <c r="E26" s="1" t="s">
        <v>21</v>
      </c>
      <c r="F26" s="34" t="s">
        <v>11</v>
      </c>
      <c r="G26" s="5">
        <v>-1</v>
      </c>
      <c r="H26" s="5">
        <v>-1</v>
      </c>
      <c r="I26" s="5">
        <v>-1</v>
      </c>
      <c r="J26" s="5">
        <v>-1</v>
      </c>
      <c r="K26" s="5">
        <v>-1</v>
      </c>
      <c r="L26" s="5">
        <v>-1</v>
      </c>
      <c r="M26" s="5">
        <v>-1</v>
      </c>
      <c r="N26" s="5">
        <v>-1</v>
      </c>
      <c r="O26" s="5">
        <v>-1</v>
      </c>
      <c r="P26" s="5">
        <v>-1</v>
      </c>
      <c r="Q26" s="5">
        <v>-1</v>
      </c>
      <c r="R26" s="5">
        <v>-1</v>
      </c>
      <c r="S26" s="5">
        <v>-1</v>
      </c>
      <c r="T26" s="5">
        <v>-1</v>
      </c>
      <c r="U26" s="5">
        <v>-1</v>
      </c>
      <c r="V26" s="5">
        <v>-1</v>
      </c>
      <c r="W26" s="5">
        <v>-1</v>
      </c>
      <c r="X26" s="5">
        <v>-1</v>
      </c>
      <c r="Y26" s="5">
        <v>-1</v>
      </c>
      <c r="Z26" s="5" t="s">
        <v>15</v>
      </c>
      <c r="AA26" s="5" t="s">
        <v>15</v>
      </c>
      <c r="AB26" s="5" t="s">
        <v>15</v>
      </c>
      <c r="AC26" s="5" t="s">
        <v>15</v>
      </c>
      <c r="AD26" s="5" t="s">
        <v>13</v>
      </c>
      <c r="AE26" s="5" t="s">
        <v>13</v>
      </c>
      <c r="AF26" s="5" t="s">
        <v>13</v>
      </c>
      <c r="AG26" s="5" t="s">
        <v>15</v>
      </c>
      <c r="AH26" s="5" t="s">
        <v>15</v>
      </c>
      <c r="AI26" s="5" t="s">
        <v>15</v>
      </c>
      <c r="AJ26" s="5" t="s">
        <v>15</v>
      </c>
      <c r="AK26" s="1">
        <v>11</v>
      </c>
    </row>
    <row r="27" spans="1:41" x14ac:dyDescent="0.2">
      <c r="A27" s="1" t="s">
        <v>118</v>
      </c>
      <c r="B27" s="1" t="s">
        <v>93</v>
      </c>
      <c r="C27" s="1" t="s">
        <v>8</v>
      </c>
      <c r="D27" s="1" t="s">
        <v>52</v>
      </c>
      <c r="E27" s="1" t="s">
        <v>21</v>
      </c>
      <c r="F27" s="34" t="s">
        <v>10</v>
      </c>
      <c r="H27" s="5">
        <v>0.70599999999999996</v>
      </c>
      <c r="I27" s="5">
        <v>7.3440000000000003</v>
      </c>
      <c r="J27" s="5">
        <v>10.894</v>
      </c>
      <c r="K27" s="5">
        <v>2.7240000000000002</v>
      </c>
      <c r="L27" s="5">
        <v>1.274</v>
      </c>
      <c r="M27" s="5">
        <v>3.3809999999999998</v>
      </c>
      <c r="N27" s="5">
        <v>5.9640000000000004</v>
      </c>
      <c r="O27" s="5">
        <v>10.763</v>
      </c>
      <c r="P27" s="5">
        <v>13.401999999999999</v>
      </c>
      <c r="Q27" s="5">
        <v>15.916</v>
      </c>
      <c r="R27" s="5">
        <v>15.083</v>
      </c>
      <c r="S27" s="5">
        <v>28.042999999999999</v>
      </c>
      <c r="T27" s="5">
        <v>24.923999999999999</v>
      </c>
      <c r="U27" s="5">
        <v>16.417000000000002</v>
      </c>
      <c r="V27" s="5">
        <v>13.629</v>
      </c>
      <c r="W27" s="5">
        <v>13.885999999999999</v>
      </c>
      <c r="X27" s="5">
        <v>19.437000000000001</v>
      </c>
      <c r="Y27" s="5">
        <v>20.077999999999999</v>
      </c>
      <c r="Z27" s="5">
        <v>28.353000000000002</v>
      </c>
      <c r="AA27" s="5">
        <v>36.433999999999997</v>
      </c>
      <c r="AB27" s="5">
        <v>30.501999999999999</v>
      </c>
      <c r="AC27" s="5">
        <v>19.989000000000001</v>
      </c>
      <c r="AD27" s="5">
        <v>25.896999999999998</v>
      </c>
      <c r="AE27" s="5">
        <v>19.693999999999999</v>
      </c>
      <c r="AF27" s="5">
        <v>11.935</v>
      </c>
      <c r="AG27" s="5">
        <v>15.906000000000001</v>
      </c>
      <c r="AH27" s="5">
        <v>9.4280000000000008</v>
      </c>
      <c r="AI27" s="5">
        <v>10.4</v>
      </c>
      <c r="AJ27" s="5">
        <v>12.356</v>
      </c>
      <c r="AK27" s="5">
        <v>12</v>
      </c>
      <c r="AM27" s="13">
        <f>+AO27/$AO$3</f>
        <v>1.5911871303739937E-2</v>
      </c>
      <c r="AN27" s="7">
        <f>IF(AK27=1,AM27,AM27+AN25)</f>
        <v>0.89488578298149335</v>
      </c>
      <c r="AO27" s="5">
        <f>SUM(G27:AJ27)</f>
        <v>444.75900000000001</v>
      </c>
    </row>
    <row r="28" spans="1:41" x14ac:dyDescent="0.2">
      <c r="A28" s="1" t="s">
        <v>118</v>
      </c>
      <c r="B28" s="1" t="s">
        <v>93</v>
      </c>
      <c r="C28" s="1" t="s">
        <v>8</v>
      </c>
      <c r="D28" s="1" t="s">
        <v>52</v>
      </c>
      <c r="E28" s="1" t="s">
        <v>21</v>
      </c>
      <c r="F28" s="34" t="s">
        <v>11</v>
      </c>
      <c r="H28" s="5" t="s">
        <v>13</v>
      </c>
      <c r="I28" s="5" t="s">
        <v>13</v>
      </c>
      <c r="J28" s="5" t="s">
        <v>13</v>
      </c>
      <c r="K28" s="5" t="s">
        <v>13</v>
      </c>
      <c r="L28" s="5" t="s">
        <v>13</v>
      </c>
      <c r="M28" s="5" t="s">
        <v>13</v>
      </c>
      <c r="N28" s="5" t="s">
        <v>13</v>
      </c>
      <c r="O28" s="5" t="s">
        <v>13</v>
      </c>
      <c r="P28" s="5" t="s">
        <v>13</v>
      </c>
      <c r="Q28" s="5" t="s">
        <v>13</v>
      </c>
      <c r="R28" s="5" t="s">
        <v>13</v>
      </c>
      <c r="S28" s="5" t="s">
        <v>13</v>
      </c>
      <c r="T28" s="5" t="s">
        <v>13</v>
      </c>
      <c r="U28" s="5" t="s">
        <v>13</v>
      </c>
      <c r="V28" s="5" t="s">
        <v>13</v>
      </c>
      <c r="W28" s="5" t="s">
        <v>13</v>
      </c>
      <c r="X28" s="5" t="s">
        <v>13</v>
      </c>
      <c r="Y28" s="5" t="s">
        <v>13</v>
      </c>
      <c r="Z28" s="5" t="s">
        <v>13</v>
      </c>
      <c r="AA28" s="5" t="s">
        <v>13</v>
      </c>
      <c r="AB28" s="5" t="s">
        <v>13</v>
      </c>
      <c r="AC28" s="5" t="s">
        <v>13</v>
      </c>
      <c r="AD28" s="5" t="s">
        <v>13</v>
      </c>
      <c r="AE28" s="5" t="s">
        <v>13</v>
      </c>
      <c r="AF28" s="5" t="s">
        <v>13</v>
      </c>
      <c r="AG28" s="5" t="s">
        <v>13</v>
      </c>
      <c r="AH28" s="5" t="s">
        <v>13</v>
      </c>
      <c r="AI28" s="5" t="s">
        <v>13</v>
      </c>
      <c r="AJ28" s="5" t="s">
        <v>13</v>
      </c>
      <c r="AK28" s="1">
        <v>12</v>
      </c>
    </row>
    <row r="29" spans="1:41" x14ac:dyDescent="0.2">
      <c r="A29" s="1" t="s">
        <v>118</v>
      </c>
      <c r="B29" s="1" t="s">
        <v>93</v>
      </c>
      <c r="C29" s="1" t="s">
        <v>8</v>
      </c>
      <c r="D29" s="1" t="s">
        <v>27</v>
      </c>
      <c r="E29" s="1" t="s">
        <v>22</v>
      </c>
      <c r="F29" s="34" t="s">
        <v>10</v>
      </c>
      <c r="G29" s="5">
        <v>2.6760000000000002</v>
      </c>
      <c r="H29" s="5">
        <v>3.6480000000000001</v>
      </c>
      <c r="I29" s="5">
        <v>11.898</v>
      </c>
      <c r="J29" s="5">
        <v>5</v>
      </c>
      <c r="K29" s="5">
        <v>2</v>
      </c>
      <c r="L29" s="5">
        <v>3.1339999999999999</v>
      </c>
      <c r="M29" s="5">
        <v>13</v>
      </c>
      <c r="N29" s="5">
        <v>18</v>
      </c>
      <c r="O29" s="5">
        <v>12</v>
      </c>
      <c r="P29" s="5">
        <v>6.5</v>
      </c>
      <c r="Q29" s="5">
        <v>16.600000000000001</v>
      </c>
      <c r="R29" s="5">
        <v>10</v>
      </c>
      <c r="S29" s="5">
        <v>19.265999999999998</v>
      </c>
      <c r="T29" s="5">
        <v>13.291</v>
      </c>
      <c r="U29" s="5">
        <v>20.7</v>
      </c>
      <c r="V29" s="5">
        <v>27.975999999999999</v>
      </c>
      <c r="W29" s="5">
        <v>16.100000000000001</v>
      </c>
      <c r="X29" s="5">
        <v>18.899999999999999</v>
      </c>
      <c r="Y29" s="5">
        <v>7.7060000000000004</v>
      </c>
      <c r="Z29" s="5">
        <v>6.0270000000000001</v>
      </c>
      <c r="AA29" s="5">
        <v>15.3</v>
      </c>
      <c r="AB29" s="5">
        <v>12.084</v>
      </c>
      <c r="AC29" s="5">
        <v>15.222</v>
      </c>
      <c r="AD29" s="5">
        <v>14.202</v>
      </c>
      <c r="AE29" s="5">
        <v>13.836</v>
      </c>
      <c r="AF29" s="5">
        <v>14.42</v>
      </c>
      <c r="AG29" s="5">
        <v>14.153</v>
      </c>
      <c r="AH29" s="5">
        <v>14.135999999999999</v>
      </c>
      <c r="AI29" s="5">
        <v>14.236000000000001</v>
      </c>
      <c r="AJ29" s="5">
        <v>14.175000000000001</v>
      </c>
      <c r="AK29" s="5">
        <v>13</v>
      </c>
      <c r="AM29" s="13">
        <f>+AO29/$AO$3</f>
        <v>1.3458576933280071E-2</v>
      </c>
      <c r="AN29" s="7">
        <f>IF(AK29=1,AM29,AM29+AN27)</f>
        <v>0.90834435991477347</v>
      </c>
      <c r="AO29" s="5">
        <f>SUM(G29:AJ29)</f>
        <v>376.18599999999998</v>
      </c>
    </row>
    <row r="30" spans="1:41" x14ac:dyDescent="0.2">
      <c r="A30" s="1" t="s">
        <v>118</v>
      </c>
      <c r="B30" s="1" t="s">
        <v>93</v>
      </c>
      <c r="C30" s="1" t="s">
        <v>8</v>
      </c>
      <c r="D30" s="1" t="s">
        <v>27</v>
      </c>
      <c r="E30" s="1" t="s">
        <v>22</v>
      </c>
      <c r="F30" s="34" t="s">
        <v>11</v>
      </c>
      <c r="G30" s="5" t="s">
        <v>13</v>
      </c>
      <c r="H30" s="5" t="s">
        <v>13</v>
      </c>
      <c r="I30" s="5" t="s">
        <v>13</v>
      </c>
      <c r="J30" s="5" t="s">
        <v>13</v>
      </c>
      <c r="K30" s="5" t="s">
        <v>13</v>
      </c>
      <c r="L30" s="5" t="s">
        <v>13</v>
      </c>
      <c r="M30" s="5" t="s">
        <v>13</v>
      </c>
      <c r="N30" s="5" t="s">
        <v>13</v>
      </c>
      <c r="O30" s="5" t="s">
        <v>13</v>
      </c>
      <c r="P30" s="5" t="s">
        <v>13</v>
      </c>
      <c r="Q30" s="5" t="s">
        <v>13</v>
      </c>
      <c r="R30" s="5" t="s">
        <v>13</v>
      </c>
      <c r="S30" s="5" t="s">
        <v>13</v>
      </c>
      <c r="T30" s="5" t="s">
        <v>13</v>
      </c>
      <c r="U30" s="5" t="s">
        <v>13</v>
      </c>
      <c r="V30" s="5" t="s">
        <v>13</v>
      </c>
      <c r="W30" s="5" t="s">
        <v>13</v>
      </c>
      <c r="X30" s="5" t="s">
        <v>13</v>
      </c>
      <c r="Y30" s="5" t="s">
        <v>15</v>
      </c>
      <c r="Z30" s="5" t="s">
        <v>15</v>
      </c>
      <c r="AA30" s="5" t="s">
        <v>15</v>
      </c>
      <c r="AB30" s="5" t="s">
        <v>15</v>
      </c>
      <c r="AC30" s="5" t="s">
        <v>15</v>
      </c>
      <c r="AD30" s="5">
        <v>-1</v>
      </c>
      <c r="AE30" s="5">
        <v>-1</v>
      </c>
      <c r="AF30" s="5">
        <v>-1</v>
      </c>
      <c r="AG30" s="5">
        <v>-1</v>
      </c>
      <c r="AH30" s="5">
        <v>-1</v>
      </c>
      <c r="AI30" s="5">
        <v>-1</v>
      </c>
      <c r="AJ30" s="5">
        <v>-1</v>
      </c>
      <c r="AK30" s="1">
        <v>13</v>
      </c>
    </row>
    <row r="31" spans="1:41" x14ac:dyDescent="0.2">
      <c r="A31" s="1" t="s">
        <v>118</v>
      </c>
      <c r="B31" s="1" t="s">
        <v>93</v>
      </c>
      <c r="C31" s="1" t="s">
        <v>8</v>
      </c>
      <c r="D31" s="1" t="s">
        <v>41</v>
      </c>
      <c r="E31" s="1" t="s">
        <v>21</v>
      </c>
      <c r="F31" s="34" t="s">
        <v>10</v>
      </c>
      <c r="G31" s="5">
        <v>5.5129999999999999</v>
      </c>
      <c r="H31" s="5">
        <v>1.034</v>
      </c>
      <c r="I31" s="5">
        <v>10.581</v>
      </c>
      <c r="J31" s="5">
        <v>18.178999999999998</v>
      </c>
      <c r="K31" s="5">
        <v>8.1549999999999994</v>
      </c>
      <c r="L31" s="5">
        <v>32.222000000000001</v>
      </c>
      <c r="M31" s="5">
        <v>9.8260000000000005</v>
      </c>
      <c r="N31" s="5">
        <v>13.048</v>
      </c>
      <c r="O31" s="5">
        <v>3.62</v>
      </c>
      <c r="P31" s="5">
        <v>2.25</v>
      </c>
      <c r="Q31" s="5">
        <v>5</v>
      </c>
      <c r="R31" s="5">
        <v>12.315</v>
      </c>
      <c r="S31" s="5">
        <v>5.8540000000000001</v>
      </c>
      <c r="T31" s="5">
        <v>5.9329999999999998</v>
      </c>
      <c r="U31" s="5">
        <v>5.4370000000000003</v>
      </c>
      <c r="V31" s="5">
        <v>12.099</v>
      </c>
      <c r="W31" s="5">
        <v>10.08</v>
      </c>
      <c r="X31" s="5">
        <v>10.946</v>
      </c>
      <c r="Y31" s="5">
        <v>14.843999999999999</v>
      </c>
      <c r="Z31" s="5">
        <v>14.46</v>
      </c>
      <c r="AA31" s="5">
        <v>38.546999999999997</v>
      </c>
      <c r="AB31" s="5">
        <v>32.515000000000001</v>
      </c>
      <c r="AC31" s="5">
        <v>38.356999999999999</v>
      </c>
      <c r="AD31" s="5">
        <v>31.882999999999999</v>
      </c>
      <c r="AE31" s="5">
        <v>19.922999999999998</v>
      </c>
      <c r="AJ31" s="5">
        <v>0.35899999999999999</v>
      </c>
      <c r="AK31" s="5">
        <v>14</v>
      </c>
      <c r="AM31" s="13">
        <f>+AO31/$AO$3</f>
        <v>1.2986113930986269E-2</v>
      </c>
      <c r="AN31" s="7">
        <f>IF(AK31=1,AM31,AM31+AN29)</f>
        <v>0.92133047384575972</v>
      </c>
      <c r="AO31" s="5">
        <f>SUM(G31:AJ31)</f>
        <v>362.98</v>
      </c>
    </row>
    <row r="32" spans="1:41" x14ac:dyDescent="0.2">
      <c r="A32" s="1" t="s">
        <v>118</v>
      </c>
      <c r="B32" s="1" t="s">
        <v>93</v>
      </c>
      <c r="C32" s="1" t="s">
        <v>8</v>
      </c>
      <c r="D32" s="1" t="s">
        <v>41</v>
      </c>
      <c r="E32" s="1" t="s">
        <v>21</v>
      </c>
      <c r="F32" s="34" t="s">
        <v>11</v>
      </c>
      <c r="G32" s="5">
        <v>-1</v>
      </c>
      <c r="H32" s="5">
        <v>-1</v>
      </c>
      <c r="I32" s="5">
        <v>-1</v>
      </c>
      <c r="J32" s="5">
        <v>-1</v>
      </c>
      <c r="K32" s="5">
        <v>-1</v>
      </c>
      <c r="L32" s="5">
        <v>-1</v>
      </c>
      <c r="M32" s="5">
        <v>-1</v>
      </c>
      <c r="N32" s="5">
        <v>-1</v>
      </c>
      <c r="O32" s="5">
        <v>-1</v>
      </c>
      <c r="P32" s="5">
        <v>-1</v>
      </c>
      <c r="Q32" s="5">
        <v>-1</v>
      </c>
      <c r="R32" s="5" t="s">
        <v>15</v>
      </c>
      <c r="S32" s="5" t="s">
        <v>15</v>
      </c>
      <c r="T32" s="5" t="s">
        <v>15</v>
      </c>
      <c r="U32" s="5" t="s">
        <v>15</v>
      </c>
      <c r="V32" s="5" t="s">
        <v>15</v>
      </c>
      <c r="W32" s="5" t="s">
        <v>15</v>
      </c>
      <c r="X32" s="5" t="s">
        <v>15</v>
      </c>
      <c r="Y32" s="5" t="s">
        <v>15</v>
      </c>
      <c r="Z32" s="5" t="s">
        <v>15</v>
      </c>
      <c r="AA32" s="5" t="s">
        <v>15</v>
      </c>
      <c r="AB32" s="5" t="s">
        <v>15</v>
      </c>
      <c r="AC32" s="5" t="s">
        <v>15</v>
      </c>
      <c r="AD32" s="5" t="s">
        <v>15</v>
      </c>
      <c r="AE32" s="5" t="s">
        <v>15</v>
      </c>
      <c r="AJ32" s="5" t="s">
        <v>15</v>
      </c>
      <c r="AK32" s="1">
        <v>14</v>
      </c>
    </row>
    <row r="33" spans="1:41" x14ac:dyDescent="0.2">
      <c r="A33" s="1" t="s">
        <v>118</v>
      </c>
      <c r="B33" s="1" t="s">
        <v>93</v>
      </c>
      <c r="C33" s="1" t="s">
        <v>8</v>
      </c>
      <c r="D33" s="1" t="s">
        <v>216</v>
      </c>
      <c r="E33" s="1" t="s">
        <v>21</v>
      </c>
      <c r="F33" s="34" t="s">
        <v>10</v>
      </c>
      <c r="M33" s="5">
        <v>0.75</v>
      </c>
      <c r="N33" s="5">
        <v>0.65</v>
      </c>
      <c r="Q33" s="5">
        <v>1</v>
      </c>
      <c r="R33" s="5">
        <v>5.28</v>
      </c>
      <c r="S33" s="5">
        <v>18.818000000000001</v>
      </c>
      <c r="T33" s="5">
        <v>29.747</v>
      </c>
      <c r="U33" s="5">
        <v>21.984999999999999</v>
      </c>
      <c r="V33" s="5">
        <v>2.3879999999999999</v>
      </c>
      <c r="W33" s="5">
        <v>35.234000000000002</v>
      </c>
      <c r="X33" s="5">
        <v>39.796999999999997</v>
      </c>
      <c r="Y33" s="5">
        <v>10.867000000000001</v>
      </c>
      <c r="Z33" s="5">
        <v>17.844000000000001</v>
      </c>
      <c r="AA33" s="5">
        <v>21.952999999999999</v>
      </c>
      <c r="AB33" s="5">
        <v>10.489000000000001</v>
      </c>
      <c r="AC33" s="5">
        <v>8.3699999999999992</v>
      </c>
      <c r="AD33" s="5">
        <v>6.5250000000000004</v>
      </c>
      <c r="AE33" s="5">
        <v>10.805999999999999</v>
      </c>
      <c r="AF33" s="5">
        <v>12.366</v>
      </c>
      <c r="AI33" s="5">
        <v>0.91800000000000004</v>
      </c>
      <c r="AJ33" s="5">
        <v>9.2330000000000005</v>
      </c>
      <c r="AK33" s="5">
        <v>15</v>
      </c>
      <c r="AM33" s="13">
        <f>+AO33/$AO$3</f>
        <v>9.4814587966003134E-3</v>
      </c>
      <c r="AN33" s="7">
        <f>IF(AK33=1,AM33,AM33+AN31)</f>
        <v>0.93081193264236006</v>
      </c>
      <c r="AO33" s="5">
        <f>SUM(G33:AJ33)</f>
        <v>265.02000000000004</v>
      </c>
    </row>
    <row r="34" spans="1:41" x14ac:dyDescent="0.2">
      <c r="A34" s="1" t="s">
        <v>118</v>
      </c>
      <c r="B34" s="1" t="s">
        <v>93</v>
      </c>
      <c r="C34" s="1" t="s">
        <v>8</v>
      </c>
      <c r="D34" s="1" t="s">
        <v>216</v>
      </c>
      <c r="E34" s="1" t="s">
        <v>21</v>
      </c>
      <c r="F34" s="34" t="s">
        <v>11</v>
      </c>
      <c r="M34" s="5">
        <v>-1</v>
      </c>
      <c r="N34" s="5">
        <v>-1</v>
      </c>
      <c r="Q34" s="5">
        <v>-1</v>
      </c>
      <c r="R34" s="5" t="s">
        <v>15</v>
      </c>
      <c r="S34" s="5" t="s">
        <v>15</v>
      </c>
      <c r="T34" s="5" t="s">
        <v>15</v>
      </c>
      <c r="U34" s="5" t="s">
        <v>15</v>
      </c>
      <c r="V34" s="5" t="s">
        <v>15</v>
      </c>
      <c r="W34" s="5" t="s">
        <v>13</v>
      </c>
      <c r="X34" s="5" t="s">
        <v>13</v>
      </c>
      <c r="Y34" s="5" t="s">
        <v>13</v>
      </c>
      <c r="Z34" s="5" t="s">
        <v>13</v>
      </c>
      <c r="AA34" s="5" t="s">
        <v>13</v>
      </c>
      <c r="AB34" s="5" t="s">
        <v>13</v>
      </c>
      <c r="AC34" s="5" t="s">
        <v>13</v>
      </c>
      <c r="AD34" s="5" t="s">
        <v>13</v>
      </c>
      <c r="AE34" s="5" t="s">
        <v>13</v>
      </c>
      <c r="AF34" s="5" t="s">
        <v>13</v>
      </c>
      <c r="AG34" s="5" t="s">
        <v>24</v>
      </c>
      <c r="AH34" s="5" t="s">
        <v>24</v>
      </c>
      <c r="AI34" s="5" t="s">
        <v>15</v>
      </c>
      <c r="AJ34" s="5" t="s">
        <v>13</v>
      </c>
      <c r="AK34" s="1">
        <v>15</v>
      </c>
    </row>
    <row r="35" spans="1:41" x14ac:dyDescent="0.2">
      <c r="A35" s="1" t="s">
        <v>118</v>
      </c>
      <c r="B35" s="1" t="s">
        <v>93</v>
      </c>
      <c r="C35" s="1" t="s">
        <v>8</v>
      </c>
      <c r="D35" s="1" t="s">
        <v>40</v>
      </c>
      <c r="E35" s="1" t="s">
        <v>21</v>
      </c>
      <c r="F35" s="34" t="s">
        <v>10</v>
      </c>
      <c r="O35" s="5">
        <v>0.5</v>
      </c>
      <c r="P35" s="5">
        <v>15.1</v>
      </c>
      <c r="Q35" s="5">
        <v>7.6689999999999996</v>
      </c>
      <c r="R35" s="5">
        <v>14</v>
      </c>
      <c r="S35" s="5">
        <v>33.164000000000001</v>
      </c>
      <c r="T35" s="5">
        <v>10.419</v>
      </c>
      <c r="U35" s="5">
        <v>11.984</v>
      </c>
      <c r="V35" s="5">
        <v>11.461</v>
      </c>
      <c r="W35" s="5">
        <v>17.169</v>
      </c>
      <c r="X35" s="5">
        <v>13.538</v>
      </c>
      <c r="AD35" s="5">
        <v>36.594000000000001</v>
      </c>
      <c r="AE35" s="5">
        <v>15.039</v>
      </c>
      <c r="AF35" s="5">
        <v>8.5429999999999993</v>
      </c>
      <c r="AG35" s="5">
        <v>10.678000000000001</v>
      </c>
      <c r="AH35" s="5">
        <v>18.663</v>
      </c>
      <c r="AI35" s="5">
        <v>13.52</v>
      </c>
      <c r="AJ35" s="5">
        <v>14.287000000000001</v>
      </c>
      <c r="AK35" s="5">
        <v>16</v>
      </c>
      <c r="AM35" s="13">
        <f>+AO35/$AO$3</f>
        <v>9.0273848586090236E-3</v>
      </c>
      <c r="AN35" s="7">
        <f>IF(AK35=1,AM35,AM35+AN33)</f>
        <v>0.93983931750096905</v>
      </c>
      <c r="AO35" s="5">
        <f>SUM(G35:AJ35)</f>
        <v>252.328</v>
      </c>
    </row>
    <row r="36" spans="1:41" x14ac:dyDescent="0.2">
      <c r="A36" s="1" t="s">
        <v>118</v>
      </c>
      <c r="B36" s="1" t="s">
        <v>93</v>
      </c>
      <c r="C36" s="1" t="s">
        <v>8</v>
      </c>
      <c r="D36" s="1" t="s">
        <v>40</v>
      </c>
      <c r="E36" s="1" t="s">
        <v>21</v>
      </c>
      <c r="F36" s="34" t="s">
        <v>11</v>
      </c>
      <c r="O36" s="5">
        <v>-1</v>
      </c>
      <c r="P36" s="5">
        <v>-1</v>
      </c>
      <c r="Q36" s="5">
        <v>-1</v>
      </c>
      <c r="R36" s="5">
        <v>-1</v>
      </c>
      <c r="S36" s="5" t="s">
        <v>15</v>
      </c>
      <c r="T36" s="5" t="s">
        <v>15</v>
      </c>
      <c r="U36" s="5" t="s">
        <v>15</v>
      </c>
      <c r="V36" s="5" t="s">
        <v>15</v>
      </c>
      <c r="W36" s="5" t="s">
        <v>15</v>
      </c>
      <c r="X36" s="5">
        <v>-1</v>
      </c>
      <c r="AD36" s="5">
        <v>-1</v>
      </c>
      <c r="AE36" s="5">
        <v>-1</v>
      </c>
      <c r="AF36" s="5">
        <v>-1</v>
      </c>
      <c r="AG36" s="5">
        <v>-1</v>
      </c>
      <c r="AH36" s="5">
        <v>-1</v>
      </c>
      <c r="AI36" s="5">
        <v>-1</v>
      </c>
      <c r="AJ36" s="5">
        <v>-1</v>
      </c>
      <c r="AK36" s="1">
        <v>16</v>
      </c>
    </row>
    <row r="37" spans="1:41" x14ac:dyDescent="0.2">
      <c r="A37" s="1" t="s">
        <v>118</v>
      </c>
      <c r="B37" s="1" t="s">
        <v>93</v>
      </c>
      <c r="C37" s="1" t="s">
        <v>30</v>
      </c>
      <c r="D37" s="1" t="s">
        <v>70</v>
      </c>
      <c r="E37" s="1" t="s">
        <v>28</v>
      </c>
      <c r="F37" s="34" t="s">
        <v>10</v>
      </c>
      <c r="G37" s="5">
        <v>10</v>
      </c>
      <c r="H37" s="5">
        <v>12</v>
      </c>
      <c r="I37" s="5">
        <v>11</v>
      </c>
      <c r="J37" s="5">
        <v>9</v>
      </c>
      <c r="K37" s="5">
        <v>7</v>
      </c>
      <c r="L37" s="5">
        <v>7</v>
      </c>
      <c r="M37" s="5">
        <v>9</v>
      </c>
      <c r="N37" s="5">
        <v>8</v>
      </c>
      <c r="O37" s="5">
        <v>11.999000000000001</v>
      </c>
      <c r="P37" s="5">
        <v>12.948</v>
      </c>
      <c r="Q37" s="5">
        <v>11.54</v>
      </c>
      <c r="R37" s="5">
        <v>13.065</v>
      </c>
      <c r="S37" s="5">
        <v>12.702999999999999</v>
      </c>
      <c r="T37" s="5">
        <v>10.608000000000001</v>
      </c>
      <c r="U37" s="5">
        <v>10.239000000000001</v>
      </c>
      <c r="V37" s="5">
        <v>9.0129999999999999</v>
      </c>
      <c r="W37" s="5">
        <v>9.94</v>
      </c>
      <c r="X37" s="5">
        <v>11.956</v>
      </c>
      <c r="Y37" s="5">
        <v>11.801</v>
      </c>
      <c r="Z37" s="5">
        <v>37</v>
      </c>
      <c r="AK37" s="5">
        <v>17</v>
      </c>
      <c r="AM37" s="13">
        <f>+AO37/$AO$3</f>
        <v>8.4365020064293729E-3</v>
      </c>
      <c r="AN37" s="7">
        <f>IF(AK37=1,AM37,AM37+AN35)</f>
        <v>0.94827581950739848</v>
      </c>
      <c r="AO37" s="5">
        <f>SUM(G37:AJ37)</f>
        <v>235.81199999999998</v>
      </c>
    </row>
    <row r="38" spans="1:41" ht="12.75" thickBot="1" x14ac:dyDescent="0.25">
      <c r="A38" s="1" t="s">
        <v>118</v>
      </c>
      <c r="B38" s="1" t="s">
        <v>93</v>
      </c>
      <c r="C38" s="1" t="s">
        <v>30</v>
      </c>
      <c r="D38" s="1" t="s">
        <v>70</v>
      </c>
      <c r="E38" s="1" t="s">
        <v>28</v>
      </c>
      <c r="F38" s="34" t="s">
        <v>11</v>
      </c>
      <c r="G38" s="5">
        <v>-1</v>
      </c>
      <c r="H38" s="5">
        <v>-1</v>
      </c>
      <c r="I38" s="5">
        <v>-1</v>
      </c>
      <c r="J38" s="5">
        <v>-1</v>
      </c>
      <c r="K38" s="5">
        <v>-1</v>
      </c>
      <c r="L38" s="5">
        <v>-1</v>
      </c>
      <c r="M38" s="5">
        <v>-1</v>
      </c>
      <c r="N38" s="5">
        <v>-1</v>
      </c>
      <c r="O38" s="5">
        <v>-1</v>
      </c>
      <c r="P38" s="5">
        <v>-1</v>
      </c>
      <c r="Q38" s="5">
        <v>-1</v>
      </c>
      <c r="R38" s="5">
        <v>-1</v>
      </c>
      <c r="S38" s="5">
        <v>-1</v>
      </c>
      <c r="T38" s="5">
        <v>-1</v>
      </c>
      <c r="U38" s="5">
        <v>-1</v>
      </c>
      <c r="V38" s="5">
        <v>-1</v>
      </c>
      <c r="W38" s="5">
        <v>-1</v>
      </c>
      <c r="X38" s="5">
        <v>-1</v>
      </c>
      <c r="Y38" s="5">
        <v>-1</v>
      </c>
      <c r="Z38" s="5">
        <v>-1</v>
      </c>
      <c r="AK38" s="31">
        <v>17</v>
      </c>
    </row>
    <row r="39" spans="1:41" x14ac:dyDescent="0.2">
      <c r="A39" s="1" t="s">
        <v>118</v>
      </c>
      <c r="B39" s="1" t="s">
        <v>93</v>
      </c>
      <c r="C39" s="1" t="s">
        <v>8</v>
      </c>
      <c r="D39" s="1" t="s">
        <v>152</v>
      </c>
      <c r="E39" s="1" t="s">
        <v>21</v>
      </c>
      <c r="F39" s="34" t="s">
        <v>10</v>
      </c>
      <c r="I39" s="5">
        <v>9</v>
      </c>
      <c r="J39" s="5">
        <v>11</v>
      </c>
      <c r="K39" s="5">
        <v>9</v>
      </c>
      <c r="L39" s="5">
        <v>11</v>
      </c>
      <c r="M39" s="5">
        <v>15</v>
      </c>
      <c r="N39" s="5">
        <v>30</v>
      </c>
      <c r="O39" s="5">
        <v>2.4</v>
      </c>
      <c r="P39" s="5">
        <v>19.8</v>
      </c>
      <c r="Q39" s="5">
        <v>22.8</v>
      </c>
      <c r="R39" s="5">
        <v>7.6</v>
      </c>
      <c r="S39" s="5">
        <v>6.4690000000000003</v>
      </c>
      <c r="T39" s="5">
        <v>8.5950000000000006</v>
      </c>
      <c r="U39" s="5">
        <v>5.6</v>
      </c>
      <c r="V39" s="5">
        <v>9.9</v>
      </c>
      <c r="W39" s="5">
        <v>4.5</v>
      </c>
      <c r="X39" s="5">
        <v>8.5</v>
      </c>
      <c r="Y39" s="5">
        <v>8.0640000000000001</v>
      </c>
      <c r="Z39" s="5">
        <v>2.7360000000000002</v>
      </c>
      <c r="AA39" s="5">
        <v>3.581</v>
      </c>
      <c r="AB39" s="5">
        <v>2.1179999999999999</v>
      </c>
      <c r="AD39" s="5">
        <v>0.223</v>
      </c>
      <c r="AE39" s="5">
        <v>0.26300000000000001</v>
      </c>
      <c r="AF39" s="5">
        <v>2.5249999999999999</v>
      </c>
      <c r="AG39" s="5">
        <v>2.2210000000000001</v>
      </c>
      <c r="AH39" s="5">
        <v>2.88</v>
      </c>
      <c r="AI39" s="5">
        <v>1.8109999999999999</v>
      </c>
      <c r="AJ39" s="5">
        <v>1.569</v>
      </c>
      <c r="AK39" s="5">
        <v>18</v>
      </c>
      <c r="AM39" s="13">
        <f>+AO39/$AO$3</f>
        <v>7.4828107863668322E-3</v>
      </c>
      <c r="AN39" s="7">
        <f>IF(AK39=1,AM39,AM39+AN37)</f>
        <v>0.95575863029376529</v>
      </c>
      <c r="AO39" s="5">
        <f>SUM(G39:AJ39)</f>
        <v>209.15499999999997</v>
      </c>
    </row>
    <row r="40" spans="1:41" x14ac:dyDescent="0.2">
      <c r="A40" s="1" t="s">
        <v>118</v>
      </c>
      <c r="B40" s="1" t="s">
        <v>93</v>
      </c>
      <c r="C40" s="1" t="s">
        <v>8</v>
      </c>
      <c r="D40" s="1" t="s">
        <v>152</v>
      </c>
      <c r="E40" s="1" t="s">
        <v>21</v>
      </c>
      <c r="F40" s="34" t="s">
        <v>11</v>
      </c>
      <c r="I40" s="5">
        <v>-1</v>
      </c>
      <c r="J40" s="5">
        <v>-1</v>
      </c>
      <c r="K40" s="5">
        <v>-1</v>
      </c>
      <c r="L40" s="5">
        <v>-1</v>
      </c>
      <c r="M40" s="5">
        <v>-1</v>
      </c>
      <c r="N40" s="5">
        <v>-1</v>
      </c>
      <c r="O40" s="5" t="s">
        <v>15</v>
      </c>
      <c r="P40" s="5" t="s">
        <v>15</v>
      </c>
      <c r="Q40" s="5" t="s">
        <v>15</v>
      </c>
      <c r="R40" s="5" t="s">
        <v>15</v>
      </c>
      <c r="S40" s="5" t="s">
        <v>15</v>
      </c>
      <c r="T40" s="5" t="s">
        <v>15</v>
      </c>
      <c r="U40" s="5" t="s">
        <v>15</v>
      </c>
      <c r="V40" s="5" t="s">
        <v>15</v>
      </c>
      <c r="W40" s="5" t="s">
        <v>15</v>
      </c>
      <c r="X40" s="5" t="s">
        <v>15</v>
      </c>
      <c r="Y40" s="5" t="s">
        <v>15</v>
      </c>
      <c r="Z40" s="5" t="s">
        <v>15</v>
      </c>
      <c r="AA40" s="5" t="s">
        <v>15</v>
      </c>
      <c r="AB40" s="5" t="s">
        <v>15</v>
      </c>
      <c r="AD40" s="5" t="s">
        <v>15</v>
      </c>
      <c r="AE40" s="5" t="s">
        <v>15</v>
      </c>
      <c r="AF40" s="5" t="s">
        <v>15</v>
      </c>
      <c r="AG40" s="5" t="s">
        <v>15</v>
      </c>
      <c r="AH40" s="5" t="s">
        <v>15</v>
      </c>
      <c r="AI40" s="5" t="s">
        <v>15</v>
      </c>
      <c r="AJ40" s="5" t="s">
        <v>15</v>
      </c>
      <c r="AK40" s="1">
        <v>18</v>
      </c>
    </row>
    <row r="41" spans="1:41" x14ac:dyDescent="0.2">
      <c r="A41" s="1" t="s">
        <v>118</v>
      </c>
      <c r="B41" s="1" t="s">
        <v>93</v>
      </c>
      <c r="C41" s="1" t="s">
        <v>8</v>
      </c>
      <c r="D41" s="1" t="s">
        <v>153</v>
      </c>
      <c r="E41" s="1" t="s">
        <v>32</v>
      </c>
      <c r="F41" s="34" t="s">
        <v>10</v>
      </c>
      <c r="M41" s="5">
        <v>115</v>
      </c>
      <c r="S41" s="5">
        <v>0.17399999999999999</v>
      </c>
      <c r="T41" s="5">
        <v>0.23</v>
      </c>
      <c r="U41" s="5">
        <v>4.2759999999999998</v>
      </c>
      <c r="V41" s="5">
        <v>7.7729999999999997</v>
      </c>
      <c r="W41" s="5">
        <v>14.53</v>
      </c>
      <c r="X41" s="5">
        <v>20.568000000000001</v>
      </c>
      <c r="Y41" s="5">
        <v>6.1920000000000002</v>
      </c>
      <c r="Z41" s="5">
        <v>0.20200000000000001</v>
      </c>
      <c r="AA41" s="5">
        <v>0.97</v>
      </c>
      <c r="AK41" s="5">
        <v>19</v>
      </c>
      <c r="AM41" s="13">
        <f>+AO41/$AO$3</f>
        <v>6.0789452547896083E-3</v>
      </c>
      <c r="AN41" s="7">
        <f>IF(AK41=1,AM41,AM41+AN39)</f>
        <v>0.96183757554855487</v>
      </c>
      <c r="AO41" s="5">
        <f>SUM(G41:AJ41)</f>
        <v>169.91500000000002</v>
      </c>
    </row>
    <row r="42" spans="1:41" x14ac:dyDescent="0.2">
      <c r="A42" s="1" t="s">
        <v>118</v>
      </c>
      <c r="B42" s="1" t="s">
        <v>93</v>
      </c>
      <c r="C42" s="1" t="s">
        <v>8</v>
      </c>
      <c r="D42" s="1" t="s">
        <v>153</v>
      </c>
      <c r="E42" s="1" t="s">
        <v>32</v>
      </c>
      <c r="F42" s="34" t="s">
        <v>11</v>
      </c>
      <c r="M42" s="5">
        <v>-1</v>
      </c>
      <c r="S42" s="5">
        <v>-1</v>
      </c>
      <c r="T42" s="5">
        <v>-1</v>
      </c>
      <c r="U42" s="5">
        <v>-1</v>
      </c>
      <c r="V42" s="5">
        <v>-1</v>
      </c>
      <c r="W42" s="5">
        <v>-1</v>
      </c>
      <c r="X42" s="5">
        <v>-1</v>
      </c>
      <c r="Y42" s="5">
        <v>-1</v>
      </c>
      <c r="Z42" s="5">
        <v>-1</v>
      </c>
      <c r="AA42" s="5">
        <v>-1</v>
      </c>
      <c r="AK42" s="1">
        <v>19</v>
      </c>
    </row>
    <row r="43" spans="1:41" x14ac:dyDescent="0.2">
      <c r="A43" s="1" t="s">
        <v>118</v>
      </c>
      <c r="B43" s="1" t="s">
        <v>93</v>
      </c>
      <c r="C43" s="1" t="s">
        <v>8</v>
      </c>
      <c r="D43" s="1" t="s">
        <v>56</v>
      </c>
      <c r="E43" s="1" t="s">
        <v>21</v>
      </c>
      <c r="F43" s="34" t="s">
        <v>10</v>
      </c>
      <c r="G43" s="5">
        <v>3</v>
      </c>
      <c r="H43" s="5">
        <v>1.667</v>
      </c>
      <c r="I43" s="5">
        <v>2.9329999999999998</v>
      </c>
      <c r="J43" s="5">
        <v>0.48899999999999999</v>
      </c>
      <c r="K43" s="5">
        <v>0.97799999999999998</v>
      </c>
      <c r="L43" s="5">
        <v>24.443999999999999</v>
      </c>
      <c r="M43" s="5">
        <v>22</v>
      </c>
      <c r="N43" s="5">
        <v>15.807</v>
      </c>
      <c r="O43" s="5">
        <v>20.75</v>
      </c>
      <c r="P43" s="5">
        <v>19.518999999999998</v>
      </c>
      <c r="Q43" s="5">
        <v>0.97799999999999998</v>
      </c>
      <c r="R43" s="5">
        <v>9.2889999999999997</v>
      </c>
      <c r="S43" s="5">
        <v>1.956</v>
      </c>
      <c r="T43" s="5">
        <v>5.3780000000000001</v>
      </c>
      <c r="U43" s="5">
        <v>9.1639999999999997</v>
      </c>
      <c r="V43" s="5">
        <v>2.7080000000000002</v>
      </c>
      <c r="W43" s="5">
        <v>5.75</v>
      </c>
      <c r="X43" s="5">
        <v>5.3639999999999999</v>
      </c>
      <c r="Y43" s="5">
        <v>4.6070000000000002</v>
      </c>
      <c r="AK43" s="5">
        <v>20</v>
      </c>
      <c r="AM43" s="13">
        <f>+AO43/$AO$3</f>
        <v>5.609058152553744E-3</v>
      </c>
      <c r="AN43" s="7">
        <f>IF(AK43=1,AM43,AM43+AN41)</f>
        <v>0.96744663370110862</v>
      </c>
      <c r="AO43" s="5">
        <f>SUM(G43:AJ43)</f>
        <v>156.78099999999998</v>
      </c>
    </row>
    <row r="44" spans="1:41" x14ac:dyDescent="0.2">
      <c r="A44" s="1" t="s">
        <v>118</v>
      </c>
      <c r="B44" s="1" t="s">
        <v>93</v>
      </c>
      <c r="C44" s="1" t="s">
        <v>8</v>
      </c>
      <c r="D44" s="1" t="s">
        <v>56</v>
      </c>
      <c r="E44" s="1" t="s">
        <v>21</v>
      </c>
      <c r="F44" s="34" t="s">
        <v>11</v>
      </c>
      <c r="G44" s="5">
        <v>-1</v>
      </c>
      <c r="H44" s="5">
        <v>-1</v>
      </c>
      <c r="I44" s="5">
        <v>-1</v>
      </c>
      <c r="J44" s="5">
        <v>-1</v>
      </c>
      <c r="K44" s="5">
        <v>-1</v>
      </c>
      <c r="L44" s="5">
        <v>-1</v>
      </c>
      <c r="M44" s="5">
        <v>-1</v>
      </c>
      <c r="N44" s="5">
        <v>-1</v>
      </c>
      <c r="O44" s="5">
        <v>-1</v>
      </c>
      <c r="P44" s="5">
        <v>-1</v>
      </c>
      <c r="Q44" s="5">
        <v>-1</v>
      </c>
      <c r="R44" s="5">
        <v>-1</v>
      </c>
      <c r="S44" s="5">
        <v>-1</v>
      </c>
      <c r="T44" s="5">
        <v>-1</v>
      </c>
      <c r="U44" s="5">
        <v>-1</v>
      </c>
      <c r="V44" s="5">
        <v>-1</v>
      </c>
      <c r="W44" s="5">
        <v>-1</v>
      </c>
      <c r="X44" s="5">
        <v>-1</v>
      </c>
      <c r="Y44" s="5">
        <v>-1</v>
      </c>
      <c r="AK44" s="1">
        <v>20</v>
      </c>
    </row>
    <row r="45" spans="1:41" x14ac:dyDescent="0.2">
      <c r="A45" s="1" t="s">
        <v>118</v>
      </c>
      <c r="B45" s="1" t="s">
        <v>93</v>
      </c>
      <c r="C45" s="1" t="s">
        <v>8</v>
      </c>
      <c r="D45" s="1" t="s">
        <v>153</v>
      </c>
      <c r="E45" s="1" t="s">
        <v>33</v>
      </c>
      <c r="F45" s="34" t="s">
        <v>10</v>
      </c>
      <c r="R45" s="5">
        <v>0.03</v>
      </c>
      <c r="Z45" s="5">
        <v>0.84699999999999998</v>
      </c>
      <c r="AA45" s="5">
        <v>3.254</v>
      </c>
      <c r="AB45" s="5">
        <v>111.67</v>
      </c>
      <c r="AC45" s="5">
        <v>3.8610000000000002</v>
      </c>
      <c r="AK45" s="5">
        <v>21</v>
      </c>
      <c r="AM45" s="13">
        <f>+AO45/$AO$3</f>
        <v>4.2810743435166649E-3</v>
      </c>
      <c r="AN45" s="7">
        <f>IF(AK45=1,AM45,AM45+AN43)</f>
        <v>0.97172770804462527</v>
      </c>
      <c r="AO45" s="5">
        <f>SUM(G45:AJ45)</f>
        <v>119.66200000000001</v>
      </c>
    </row>
    <row r="46" spans="1:41" x14ac:dyDescent="0.2">
      <c r="A46" s="1" t="s">
        <v>118</v>
      </c>
      <c r="B46" s="1" t="s">
        <v>93</v>
      </c>
      <c r="C46" s="1" t="s">
        <v>8</v>
      </c>
      <c r="D46" s="1" t="s">
        <v>153</v>
      </c>
      <c r="E46" s="1" t="s">
        <v>33</v>
      </c>
      <c r="F46" s="34" t="s">
        <v>11</v>
      </c>
      <c r="R46" s="5">
        <v>-1</v>
      </c>
      <c r="Z46" s="5">
        <v>-1</v>
      </c>
      <c r="AA46" s="5">
        <v>-1</v>
      </c>
      <c r="AB46" s="5">
        <v>-1</v>
      </c>
      <c r="AC46" s="5">
        <v>-1</v>
      </c>
      <c r="AK46" s="1">
        <v>21</v>
      </c>
    </row>
    <row r="47" spans="1:41" x14ac:dyDescent="0.2">
      <c r="A47" s="1" t="s">
        <v>118</v>
      </c>
      <c r="B47" s="1" t="s">
        <v>93</v>
      </c>
      <c r="C47" s="1" t="s">
        <v>8</v>
      </c>
      <c r="D47" s="1" t="s">
        <v>218</v>
      </c>
      <c r="E47" s="1" t="s">
        <v>26</v>
      </c>
      <c r="F47" s="34" t="s">
        <v>10</v>
      </c>
      <c r="G47" s="5">
        <v>11.3</v>
      </c>
      <c r="H47" s="5">
        <v>18.600000000000001</v>
      </c>
      <c r="I47" s="5">
        <v>10.9</v>
      </c>
      <c r="J47" s="5">
        <v>7</v>
      </c>
      <c r="K47" s="5">
        <v>9</v>
      </c>
      <c r="L47" s="5">
        <v>7.8</v>
      </c>
      <c r="M47" s="5">
        <v>5.2</v>
      </c>
      <c r="N47" s="5">
        <v>5.2</v>
      </c>
      <c r="O47" s="5">
        <v>1.3</v>
      </c>
      <c r="P47" s="5">
        <v>3.4</v>
      </c>
      <c r="Q47" s="5">
        <v>5.6</v>
      </c>
      <c r="R47" s="5">
        <v>0.64</v>
      </c>
      <c r="S47" s="5">
        <v>0.746</v>
      </c>
      <c r="T47" s="5">
        <v>0.84199999999999997</v>
      </c>
      <c r="U47" s="5">
        <v>1.1439999999999999</v>
      </c>
      <c r="V47" s="5">
        <v>0.47799999999999998</v>
      </c>
      <c r="W47" s="5">
        <v>1.585</v>
      </c>
      <c r="X47" s="5">
        <v>1.625</v>
      </c>
      <c r="Y47" s="5">
        <v>2.1059999999999999</v>
      </c>
      <c r="Z47" s="5">
        <v>2.3479999999999999</v>
      </c>
      <c r="AA47" s="5">
        <v>1.1890000000000001</v>
      </c>
      <c r="AB47" s="5">
        <v>3.7210000000000001</v>
      </c>
      <c r="AC47" s="5">
        <v>1.67</v>
      </c>
      <c r="AD47" s="5">
        <v>2.42</v>
      </c>
      <c r="AE47" s="5">
        <v>1.337</v>
      </c>
      <c r="AF47" s="5">
        <v>1.694</v>
      </c>
      <c r="AG47" s="5">
        <v>2.367</v>
      </c>
      <c r="AH47" s="5">
        <v>1.726</v>
      </c>
      <c r="AI47" s="5">
        <v>3.524</v>
      </c>
      <c r="AJ47" s="5">
        <v>1.492</v>
      </c>
      <c r="AK47" s="5">
        <v>22</v>
      </c>
      <c r="AM47" s="13">
        <f>+AO47/$AO$3</f>
        <v>4.2199682699199806E-3</v>
      </c>
      <c r="AN47" s="7">
        <f>IF(AK47=1,AM47,AM47+AN45)</f>
        <v>0.97594767631454526</v>
      </c>
      <c r="AO47" s="5">
        <f>SUM(G47:AJ47)</f>
        <v>117.95400000000001</v>
      </c>
    </row>
    <row r="48" spans="1:41" x14ac:dyDescent="0.2">
      <c r="A48" s="1" t="s">
        <v>118</v>
      </c>
      <c r="B48" s="1" t="s">
        <v>93</v>
      </c>
      <c r="C48" s="1" t="s">
        <v>8</v>
      </c>
      <c r="D48" s="1" t="s">
        <v>218</v>
      </c>
      <c r="E48" s="1" t="s">
        <v>26</v>
      </c>
      <c r="F48" s="34" t="s">
        <v>11</v>
      </c>
      <c r="G48" s="5" t="s">
        <v>13</v>
      </c>
      <c r="H48" s="5" t="s">
        <v>13</v>
      </c>
      <c r="I48" s="5" t="s">
        <v>13</v>
      </c>
      <c r="J48" s="5" t="s">
        <v>13</v>
      </c>
      <c r="K48" s="5" t="s">
        <v>13</v>
      </c>
      <c r="L48" s="5" t="s">
        <v>13</v>
      </c>
      <c r="M48" s="5" t="s">
        <v>13</v>
      </c>
      <c r="N48" s="5" t="s">
        <v>13</v>
      </c>
      <c r="O48" s="5" t="s">
        <v>13</v>
      </c>
      <c r="P48" s="5" t="s">
        <v>13</v>
      </c>
      <c r="Q48" s="5" t="s">
        <v>13</v>
      </c>
      <c r="R48" s="5" t="s">
        <v>13</v>
      </c>
      <c r="S48" s="5" t="s">
        <v>13</v>
      </c>
      <c r="T48" s="5" t="s">
        <v>13</v>
      </c>
      <c r="U48" s="5" t="s">
        <v>13</v>
      </c>
      <c r="V48" s="5" t="s">
        <v>24</v>
      </c>
      <c r="W48" s="5" t="s">
        <v>24</v>
      </c>
      <c r="X48" s="5" t="s">
        <v>13</v>
      </c>
      <c r="Y48" s="5" t="s">
        <v>13</v>
      </c>
      <c r="Z48" s="5" t="s">
        <v>13</v>
      </c>
      <c r="AA48" s="5" t="s">
        <v>13</v>
      </c>
      <c r="AB48" s="5" t="s">
        <v>13</v>
      </c>
      <c r="AC48" s="5" t="s">
        <v>13</v>
      </c>
      <c r="AD48" s="5" t="s">
        <v>13</v>
      </c>
      <c r="AE48" s="5" t="s">
        <v>13</v>
      </c>
      <c r="AF48" s="5" t="s">
        <v>13</v>
      </c>
      <c r="AG48" s="5" t="s">
        <v>13</v>
      </c>
      <c r="AH48" s="5" t="s">
        <v>13</v>
      </c>
      <c r="AI48" s="5" t="s">
        <v>24</v>
      </c>
      <c r="AJ48" s="5" t="s">
        <v>13</v>
      </c>
      <c r="AK48" s="1">
        <v>22</v>
      </c>
    </row>
    <row r="49" spans="1:41" x14ac:dyDescent="0.2">
      <c r="A49" s="1" t="s">
        <v>118</v>
      </c>
      <c r="B49" s="1" t="s">
        <v>93</v>
      </c>
      <c r="C49" s="1" t="s">
        <v>8</v>
      </c>
      <c r="D49" s="1" t="s">
        <v>68</v>
      </c>
      <c r="E49" s="1" t="s">
        <v>22</v>
      </c>
      <c r="F49" s="34" t="s">
        <v>10</v>
      </c>
      <c r="G49" s="5">
        <v>14.11</v>
      </c>
      <c r="H49" s="5">
        <v>22.22</v>
      </c>
      <c r="I49" s="5">
        <v>0.86</v>
      </c>
      <c r="J49" s="5">
        <v>1.96</v>
      </c>
      <c r="K49" s="5">
        <v>0.87</v>
      </c>
      <c r="L49" s="5">
        <v>2.89</v>
      </c>
      <c r="M49" s="5">
        <v>7.34</v>
      </c>
      <c r="N49" s="5">
        <v>5.9</v>
      </c>
      <c r="O49" s="5">
        <v>7.99</v>
      </c>
      <c r="P49" s="5">
        <v>20.89</v>
      </c>
      <c r="Q49" s="5">
        <v>2.2799999999999998</v>
      </c>
      <c r="R49" s="5">
        <v>1.38</v>
      </c>
      <c r="S49" s="5">
        <v>1.1200000000000001</v>
      </c>
      <c r="T49" s="5">
        <v>0.79500000000000004</v>
      </c>
      <c r="U49" s="5">
        <v>0.02</v>
      </c>
      <c r="V49" s="5">
        <v>0.64500000000000002</v>
      </c>
      <c r="W49" s="5">
        <v>3.6509999999999998</v>
      </c>
      <c r="X49" s="5">
        <v>4.22</v>
      </c>
      <c r="Y49" s="5">
        <v>2.839</v>
      </c>
      <c r="Z49" s="5">
        <v>1.006</v>
      </c>
      <c r="AA49" s="5">
        <v>0.56999999999999995</v>
      </c>
      <c r="AB49" s="5">
        <v>1.2330000000000001</v>
      </c>
      <c r="AC49" s="5">
        <v>0.93600000000000005</v>
      </c>
      <c r="AD49" s="5">
        <v>0.91300000000000003</v>
      </c>
      <c r="AE49" s="5">
        <v>1.028</v>
      </c>
      <c r="AF49" s="5">
        <v>0.1</v>
      </c>
      <c r="AJ49" s="5">
        <v>0.1</v>
      </c>
      <c r="AK49" s="5">
        <v>23</v>
      </c>
      <c r="AM49" s="13">
        <f>+AO49/$AO$3</f>
        <v>3.85905605069085E-3</v>
      </c>
      <c r="AN49" s="7">
        <f>IF(AK49=1,AM49,AM49+AN47)</f>
        <v>0.97980673236523608</v>
      </c>
      <c r="AO49" s="5">
        <f>SUM(G49:AJ49)</f>
        <v>107.86599999999999</v>
      </c>
    </row>
    <row r="50" spans="1:41" x14ac:dyDescent="0.2">
      <c r="A50" s="1" t="s">
        <v>118</v>
      </c>
      <c r="B50" s="1" t="s">
        <v>93</v>
      </c>
      <c r="C50" s="1" t="s">
        <v>8</v>
      </c>
      <c r="D50" s="1" t="s">
        <v>68</v>
      </c>
      <c r="E50" s="1" t="s">
        <v>22</v>
      </c>
      <c r="F50" s="34" t="s">
        <v>11</v>
      </c>
      <c r="G50" s="5" t="s">
        <v>15</v>
      </c>
      <c r="H50" s="5" t="s">
        <v>15</v>
      </c>
      <c r="I50" s="5" t="s">
        <v>15</v>
      </c>
      <c r="J50" s="5" t="s">
        <v>15</v>
      </c>
      <c r="K50" s="5">
        <v>-1</v>
      </c>
      <c r="L50" s="5" t="s">
        <v>24</v>
      </c>
      <c r="M50" s="5" t="s">
        <v>13</v>
      </c>
      <c r="N50" s="5">
        <v>-1</v>
      </c>
      <c r="O50" s="5" t="s">
        <v>24</v>
      </c>
      <c r="P50" s="5">
        <v>-1</v>
      </c>
      <c r="Q50" s="5">
        <v>-1</v>
      </c>
      <c r="R50" s="5">
        <v>-1</v>
      </c>
      <c r="S50" s="5" t="s">
        <v>24</v>
      </c>
      <c r="T50" s="5" t="s">
        <v>24</v>
      </c>
      <c r="U50" s="5">
        <v>-1</v>
      </c>
      <c r="V50" s="5">
        <v>-1</v>
      </c>
      <c r="W50" s="5">
        <v>-1</v>
      </c>
      <c r="X50" s="5">
        <v>-1</v>
      </c>
      <c r="Y50" s="5">
        <v>-1</v>
      </c>
      <c r="Z50" s="5" t="s">
        <v>15</v>
      </c>
      <c r="AA50" s="5" t="s">
        <v>15</v>
      </c>
      <c r="AB50" s="5" t="s">
        <v>15</v>
      </c>
      <c r="AC50" s="5">
        <v>-1</v>
      </c>
      <c r="AD50" s="5">
        <v>-1</v>
      </c>
      <c r="AE50" s="5">
        <v>-1</v>
      </c>
      <c r="AF50" s="5" t="s">
        <v>15</v>
      </c>
      <c r="AJ50" s="5">
        <v>-1</v>
      </c>
      <c r="AK50" s="1">
        <v>23</v>
      </c>
    </row>
    <row r="51" spans="1:41" x14ac:dyDescent="0.2">
      <c r="A51" s="1" t="s">
        <v>118</v>
      </c>
      <c r="B51" s="1" t="s">
        <v>93</v>
      </c>
      <c r="C51" s="1" t="s">
        <v>8</v>
      </c>
      <c r="D51" s="1" t="s">
        <v>38</v>
      </c>
      <c r="E51" s="1" t="s">
        <v>21</v>
      </c>
      <c r="F51" s="34" t="s">
        <v>10</v>
      </c>
      <c r="I51" s="5">
        <v>4</v>
      </c>
      <c r="J51" s="5">
        <v>4</v>
      </c>
      <c r="K51" s="5">
        <v>8</v>
      </c>
      <c r="L51" s="5">
        <v>8</v>
      </c>
      <c r="M51" s="5">
        <v>8</v>
      </c>
      <c r="N51" s="5">
        <v>4.8</v>
      </c>
      <c r="O51" s="5">
        <v>5.3360000000000003</v>
      </c>
      <c r="P51" s="5">
        <v>3.1509999999999998</v>
      </c>
      <c r="Q51" s="5">
        <v>1.645</v>
      </c>
      <c r="R51" s="5">
        <v>1.319</v>
      </c>
      <c r="S51" s="5">
        <v>1.411</v>
      </c>
      <c r="T51" s="5">
        <v>4.2430000000000003</v>
      </c>
      <c r="U51" s="5">
        <v>3.1850000000000001</v>
      </c>
      <c r="V51" s="5">
        <v>2.0950000000000002</v>
      </c>
      <c r="W51" s="5">
        <v>1.5029999999999999</v>
      </c>
      <c r="X51" s="5">
        <v>0.627</v>
      </c>
      <c r="Y51" s="5">
        <v>1.605</v>
      </c>
      <c r="Z51" s="5">
        <v>0.75700000000000001</v>
      </c>
      <c r="AA51" s="5">
        <v>2.0379999999999998</v>
      </c>
      <c r="AB51" s="5">
        <v>2.492</v>
      </c>
      <c r="AC51" s="5">
        <v>4.5819999999999999</v>
      </c>
      <c r="AD51" s="5">
        <v>2.5169999999999999</v>
      </c>
      <c r="AE51" s="5">
        <v>1.137</v>
      </c>
      <c r="AF51" s="5">
        <v>2.0179999999999998</v>
      </c>
      <c r="AG51" s="5">
        <v>1.6379999999999999</v>
      </c>
      <c r="AH51" s="5">
        <v>1.4950000000000001</v>
      </c>
      <c r="AI51" s="5">
        <v>1.3260000000000001</v>
      </c>
      <c r="AJ51" s="5">
        <v>4.92</v>
      </c>
      <c r="AK51" s="5">
        <v>24</v>
      </c>
      <c r="AM51" s="13">
        <f>+AO51/$AO$3</f>
        <v>3.1425980706866327E-3</v>
      </c>
      <c r="AN51" s="7">
        <f>IF(AK51=1,AM51,AM51+AN49)</f>
        <v>0.9829493304359227</v>
      </c>
      <c r="AO51" s="5">
        <f>SUM(G51:AJ51)</f>
        <v>87.84</v>
      </c>
    </row>
    <row r="52" spans="1:41" x14ac:dyDescent="0.2">
      <c r="A52" s="1" t="s">
        <v>118</v>
      </c>
      <c r="B52" s="1" t="s">
        <v>93</v>
      </c>
      <c r="C52" s="1" t="s">
        <v>8</v>
      </c>
      <c r="D52" s="1" t="s">
        <v>38</v>
      </c>
      <c r="E52" s="1" t="s">
        <v>21</v>
      </c>
      <c r="F52" s="34" t="s">
        <v>11</v>
      </c>
      <c r="I52" s="5" t="s">
        <v>15</v>
      </c>
      <c r="J52" s="5">
        <v>-1</v>
      </c>
      <c r="K52" s="5" t="s">
        <v>15</v>
      </c>
      <c r="L52" s="5" t="s">
        <v>15</v>
      </c>
      <c r="M52" s="5" t="s">
        <v>15</v>
      </c>
      <c r="N52" s="5" t="s">
        <v>13</v>
      </c>
      <c r="O52" s="5" t="s">
        <v>13</v>
      </c>
      <c r="P52" s="5" t="s">
        <v>13</v>
      </c>
      <c r="Q52" s="5" t="s">
        <v>13</v>
      </c>
      <c r="R52" s="5" t="s">
        <v>13</v>
      </c>
      <c r="S52" s="5" t="s">
        <v>13</v>
      </c>
      <c r="T52" s="5" t="s">
        <v>13</v>
      </c>
      <c r="U52" s="5" t="s">
        <v>13</v>
      </c>
      <c r="V52" s="5" t="s">
        <v>13</v>
      </c>
      <c r="W52" s="5" t="s">
        <v>13</v>
      </c>
      <c r="X52" s="5" t="s">
        <v>13</v>
      </c>
      <c r="Y52" s="5" t="s">
        <v>13</v>
      </c>
      <c r="Z52" s="5" t="s">
        <v>12</v>
      </c>
      <c r="AA52" s="5" t="s">
        <v>12</v>
      </c>
      <c r="AB52" s="5" t="s">
        <v>12</v>
      </c>
      <c r="AC52" s="5" t="s">
        <v>13</v>
      </c>
      <c r="AD52" s="5" t="s">
        <v>13</v>
      </c>
      <c r="AE52" s="5" t="s">
        <v>13</v>
      </c>
      <c r="AF52" s="5" t="s">
        <v>13</v>
      </c>
      <c r="AG52" s="5" t="s">
        <v>13</v>
      </c>
      <c r="AH52" s="5" t="s">
        <v>13</v>
      </c>
      <c r="AI52" s="5" t="s">
        <v>13</v>
      </c>
      <c r="AJ52" s="5" t="s">
        <v>13</v>
      </c>
      <c r="AK52" s="1">
        <v>24</v>
      </c>
    </row>
    <row r="53" spans="1:41" x14ac:dyDescent="0.2">
      <c r="A53" s="1" t="s">
        <v>118</v>
      </c>
      <c r="B53" s="1" t="s">
        <v>93</v>
      </c>
      <c r="C53" s="1" t="s">
        <v>8</v>
      </c>
      <c r="D53" s="1" t="s">
        <v>153</v>
      </c>
      <c r="E53" s="1" t="s">
        <v>9</v>
      </c>
      <c r="F53" s="34" t="s">
        <v>10</v>
      </c>
      <c r="Q53" s="5">
        <v>65</v>
      </c>
      <c r="Z53" s="5">
        <v>2.5000000000000001E-2</v>
      </c>
      <c r="AG53" s="5">
        <v>1E-3</v>
      </c>
      <c r="AK53" s="5">
        <v>25</v>
      </c>
      <c r="AM53" s="13">
        <f>+AO53/$AO$3</f>
        <v>2.3263955162166326E-3</v>
      </c>
      <c r="AN53" s="7">
        <f>IF(AK53=1,AM53,AM53+AN51)</f>
        <v>0.9852757259521393</v>
      </c>
      <c r="AO53" s="5">
        <f>SUM(G53:AJ53)</f>
        <v>65.02600000000001</v>
      </c>
    </row>
    <row r="54" spans="1:41" x14ac:dyDescent="0.2">
      <c r="A54" s="1" t="s">
        <v>118</v>
      </c>
      <c r="B54" s="1" t="s">
        <v>93</v>
      </c>
      <c r="C54" s="1" t="s">
        <v>8</v>
      </c>
      <c r="D54" s="1" t="s">
        <v>153</v>
      </c>
      <c r="E54" s="1" t="s">
        <v>9</v>
      </c>
      <c r="F54" s="34" t="s">
        <v>11</v>
      </c>
      <c r="Q54" s="5">
        <v>-1</v>
      </c>
      <c r="Z54" s="5">
        <v>-1</v>
      </c>
      <c r="AG54" s="5">
        <v>-1</v>
      </c>
      <c r="AK54" s="1">
        <v>25</v>
      </c>
    </row>
    <row r="55" spans="1:41" x14ac:dyDescent="0.2">
      <c r="A55" s="1" t="s">
        <v>118</v>
      </c>
      <c r="B55" s="1" t="s">
        <v>93</v>
      </c>
      <c r="C55" s="1" t="s">
        <v>8</v>
      </c>
      <c r="D55" s="1" t="s">
        <v>27</v>
      </c>
      <c r="E55" s="1" t="s">
        <v>26</v>
      </c>
      <c r="F55" s="34" t="s">
        <v>10</v>
      </c>
      <c r="G55" s="5">
        <v>9</v>
      </c>
      <c r="H55" s="5">
        <v>10</v>
      </c>
      <c r="I55" s="5">
        <v>18</v>
      </c>
      <c r="J55" s="5">
        <v>10</v>
      </c>
      <c r="K55" s="5">
        <v>10</v>
      </c>
      <c r="L55" s="5">
        <v>5</v>
      </c>
      <c r="AK55" s="5">
        <v>26</v>
      </c>
      <c r="AM55" s="13">
        <f>+AO55/$AO$3</f>
        <v>2.2181361610037705E-3</v>
      </c>
      <c r="AN55" s="7">
        <f>IF(AK55=1,AM55,AM55+AN53)</f>
        <v>0.98749386211314305</v>
      </c>
      <c r="AO55" s="5">
        <f>SUM(G55:AJ55)</f>
        <v>62</v>
      </c>
    </row>
    <row r="56" spans="1:41" x14ac:dyDescent="0.2">
      <c r="A56" s="1" t="s">
        <v>118</v>
      </c>
      <c r="B56" s="1" t="s">
        <v>93</v>
      </c>
      <c r="C56" s="1" t="s">
        <v>8</v>
      </c>
      <c r="D56" s="1" t="s">
        <v>27</v>
      </c>
      <c r="E56" s="1" t="s">
        <v>26</v>
      </c>
      <c r="F56" s="34" t="s">
        <v>11</v>
      </c>
      <c r="G56" s="5">
        <v>-1</v>
      </c>
      <c r="H56" s="5">
        <v>-1</v>
      </c>
      <c r="I56" s="5">
        <v>-1</v>
      </c>
      <c r="J56" s="5">
        <v>-1</v>
      </c>
      <c r="K56" s="5">
        <v>-1</v>
      </c>
      <c r="L56" s="5">
        <v>-1</v>
      </c>
      <c r="AK56" s="1">
        <v>26</v>
      </c>
    </row>
    <row r="57" spans="1:41" x14ac:dyDescent="0.2">
      <c r="A57" s="1" t="s">
        <v>118</v>
      </c>
      <c r="B57" s="1" t="s">
        <v>93</v>
      </c>
      <c r="C57" s="1" t="s">
        <v>8</v>
      </c>
      <c r="D57" s="1" t="s">
        <v>217</v>
      </c>
      <c r="E57" s="1" t="s">
        <v>21</v>
      </c>
      <c r="F57" s="34" t="s">
        <v>10</v>
      </c>
      <c r="Q57" s="5">
        <v>0.27</v>
      </c>
      <c r="R57" s="5">
        <v>43.7</v>
      </c>
      <c r="AF57" s="5">
        <v>1.0309999999999999</v>
      </c>
      <c r="AI57" s="5">
        <v>2.4E-2</v>
      </c>
      <c r="AK57" s="5">
        <v>27</v>
      </c>
      <c r="AM57" s="13">
        <f>+AO57/$AO$3</f>
        <v>1.6108319459547547E-3</v>
      </c>
      <c r="AN57" s="7">
        <f>IF(AK57=1,AM57,AM57+AN55)</f>
        <v>0.98910469405909784</v>
      </c>
      <c r="AO57" s="5">
        <f>SUM(G57:AJ57)</f>
        <v>45.025000000000006</v>
      </c>
    </row>
    <row r="58" spans="1:41" x14ac:dyDescent="0.2">
      <c r="A58" s="1" t="s">
        <v>118</v>
      </c>
      <c r="B58" s="1" t="s">
        <v>93</v>
      </c>
      <c r="C58" s="1" t="s">
        <v>8</v>
      </c>
      <c r="D58" s="1" t="s">
        <v>217</v>
      </c>
      <c r="E58" s="1" t="s">
        <v>21</v>
      </c>
      <c r="F58" s="34" t="s">
        <v>11</v>
      </c>
      <c r="Q58" s="5" t="s">
        <v>15</v>
      </c>
      <c r="R58" s="5" t="s">
        <v>15</v>
      </c>
      <c r="AF58" s="5" t="s">
        <v>15</v>
      </c>
      <c r="AI58" s="5" t="s">
        <v>15</v>
      </c>
      <c r="AK58" s="1">
        <v>27</v>
      </c>
    </row>
    <row r="59" spans="1:41" x14ac:dyDescent="0.2">
      <c r="A59" s="1" t="s">
        <v>118</v>
      </c>
      <c r="B59" s="1" t="s">
        <v>93</v>
      </c>
      <c r="C59" s="1" t="s">
        <v>8</v>
      </c>
      <c r="D59" s="1" t="s">
        <v>213</v>
      </c>
      <c r="E59" s="1" t="s">
        <v>32</v>
      </c>
      <c r="F59" s="34" t="s">
        <v>10</v>
      </c>
      <c r="G59" s="5">
        <v>8</v>
      </c>
      <c r="I59" s="5">
        <v>19</v>
      </c>
      <c r="K59" s="5">
        <v>10</v>
      </c>
      <c r="AK59" s="5">
        <v>28</v>
      </c>
      <c r="AM59" s="13">
        <f>+AO59/$AO$3</f>
        <v>1.3237264186635406E-3</v>
      </c>
      <c r="AN59" s="7">
        <f>IF(AK59=1,AM59,AM59+AN57)</f>
        <v>0.99042842047776136</v>
      </c>
      <c r="AO59" s="5">
        <f>SUM(G59:AJ59)</f>
        <v>37</v>
      </c>
    </row>
    <row r="60" spans="1:41" x14ac:dyDescent="0.2">
      <c r="A60" s="1" t="s">
        <v>118</v>
      </c>
      <c r="B60" s="1" t="s">
        <v>93</v>
      </c>
      <c r="C60" s="1" t="s">
        <v>8</v>
      </c>
      <c r="D60" s="1" t="s">
        <v>213</v>
      </c>
      <c r="E60" s="1" t="s">
        <v>32</v>
      </c>
      <c r="F60" s="34" t="s">
        <v>11</v>
      </c>
      <c r="G60" s="5" t="s">
        <v>15</v>
      </c>
      <c r="I60" s="5" t="s">
        <v>15</v>
      </c>
      <c r="K60" s="5" t="s">
        <v>15</v>
      </c>
      <c r="AK60" s="1">
        <v>28</v>
      </c>
    </row>
    <row r="61" spans="1:41" x14ac:dyDescent="0.2">
      <c r="A61" s="1" t="s">
        <v>118</v>
      </c>
      <c r="B61" s="1" t="s">
        <v>93</v>
      </c>
      <c r="C61" s="1" t="s">
        <v>8</v>
      </c>
      <c r="D61" s="1" t="s">
        <v>160</v>
      </c>
      <c r="E61" s="1" t="s">
        <v>22</v>
      </c>
      <c r="F61" s="34" t="s">
        <v>10</v>
      </c>
      <c r="K61" s="5">
        <v>1</v>
      </c>
      <c r="L61" s="5">
        <v>2</v>
      </c>
      <c r="M61" s="5">
        <v>1</v>
      </c>
      <c r="N61" s="5">
        <v>5</v>
      </c>
      <c r="O61" s="5">
        <v>1</v>
      </c>
      <c r="P61" s="5">
        <v>2.4</v>
      </c>
      <c r="Q61" s="5">
        <v>1.8</v>
      </c>
      <c r="R61" s="5">
        <v>3</v>
      </c>
      <c r="S61" s="5">
        <v>0.9</v>
      </c>
      <c r="T61" s="5">
        <v>1</v>
      </c>
      <c r="U61" s="5">
        <v>0.78</v>
      </c>
      <c r="V61" s="5">
        <v>0.82</v>
      </c>
      <c r="W61" s="5">
        <v>3</v>
      </c>
      <c r="X61" s="5">
        <v>1.5329999999999999</v>
      </c>
      <c r="Y61" s="5">
        <v>0.89400000000000002</v>
      </c>
      <c r="Z61" s="5">
        <v>0.52</v>
      </c>
      <c r="AA61" s="5">
        <v>0.49299999999999999</v>
      </c>
      <c r="AB61" s="5">
        <v>0.63</v>
      </c>
      <c r="AC61" s="5">
        <v>1.1830000000000001</v>
      </c>
      <c r="AD61" s="5">
        <v>1.19</v>
      </c>
      <c r="AE61" s="5">
        <v>0.96899999999999997</v>
      </c>
      <c r="AF61" s="5">
        <v>1.115</v>
      </c>
      <c r="AG61" s="5">
        <v>0.68899999999999995</v>
      </c>
      <c r="AH61" s="5">
        <v>0.25</v>
      </c>
      <c r="AI61" s="5">
        <v>0.28499999999999998</v>
      </c>
      <c r="AK61" s="5">
        <v>29</v>
      </c>
      <c r="AM61" s="13">
        <f>+AO61/$AO$3</f>
        <v>1.1967560116409215E-3</v>
      </c>
      <c r="AN61" s="7">
        <f>IF(AK61=1,AM61,AM61+AN59)</f>
        <v>0.99162517648940229</v>
      </c>
      <c r="AO61" s="5">
        <f>SUM(G61:AJ61)</f>
        <v>33.451000000000001</v>
      </c>
    </row>
    <row r="62" spans="1:41" x14ac:dyDescent="0.2">
      <c r="A62" s="1" t="s">
        <v>118</v>
      </c>
      <c r="B62" s="1" t="s">
        <v>93</v>
      </c>
      <c r="C62" s="1" t="s">
        <v>8</v>
      </c>
      <c r="D62" s="1" t="s">
        <v>160</v>
      </c>
      <c r="E62" s="1" t="s">
        <v>22</v>
      </c>
      <c r="F62" s="34" t="s">
        <v>11</v>
      </c>
      <c r="K62" s="5">
        <v>-1</v>
      </c>
      <c r="L62" s="5">
        <v>-1</v>
      </c>
      <c r="M62" s="5">
        <v>-1</v>
      </c>
      <c r="N62" s="5">
        <v>-1</v>
      </c>
      <c r="O62" s="5">
        <v>-1</v>
      </c>
      <c r="P62" s="5">
        <v>-1</v>
      </c>
      <c r="Q62" s="5" t="s">
        <v>24</v>
      </c>
      <c r="R62" s="5" t="s">
        <v>24</v>
      </c>
      <c r="S62" s="5" t="s">
        <v>24</v>
      </c>
      <c r="T62" s="5">
        <v>-1</v>
      </c>
      <c r="U62" s="5">
        <v>-1</v>
      </c>
      <c r="V62" s="5" t="s">
        <v>15</v>
      </c>
      <c r="W62" s="5">
        <v>-1</v>
      </c>
      <c r="X62" s="5">
        <v>-1</v>
      </c>
      <c r="Y62" s="5">
        <v>-1</v>
      </c>
      <c r="Z62" s="5" t="s">
        <v>15</v>
      </c>
      <c r="AA62" s="5">
        <v>-1</v>
      </c>
      <c r="AB62" s="5" t="s">
        <v>15</v>
      </c>
      <c r="AC62" s="5" t="s">
        <v>13</v>
      </c>
      <c r="AD62" s="5" t="s">
        <v>15</v>
      </c>
      <c r="AE62" s="5" t="s">
        <v>15</v>
      </c>
      <c r="AF62" s="5" t="s">
        <v>13</v>
      </c>
      <c r="AG62" s="5">
        <v>-1</v>
      </c>
      <c r="AH62" s="5" t="s">
        <v>15</v>
      </c>
      <c r="AI62" s="5">
        <v>-1</v>
      </c>
      <c r="AK62" s="1">
        <v>29</v>
      </c>
    </row>
    <row r="63" spans="1:41" x14ac:dyDescent="0.2">
      <c r="A63" s="1" t="s">
        <v>118</v>
      </c>
      <c r="B63" s="1" t="s">
        <v>93</v>
      </c>
      <c r="C63" s="1" t="s">
        <v>8</v>
      </c>
      <c r="D63" s="1" t="s">
        <v>87</v>
      </c>
      <c r="E63" s="1" t="s">
        <v>22</v>
      </c>
      <c r="F63" s="34" t="s">
        <v>10</v>
      </c>
      <c r="K63" s="5">
        <v>0.65900000000000003</v>
      </c>
      <c r="L63" s="5">
        <v>1.202</v>
      </c>
      <c r="M63" s="5">
        <v>3.4580000000000002</v>
      </c>
      <c r="N63" s="5">
        <v>8.2270000000000003</v>
      </c>
      <c r="O63" s="5">
        <v>4.149</v>
      </c>
      <c r="P63" s="5">
        <v>2.875</v>
      </c>
      <c r="Q63" s="5">
        <v>3.66</v>
      </c>
      <c r="R63" s="5">
        <v>3.1549999999999998</v>
      </c>
      <c r="AG63" s="5">
        <v>1.0449999999999999</v>
      </c>
      <c r="AI63" s="5">
        <v>0.34799999999999998</v>
      </c>
      <c r="AK63" s="5">
        <v>30</v>
      </c>
      <c r="AM63" s="13">
        <f>+AO63/$AO$3</f>
        <v>1.0295729426026857E-3</v>
      </c>
      <c r="AN63" s="7">
        <f>IF(AK63=1,AM63,AM63+AN61)</f>
        <v>0.99265474943200493</v>
      </c>
      <c r="AO63" s="5">
        <f>SUM(G63:AJ63)</f>
        <v>28.777999999999999</v>
      </c>
    </row>
    <row r="64" spans="1:41" x14ac:dyDescent="0.2">
      <c r="A64" s="1" t="s">
        <v>118</v>
      </c>
      <c r="B64" s="1" t="s">
        <v>93</v>
      </c>
      <c r="C64" s="1" t="s">
        <v>8</v>
      </c>
      <c r="D64" s="1" t="s">
        <v>87</v>
      </c>
      <c r="E64" s="1" t="s">
        <v>22</v>
      </c>
      <c r="F64" s="34" t="s">
        <v>11</v>
      </c>
      <c r="K64" s="5">
        <v>-1</v>
      </c>
      <c r="L64" s="5">
        <v>-1</v>
      </c>
      <c r="M64" s="5">
        <v>-1</v>
      </c>
      <c r="N64" s="5">
        <v>-1</v>
      </c>
      <c r="O64" s="5">
        <v>-1</v>
      </c>
      <c r="P64" s="5">
        <v>-1</v>
      </c>
      <c r="Q64" s="5">
        <v>-1</v>
      </c>
      <c r="R64" s="5">
        <v>-1</v>
      </c>
      <c r="AG64" s="5" t="s">
        <v>24</v>
      </c>
      <c r="AI64" s="5">
        <v>-1</v>
      </c>
      <c r="AK64" s="1">
        <v>30</v>
      </c>
    </row>
    <row r="65" spans="1:41" x14ac:dyDescent="0.2">
      <c r="A65" s="1" t="s">
        <v>118</v>
      </c>
      <c r="B65" s="1" t="s">
        <v>93</v>
      </c>
      <c r="C65" s="1" t="s">
        <v>8</v>
      </c>
      <c r="D65" s="1" t="s">
        <v>217</v>
      </c>
      <c r="E65" s="1" t="s">
        <v>14</v>
      </c>
      <c r="F65" s="34" t="s">
        <v>10</v>
      </c>
      <c r="Y65" s="5">
        <v>8.2000000000000003E-2</v>
      </c>
      <c r="Z65" s="5">
        <v>4.4999999999999998E-2</v>
      </c>
      <c r="AB65" s="5">
        <v>0.4</v>
      </c>
      <c r="AF65" s="5">
        <v>6.4859999999999998</v>
      </c>
      <c r="AG65" s="5">
        <v>7.5170000000000003</v>
      </c>
      <c r="AH65" s="5">
        <v>5.1180000000000003</v>
      </c>
      <c r="AI65" s="5">
        <v>8.9550000000000001</v>
      </c>
      <c r="AK65" s="5">
        <v>31</v>
      </c>
      <c r="AM65" s="13">
        <f>+AO65/$AO$3</f>
        <v>1.0233120744063042E-3</v>
      </c>
      <c r="AN65" s="7">
        <f>IF(AK65=1,AM65,AM65+AN63)</f>
        <v>0.99367806150641125</v>
      </c>
      <c r="AO65" s="5">
        <f>SUM(G65:AJ65)</f>
        <v>28.603000000000002</v>
      </c>
    </row>
    <row r="66" spans="1:41" x14ac:dyDescent="0.2">
      <c r="A66" s="1" t="s">
        <v>118</v>
      </c>
      <c r="B66" s="1" t="s">
        <v>93</v>
      </c>
      <c r="C66" s="1" t="s">
        <v>8</v>
      </c>
      <c r="D66" s="1" t="s">
        <v>217</v>
      </c>
      <c r="E66" s="1" t="s">
        <v>14</v>
      </c>
      <c r="F66" s="34" t="s">
        <v>11</v>
      </c>
      <c r="Y66" s="5">
        <v>-1</v>
      </c>
      <c r="Z66" s="5">
        <v>-1</v>
      </c>
      <c r="AB66" s="5">
        <v>-1</v>
      </c>
      <c r="AF66" s="5">
        <v>-1</v>
      </c>
      <c r="AG66" s="5">
        <v>-1</v>
      </c>
      <c r="AH66" s="5">
        <v>-1</v>
      </c>
      <c r="AI66" s="5">
        <v>-1</v>
      </c>
      <c r="AK66" s="1">
        <v>31</v>
      </c>
    </row>
    <row r="67" spans="1:41" x14ac:dyDescent="0.2">
      <c r="A67" s="1" t="s">
        <v>118</v>
      </c>
      <c r="B67" s="1" t="s">
        <v>93</v>
      </c>
      <c r="C67" s="1" t="s">
        <v>8</v>
      </c>
      <c r="D67" s="1" t="s">
        <v>39</v>
      </c>
      <c r="E67" s="1" t="s">
        <v>21</v>
      </c>
      <c r="F67" s="34" t="s">
        <v>10</v>
      </c>
      <c r="M67" s="5">
        <v>1.1879999999999999</v>
      </c>
      <c r="N67" s="5">
        <v>12</v>
      </c>
      <c r="W67" s="5">
        <v>1.2</v>
      </c>
      <c r="X67" s="5">
        <v>1</v>
      </c>
      <c r="Y67" s="5">
        <v>1.786</v>
      </c>
      <c r="Z67" s="5">
        <v>2.0790000000000002</v>
      </c>
      <c r="AA67" s="5">
        <v>1.4219999999999999</v>
      </c>
      <c r="AB67" s="5">
        <v>1.762</v>
      </c>
      <c r="AC67" s="5">
        <v>1.754</v>
      </c>
      <c r="AK67" s="5">
        <v>32</v>
      </c>
      <c r="AM67" s="13">
        <f>+AO67/$AO$3</f>
        <v>8.6546664307810038E-4</v>
      </c>
      <c r="AN67" s="7">
        <f>IF(AK67=1,AM67,AM67+AN65)</f>
        <v>0.99454352814948932</v>
      </c>
      <c r="AO67" s="5">
        <f>SUM(G67:AJ67)</f>
        <v>24.191000000000003</v>
      </c>
    </row>
    <row r="68" spans="1:41" x14ac:dyDescent="0.2">
      <c r="A68" s="1" t="s">
        <v>118</v>
      </c>
      <c r="B68" s="1" t="s">
        <v>93</v>
      </c>
      <c r="C68" s="1" t="s">
        <v>8</v>
      </c>
      <c r="D68" s="1" t="s">
        <v>39</v>
      </c>
      <c r="E68" s="1" t="s">
        <v>21</v>
      </c>
      <c r="F68" s="34" t="s">
        <v>11</v>
      </c>
      <c r="M68" s="5" t="s">
        <v>15</v>
      </c>
      <c r="N68" s="5" t="s">
        <v>15</v>
      </c>
      <c r="W68" s="5" t="s">
        <v>15</v>
      </c>
      <c r="X68" s="5">
        <v>-1</v>
      </c>
      <c r="Y68" s="5" t="s">
        <v>15</v>
      </c>
      <c r="Z68" s="5" t="s">
        <v>15</v>
      </c>
      <c r="AA68" s="5" t="s">
        <v>15</v>
      </c>
      <c r="AB68" s="5" t="s">
        <v>15</v>
      </c>
      <c r="AC68" s="5" t="s">
        <v>15</v>
      </c>
      <c r="AK68" s="1">
        <v>32</v>
      </c>
    </row>
    <row r="69" spans="1:41" x14ac:dyDescent="0.2">
      <c r="A69" s="1" t="s">
        <v>118</v>
      </c>
      <c r="B69" s="1" t="s">
        <v>93</v>
      </c>
      <c r="C69" s="1" t="s">
        <v>8</v>
      </c>
      <c r="D69" s="1" t="s">
        <v>43</v>
      </c>
      <c r="E69" s="1" t="s">
        <v>33</v>
      </c>
      <c r="F69" s="34" t="s">
        <v>10</v>
      </c>
      <c r="Y69" s="5">
        <v>3.2450000000000001</v>
      </c>
      <c r="Z69" s="5">
        <v>0.50900000000000001</v>
      </c>
      <c r="AA69" s="5">
        <v>1.667</v>
      </c>
      <c r="AB69" s="5">
        <v>0.46800000000000003</v>
      </c>
      <c r="AC69" s="5">
        <v>0.94199999999999995</v>
      </c>
      <c r="AD69" s="5">
        <v>0.14499999999999999</v>
      </c>
      <c r="AE69" s="5">
        <v>2.681</v>
      </c>
      <c r="AF69" s="5">
        <v>3.32</v>
      </c>
      <c r="AG69" s="5">
        <v>6.8319999999999999</v>
      </c>
      <c r="AH69" s="5">
        <v>1</v>
      </c>
      <c r="AI69" s="5">
        <v>0.79100000000000004</v>
      </c>
      <c r="AJ69" s="5">
        <v>0.69199999999999995</v>
      </c>
      <c r="AK69" s="5">
        <v>33</v>
      </c>
      <c r="AM69" s="13">
        <f>+AO69/$AO$3</f>
        <v>7.9752727904993639E-4</v>
      </c>
      <c r="AN69" s="7">
        <f>IF(AK69=1,AM69,AM69+AN67)</f>
        <v>0.99534105542853923</v>
      </c>
      <c r="AO69" s="5">
        <f>SUM(G69:AJ69)</f>
        <v>22.292000000000002</v>
      </c>
    </row>
    <row r="70" spans="1:41" x14ac:dyDescent="0.2">
      <c r="A70" s="1" t="s">
        <v>118</v>
      </c>
      <c r="B70" s="1" t="s">
        <v>93</v>
      </c>
      <c r="C70" s="1" t="s">
        <v>8</v>
      </c>
      <c r="D70" s="1" t="s">
        <v>43</v>
      </c>
      <c r="E70" s="1" t="s">
        <v>33</v>
      </c>
      <c r="F70" s="34" t="s">
        <v>11</v>
      </c>
      <c r="Y70" s="5">
        <v>-1</v>
      </c>
      <c r="Z70" s="5">
        <v>-1</v>
      </c>
      <c r="AA70" s="5">
        <v>-1</v>
      </c>
      <c r="AB70" s="5">
        <v>-1</v>
      </c>
      <c r="AC70" s="5">
        <v>-1</v>
      </c>
      <c r="AD70" s="5">
        <v>-1</v>
      </c>
      <c r="AE70" s="5">
        <v>-1</v>
      </c>
      <c r="AF70" s="5">
        <v>-1</v>
      </c>
      <c r="AG70" s="5">
        <v>-1</v>
      </c>
      <c r="AH70" s="5">
        <v>-1</v>
      </c>
      <c r="AI70" s="5">
        <v>-1</v>
      </c>
      <c r="AJ70" s="5">
        <v>-1</v>
      </c>
      <c r="AK70" s="1">
        <v>33</v>
      </c>
    </row>
    <row r="71" spans="1:41" x14ac:dyDescent="0.2">
      <c r="A71" s="1" t="s">
        <v>118</v>
      </c>
      <c r="B71" s="1" t="s">
        <v>93</v>
      </c>
      <c r="C71" s="1" t="s">
        <v>19</v>
      </c>
      <c r="D71" s="1" t="s">
        <v>123</v>
      </c>
      <c r="E71" s="1" t="s">
        <v>32</v>
      </c>
      <c r="F71" s="34" t="s">
        <v>10</v>
      </c>
      <c r="N71" s="5">
        <v>3</v>
      </c>
      <c r="O71" s="5">
        <v>14</v>
      </c>
      <c r="R71" s="5">
        <v>1</v>
      </c>
      <c r="AK71" s="5">
        <v>34</v>
      </c>
      <c r="AM71" s="13">
        <f>+AO71/$AO$3</f>
        <v>6.4397501448496572E-4</v>
      </c>
      <c r="AN71" s="7">
        <f>IF(AK71=1,AM71,AM71+AN69)</f>
        <v>0.99598503044302422</v>
      </c>
      <c r="AO71" s="5">
        <f>SUM(G71:AJ71)</f>
        <v>18</v>
      </c>
    </row>
    <row r="72" spans="1:41" x14ac:dyDescent="0.2">
      <c r="A72" s="1" t="s">
        <v>118</v>
      </c>
      <c r="B72" s="1" t="s">
        <v>93</v>
      </c>
      <c r="C72" s="1" t="s">
        <v>19</v>
      </c>
      <c r="D72" s="1" t="s">
        <v>123</v>
      </c>
      <c r="E72" s="1" t="s">
        <v>32</v>
      </c>
      <c r="F72" s="34" t="s">
        <v>11</v>
      </c>
      <c r="N72" s="5">
        <v>-1</v>
      </c>
      <c r="O72" s="5">
        <v>-1</v>
      </c>
      <c r="R72" s="5">
        <v>-1</v>
      </c>
      <c r="AK72" s="1">
        <v>34</v>
      </c>
    </row>
    <row r="73" spans="1:41" x14ac:dyDescent="0.2">
      <c r="A73" s="1" t="s">
        <v>118</v>
      </c>
      <c r="B73" s="1" t="s">
        <v>93</v>
      </c>
      <c r="C73" s="1" t="s">
        <v>30</v>
      </c>
      <c r="D73" s="1" t="s">
        <v>31</v>
      </c>
      <c r="E73" s="1" t="s">
        <v>21</v>
      </c>
      <c r="F73" s="34" t="s">
        <v>10</v>
      </c>
      <c r="G73" s="5">
        <v>10</v>
      </c>
      <c r="Q73" s="5">
        <v>7.1449999999999996</v>
      </c>
      <c r="AK73" s="5">
        <v>35</v>
      </c>
      <c r="AM73" s="13">
        <f>+AO73/$AO$3</f>
        <v>6.1338620129692981E-4</v>
      </c>
      <c r="AN73" s="7">
        <f>IF(AK73=1,AM73,AM73+AN71)</f>
        <v>0.99659841664432114</v>
      </c>
      <c r="AO73" s="5">
        <f>SUM(G73:AJ73)</f>
        <v>17.145</v>
      </c>
    </row>
    <row r="74" spans="1:41" x14ac:dyDescent="0.2">
      <c r="A74" s="1" t="s">
        <v>118</v>
      </c>
      <c r="B74" s="1" t="s">
        <v>93</v>
      </c>
      <c r="C74" s="1" t="s">
        <v>30</v>
      </c>
      <c r="D74" s="1" t="s">
        <v>31</v>
      </c>
      <c r="E74" s="1" t="s">
        <v>21</v>
      </c>
      <c r="F74" s="34" t="s">
        <v>11</v>
      </c>
      <c r="G74" s="5">
        <v>-1</v>
      </c>
      <c r="Q74" s="5">
        <v>-1</v>
      </c>
      <c r="AK74" s="1">
        <v>35</v>
      </c>
    </row>
    <row r="75" spans="1:41" x14ac:dyDescent="0.2">
      <c r="A75" s="1" t="s">
        <v>118</v>
      </c>
      <c r="B75" s="1" t="s">
        <v>93</v>
      </c>
      <c r="C75" s="1" t="s">
        <v>8</v>
      </c>
      <c r="D75" s="1" t="s">
        <v>223</v>
      </c>
      <c r="E75" s="1" t="s">
        <v>26</v>
      </c>
      <c r="F75" s="34" t="s">
        <v>10</v>
      </c>
      <c r="G75" s="5">
        <v>1</v>
      </c>
      <c r="H75" s="5">
        <v>1</v>
      </c>
      <c r="I75" s="5">
        <v>1</v>
      </c>
      <c r="J75" s="5">
        <v>1</v>
      </c>
      <c r="K75" s="5">
        <v>1</v>
      </c>
      <c r="L75" s="5">
        <v>1</v>
      </c>
      <c r="M75" s="5">
        <v>1</v>
      </c>
      <c r="N75" s="5">
        <v>1</v>
      </c>
      <c r="O75" s="5">
        <v>0.4</v>
      </c>
      <c r="P75" s="5">
        <v>0.1</v>
      </c>
      <c r="Q75" s="5">
        <v>0.48099999999999998</v>
      </c>
      <c r="R75" s="5">
        <v>0.114</v>
      </c>
      <c r="S75" s="5">
        <v>0.5</v>
      </c>
      <c r="T75" s="5">
        <v>0.5</v>
      </c>
      <c r="U75" s="5">
        <v>0.998</v>
      </c>
      <c r="V75" s="5">
        <v>0.55000000000000004</v>
      </c>
      <c r="W75" s="5">
        <v>0.45400000000000001</v>
      </c>
      <c r="X75" s="5">
        <v>0.39500000000000002</v>
      </c>
      <c r="Y75" s="5">
        <v>0.38100000000000001</v>
      </c>
      <c r="Z75" s="5">
        <v>0.29599999999999999</v>
      </c>
      <c r="AA75" s="5">
        <v>0.106</v>
      </c>
      <c r="AB75" s="5">
        <v>0.17699999999999999</v>
      </c>
      <c r="AC75" s="5">
        <v>0.49</v>
      </c>
      <c r="AD75" s="5">
        <v>0.34699999999999998</v>
      </c>
      <c r="AE75" s="5">
        <v>0.247</v>
      </c>
      <c r="AF75" s="5">
        <v>0.29799999999999999</v>
      </c>
      <c r="AG75" s="5">
        <v>0.186</v>
      </c>
      <c r="AH75" s="5">
        <v>0.214</v>
      </c>
      <c r="AI75" s="5">
        <v>0.16600000000000001</v>
      </c>
      <c r="AJ75" s="5">
        <v>0.11799999999999999</v>
      </c>
      <c r="AK75" s="5">
        <v>36</v>
      </c>
      <c r="AM75" s="13">
        <f>+AO75/$AO$3</f>
        <v>5.5517801526542762E-4</v>
      </c>
      <c r="AN75" s="7">
        <f>IF(AK75=1,AM75,AM75+AN73)</f>
        <v>0.99715359465958653</v>
      </c>
      <c r="AO75" s="5">
        <f>SUM(G75:AJ75)</f>
        <v>15.518000000000001</v>
      </c>
    </row>
    <row r="76" spans="1:41" x14ac:dyDescent="0.2">
      <c r="A76" s="1" t="s">
        <v>118</v>
      </c>
      <c r="B76" s="1" t="s">
        <v>93</v>
      </c>
      <c r="C76" s="1" t="s">
        <v>8</v>
      </c>
      <c r="D76" s="1" t="s">
        <v>223</v>
      </c>
      <c r="E76" s="1" t="s">
        <v>26</v>
      </c>
      <c r="F76" s="34" t="s">
        <v>11</v>
      </c>
      <c r="G76" s="5">
        <v>-1</v>
      </c>
      <c r="H76" s="5">
        <v>-1</v>
      </c>
      <c r="I76" s="5">
        <v>-1</v>
      </c>
      <c r="J76" s="5">
        <v>-1</v>
      </c>
      <c r="K76" s="5">
        <v>-1</v>
      </c>
      <c r="L76" s="5">
        <v>-1</v>
      </c>
      <c r="M76" s="5">
        <v>-1</v>
      </c>
      <c r="N76" s="5">
        <v>-1</v>
      </c>
      <c r="O76" s="5">
        <v>-1</v>
      </c>
      <c r="P76" s="5">
        <v>-1</v>
      </c>
      <c r="Q76" s="5">
        <v>-1</v>
      </c>
      <c r="R76" s="5">
        <v>-1</v>
      </c>
      <c r="S76" s="5">
        <v>-1</v>
      </c>
      <c r="T76" s="5">
        <v>-1</v>
      </c>
      <c r="U76" s="5">
        <v>-1</v>
      </c>
      <c r="V76" s="5">
        <v>-1</v>
      </c>
      <c r="W76" s="5">
        <v>-1</v>
      </c>
      <c r="X76" s="5">
        <v>-1</v>
      </c>
      <c r="Y76" s="5">
        <v>-1</v>
      </c>
      <c r="Z76" s="5">
        <v>-1</v>
      </c>
      <c r="AA76" s="5">
        <v>-1</v>
      </c>
      <c r="AB76" s="5">
        <v>-1</v>
      </c>
      <c r="AC76" s="5">
        <v>-1</v>
      </c>
      <c r="AD76" s="5">
        <v>-1</v>
      </c>
      <c r="AE76" s="5">
        <v>-1</v>
      </c>
      <c r="AF76" s="5">
        <v>-1</v>
      </c>
      <c r="AG76" s="5">
        <v>-1</v>
      </c>
      <c r="AH76" s="5">
        <v>-1</v>
      </c>
      <c r="AI76" s="5">
        <v>-1</v>
      </c>
      <c r="AJ76" s="5">
        <v>-1</v>
      </c>
      <c r="AK76" s="1">
        <v>36</v>
      </c>
    </row>
    <row r="77" spans="1:41" x14ac:dyDescent="0.2">
      <c r="A77" s="1" t="s">
        <v>118</v>
      </c>
      <c r="B77" s="1" t="s">
        <v>93</v>
      </c>
      <c r="C77" s="1" t="s">
        <v>8</v>
      </c>
      <c r="D77" s="1" t="s">
        <v>218</v>
      </c>
      <c r="E77" s="1" t="s">
        <v>32</v>
      </c>
      <c r="F77" s="34" t="s">
        <v>10</v>
      </c>
      <c r="K77" s="5">
        <v>3</v>
      </c>
      <c r="M77" s="5">
        <v>1</v>
      </c>
      <c r="N77" s="5">
        <v>0.06</v>
      </c>
      <c r="Q77" s="5">
        <v>3.5</v>
      </c>
      <c r="R77" s="5">
        <v>0.14000000000000001</v>
      </c>
      <c r="S77" s="5">
        <v>0.4</v>
      </c>
      <c r="T77" s="5">
        <v>0.247</v>
      </c>
      <c r="U77" s="5">
        <v>0.189</v>
      </c>
      <c r="V77" s="5">
        <v>0.154</v>
      </c>
      <c r="W77" s="5">
        <v>0.39600000000000002</v>
      </c>
      <c r="X77" s="5">
        <v>1.706</v>
      </c>
      <c r="Y77" s="5">
        <v>0.06</v>
      </c>
      <c r="AA77" s="5">
        <v>1.1619999999999999</v>
      </c>
      <c r="AK77" s="5">
        <v>37</v>
      </c>
      <c r="AM77" s="13">
        <f>+AO77/$AO$3</f>
        <v>4.2981754577902097E-4</v>
      </c>
      <c r="AN77" s="7">
        <f>IF(AK77=1,AM77,AM77+AN75)</f>
        <v>0.99758341220536551</v>
      </c>
      <c r="AO77" s="5">
        <f>SUM(G77:AJ77)</f>
        <v>12.013999999999999</v>
      </c>
    </row>
    <row r="78" spans="1:41" x14ac:dyDescent="0.2">
      <c r="A78" s="1" t="s">
        <v>118</v>
      </c>
      <c r="B78" s="1" t="s">
        <v>93</v>
      </c>
      <c r="C78" s="1" t="s">
        <v>8</v>
      </c>
      <c r="D78" s="1" t="s">
        <v>218</v>
      </c>
      <c r="E78" s="1" t="s">
        <v>32</v>
      </c>
      <c r="F78" s="34" t="s">
        <v>11</v>
      </c>
      <c r="K78" s="5">
        <v>-1</v>
      </c>
      <c r="M78" s="5">
        <v>-1</v>
      </c>
      <c r="N78" s="5">
        <v>-1</v>
      </c>
      <c r="Q78" s="5">
        <v>-1</v>
      </c>
      <c r="R78" s="5">
        <v>-1</v>
      </c>
      <c r="S78" s="5">
        <v>-1</v>
      </c>
      <c r="T78" s="5">
        <v>-1</v>
      </c>
      <c r="U78" s="5">
        <v>-1</v>
      </c>
      <c r="V78" s="5">
        <v>-1</v>
      </c>
      <c r="W78" s="5">
        <v>-1</v>
      </c>
      <c r="X78" s="5">
        <v>-1</v>
      </c>
      <c r="Y78" s="5">
        <v>-1</v>
      </c>
      <c r="AA78" s="5">
        <v>-1</v>
      </c>
      <c r="AK78" s="1">
        <v>37</v>
      </c>
    </row>
    <row r="79" spans="1:41" x14ac:dyDescent="0.2">
      <c r="A79" s="1" t="s">
        <v>118</v>
      </c>
      <c r="B79" s="1" t="s">
        <v>93</v>
      </c>
      <c r="C79" s="1" t="s">
        <v>8</v>
      </c>
      <c r="D79" s="1" t="s">
        <v>237</v>
      </c>
      <c r="E79" s="1" t="s">
        <v>16</v>
      </c>
      <c r="F79" s="34" t="s">
        <v>10</v>
      </c>
      <c r="AG79" s="5">
        <v>1.125</v>
      </c>
      <c r="AH79" s="5">
        <v>3.234</v>
      </c>
      <c r="AI79" s="5">
        <v>5.7859999999999996</v>
      </c>
      <c r="AK79" s="5">
        <v>38</v>
      </c>
      <c r="AM79" s="13">
        <f>+AO79/$AO$3</f>
        <v>3.6295147344166535E-4</v>
      </c>
      <c r="AN79" s="7">
        <f>IF(AK79=1,AM79,AM79+AN77)</f>
        <v>0.99794636367880718</v>
      </c>
      <c r="AO79" s="5">
        <f>SUM(G79:AJ79)</f>
        <v>10.145</v>
      </c>
    </row>
    <row r="80" spans="1:41" x14ac:dyDescent="0.2">
      <c r="A80" s="1" t="s">
        <v>118</v>
      </c>
      <c r="B80" s="1" t="s">
        <v>93</v>
      </c>
      <c r="C80" s="1" t="s">
        <v>8</v>
      </c>
      <c r="D80" s="1" t="s">
        <v>237</v>
      </c>
      <c r="E80" s="1" t="s">
        <v>16</v>
      </c>
      <c r="F80" s="34" t="s">
        <v>11</v>
      </c>
      <c r="AG80" s="5">
        <v>-1</v>
      </c>
      <c r="AH80" s="5">
        <v>-1</v>
      </c>
      <c r="AI80" s="5">
        <v>-1</v>
      </c>
      <c r="AK80" s="1">
        <v>38</v>
      </c>
    </row>
    <row r="81" spans="1:41" x14ac:dyDescent="0.2">
      <c r="A81" s="1" t="s">
        <v>118</v>
      </c>
      <c r="B81" s="1" t="s">
        <v>93</v>
      </c>
      <c r="C81" s="1" t="s">
        <v>8</v>
      </c>
      <c r="D81" s="1" t="s">
        <v>153</v>
      </c>
      <c r="E81" s="1" t="s">
        <v>26</v>
      </c>
      <c r="F81" s="34" t="s">
        <v>10</v>
      </c>
      <c r="G81" s="5">
        <v>0.2</v>
      </c>
      <c r="H81" s="5">
        <v>0.1</v>
      </c>
      <c r="I81" s="5">
        <v>0.2</v>
      </c>
      <c r="J81" s="5">
        <v>4</v>
      </c>
      <c r="K81" s="5">
        <v>4</v>
      </c>
      <c r="L81" s="5">
        <v>0.2</v>
      </c>
      <c r="V81" s="5">
        <v>0.20300000000000001</v>
      </c>
      <c r="AK81" s="5">
        <v>39</v>
      </c>
      <c r="AM81" s="13">
        <f>+AO81/$AO$3</f>
        <v>3.1851719744220271E-4</v>
      </c>
      <c r="AN81" s="7">
        <f>IF(AK81=1,AM81,AM81+AN79)</f>
        <v>0.99826488087624943</v>
      </c>
      <c r="AO81" s="5">
        <f>SUM(G81:AJ81)</f>
        <v>8.9029999999999987</v>
      </c>
    </row>
    <row r="82" spans="1:41" x14ac:dyDescent="0.2">
      <c r="A82" s="1" t="s">
        <v>118</v>
      </c>
      <c r="B82" s="1" t="s">
        <v>93</v>
      </c>
      <c r="C82" s="1" t="s">
        <v>8</v>
      </c>
      <c r="D82" s="1" t="s">
        <v>153</v>
      </c>
      <c r="E82" s="1" t="s">
        <v>26</v>
      </c>
      <c r="F82" s="34" t="s">
        <v>11</v>
      </c>
      <c r="G82" s="5">
        <v>-1</v>
      </c>
      <c r="H82" s="5">
        <v>-1</v>
      </c>
      <c r="I82" s="5">
        <v>-1</v>
      </c>
      <c r="J82" s="5">
        <v>-1</v>
      </c>
      <c r="K82" s="5">
        <v>-1</v>
      </c>
      <c r="L82" s="5">
        <v>-1</v>
      </c>
      <c r="V82" s="5">
        <v>-1</v>
      </c>
      <c r="AK82" s="1">
        <v>39</v>
      </c>
    </row>
    <row r="83" spans="1:41" x14ac:dyDescent="0.2">
      <c r="A83" s="1" t="s">
        <v>118</v>
      </c>
      <c r="B83" s="1" t="s">
        <v>93</v>
      </c>
      <c r="C83" s="1" t="s">
        <v>30</v>
      </c>
      <c r="D83" s="1" t="s">
        <v>221</v>
      </c>
      <c r="E83" s="1" t="s">
        <v>14</v>
      </c>
      <c r="F83" s="34" t="s">
        <v>10</v>
      </c>
      <c r="U83" s="5">
        <v>0.35699999999999998</v>
      </c>
      <c r="W83" s="5">
        <v>0.38600000000000001</v>
      </c>
      <c r="X83" s="5">
        <v>0.121</v>
      </c>
      <c r="Y83" s="5">
        <v>6.2E-2</v>
      </c>
      <c r="Z83" s="5">
        <v>0.318</v>
      </c>
      <c r="AA83" s="5">
        <v>1.762</v>
      </c>
      <c r="AB83" s="5">
        <v>0.54100000000000004</v>
      </c>
      <c r="AC83" s="5">
        <v>0.61799999999999999</v>
      </c>
      <c r="AD83" s="5">
        <v>0.51800000000000002</v>
      </c>
      <c r="AE83" s="5">
        <v>0.47199999999999998</v>
      </c>
      <c r="AF83" s="5">
        <v>0.96499999999999997</v>
      </c>
      <c r="AG83" s="5">
        <v>0.65200000000000002</v>
      </c>
      <c r="AH83" s="5">
        <v>0.152</v>
      </c>
      <c r="AI83" s="5">
        <v>0.59</v>
      </c>
      <c r="AK83" s="5">
        <v>40</v>
      </c>
      <c r="AM83" s="13">
        <f>+AO83/$AO$3</f>
        <v>2.6882379215777954E-4</v>
      </c>
      <c r="AN83" s="7">
        <f>IF(AK83=1,AM83,AM83+AN81)</f>
        <v>0.99853370466840718</v>
      </c>
      <c r="AO83" s="5">
        <f>SUM(G83:AJ83)</f>
        <v>7.5139999999999993</v>
      </c>
    </row>
    <row r="84" spans="1:41" x14ac:dyDescent="0.2">
      <c r="A84" s="1" t="s">
        <v>118</v>
      </c>
      <c r="B84" s="1" t="s">
        <v>93</v>
      </c>
      <c r="C84" s="1" t="s">
        <v>30</v>
      </c>
      <c r="D84" s="1" t="s">
        <v>221</v>
      </c>
      <c r="E84" s="1" t="s">
        <v>14</v>
      </c>
      <c r="F84" s="34" t="s">
        <v>11</v>
      </c>
      <c r="U84" s="5">
        <v>-1</v>
      </c>
      <c r="W84" s="5">
        <v>-1</v>
      </c>
      <c r="X84" s="5">
        <v>-1</v>
      </c>
      <c r="Y84" s="5">
        <v>-1</v>
      </c>
      <c r="Z84" s="5">
        <v>-1</v>
      </c>
      <c r="AA84" s="5">
        <v>-1</v>
      </c>
      <c r="AB84" s="5">
        <v>-1</v>
      </c>
      <c r="AC84" s="5">
        <v>-1</v>
      </c>
      <c r="AD84" s="5">
        <v>-1</v>
      </c>
      <c r="AE84" s="5">
        <v>-1</v>
      </c>
      <c r="AF84" s="5">
        <v>-1</v>
      </c>
      <c r="AG84" s="5">
        <v>-1</v>
      </c>
      <c r="AH84" s="5">
        <v>-1</v>
      </c>
      <c r="AI84" s="5">
        <v>-1</v>
      </c>
      <c r="AK84" s="1">
        <v>40</v>
      </c>
    </row>
    <row r="85" spans="1:41" x14ac:dyDescent="0.2">
      <c r="A85" s="1" t="s">
        <v>118</v>
      </c>
      <c r="B85" s="1" t="s">
        <v>93</v>
      </c>
      <c r="C85" s="1" t="s">
        <v>30</v>
      </c>
      <c r="D85" s="1" t="s">
        <v>88</v>
      </c>
      <c r="E85" s="1" t="s">
        <v>22</v>
      </c>
      <c r="F85" s="34" t="s">
        <v>10</v>
      </c>
      <c r="L85" s="5">
        <v>0.13400000000000001</v>
      </c>
      <c r="N85" s="5">
        <v>0.69399999999999995</v>
      </c>
      <c r="O85" s="5">
        <v>0.66700000000000004</v>
      </c>
      <c r="P85" s="5">
        <v>2.2850000000000001</v>
      </c>
      <c r="Q85" s="5">
        <v>0.20699999999999999</v>
      </c>
      <c r="R85" s="5">
        <v>1.867</v>
      </c>
      <c r="AK85" s="5">
        <v>41</v>
      </c>
      <c r="AM85" s="13">
        <f>+AO85/$AO$3</f>
        <v>2.0943498526638829E-4</v>
      </c>
      <c r="AN85" s="7">
        <f>IF(AK85=1,AM85,AM85+AN83)</f>
        <v>0.99874313965367356</v>
      </c>
      <c r="AO85" s="5">
        <f>SUM(G85:AJ85)</f>
        <v>5.8540000000000001</v>
      </c>
    </row>
    <row r="86" spans="1:41" x14ac:dyDescent="0.2">
      <c r="A86" s="1" t="s">
        <v>118</v>
      </c>
      <c r="B86" s="1" t="s">
        <v>93</v>
      </c>
      <c r="C86" s="1" t="s">
        <v>30</v>
      </c>
      <c r="D86" s="1" t="s">
        <v>88</v>
      </c>
      <c r="E86" s="1" t="s">
        <v>22</v>
      </c>
      <c r="F86" s="34" t="s">
        <v>11</v>
      </c>
      <c r="L86" s="5">
        <v>-1</v>
      </c>
      <c r="N86" s="5">
        <v>-1</v>
      </c>
      <c r="O86" s="5">
        <v>-1</v>
      </c>
      <c r="P86" s="5">
        <v>-1</v>
      </c>
      <c r="Q86" s="5">
        <v>-1</v>
      </c>
      <c r="R86" s="5">
        <v>-1</v>
      </c>
      <c r="AK86" s="1">
        <v>41</v>
      </c>
    </row>
    <row r="87" spans="1:41" x14ac:dyDescent="0.2">
      <c r="A87" s="1" t="s">
        <v>118</v>
      </c>
      <c r="B87" s="1" t="s">
        <v>93</v>
      </c>
      <c r="C87" s="1" t="s">
        <v>8</v>
      </c>
      <c r="D87" s="1" t="s">
        <v>216</v>
      </c>
      <c r="E87" s="1" t="s">
        <v>32</v>
      </c>
      <c r="F87" s="34" t="s">
        <v>10</v>
      </c>
      <c r="X87" s="5">
        <v>0.68400000000000005</v>
      </c>
      <c r="Y87" s="5">
        <v>0.32300000000000001</v>
      </c>
      <c r="Z87" s="5">
        <v>6.2E-2</v>
      </c>
      <c r="AA87" s="5">
        <v>2.7080000000000002</v>
      </c>
      <c r="AC87" s="5">
        <v>0.376</v>
      </c>
      <c r="AF87" s="5">
        <v>0.56999999999999995</v>
      </c>
      <c r="AK87" s="5">
        <v>42</v>
      </c>
      <c r="AM87" s="13">
        <f>+AO87/$AO$3</f>
        <v>1.6897188852291631E-4</v>
      </c>
      <c r="AN87" s="7">
        <f>IF(AK87=1,AM87,AM87+AN85)</f>
        <v>0.9989121115421965</v>
      </c>
      <c r="AO87" s="5">
        <f>SUM(G87:AJ87)</f>
        <v>4.7230000000000008</v>
      </c>
    </row>
    <row r="88" spans="1:41" x14ac:dyDescent="0.2">
      <c r="A88" s="1" t="s">
        <v>118</v>
      </c>
      <c r="B88" s="1" t="s">
        <v>93</v>
      </c>
      <c r="C88" s="1" t="s">
        <v>8</v>
      </c>
      <c r="D88" s="1" t="s">
        <v>216</v>
      </c>
      <c r="E88" s="1" t="s">
        <v>32</v>
      </c>
      <c r="F88" s="34" t="s">
        <v>11</v>
      </c>
      <c r="T88" s="5" t="s">
        <v>15</v>
      </c>
      <c r="X88" s="5" t="s">
        <v>15</v>
      </c>
      <c r="Y88" s="5" t="s">
        <v>15</v>
      </c>
      <c r="Z88" s="5" t="s">
        <v>15</v>
      </c>
      <c r="AA88" s="5" t="s">
        <v>15</v>
      </c>
      <c r="AC88" s="5" t="s">
        <v>15</v>
      </c>
      <c r="AF88" s="5" t="s">
        <v>15</v>
      </c>
      <c r="AK88" s="1">
        <v>42</v>
      </c>
    </row>
    <row r="89" spans="1:41" x14ac:dyDescent="0.2">
      <c r="A89" s="1" t="s">
        <v>118</v>
      </c>
      <c r="B89" s="1" t="s">
        <v>93</v>
      </c>
      <c r="C89" s="1" t="s">
        <v>8</v>
      </c>
      <c r="D89" s="1" t="s">
        <v>213</v>
      </c>
      <c r="E89" s="1" t="s">
        <v>28</v>
      </c>
      <c r="F89" s="34" t="s">
        <v>10</v>
      </c>
      <c r="AF89" s="5">
        <v>1.873</v>
      </c>
      <c r="AI89" s="5">
        <v>0.77400000000000002</v>
      </c>
      <c r="AK89" s="5">
        <v>43</v>
      </c>
      <c r="AM89" s="13">
        <f>+AO89/$AO$3</f>
        <v>9.4700103518983571E-5</v>
      </c>
      <c r="AN89" s="7">
        <f>IF(AK89=1,AM89,AM89+AN87)</f>
        <v>0.99900681164571548</v>
      </c>
      <c r="AO89" s="5">
        <f>SUM(G89:AJ89)</f>
        <v>2.6470000000000002</v>
      </c>
    </row>
    <row r="90" spans="1:41" x14ac:dyDescent="0.2">
      <c r="A90" s="1" t="s">
        <v>118</v>
      </c>
      <c r="B90" s="1" t="s">
        <v>93</v>
      </c>
      <c r="C90" s="1" t="s">
        <v>8</v>
      </c>
      <c r="D90" s="1" t="s">
        <v>213</v>
      </c>
      <c r="E90" s="1" t="s">
        <v>28</v>
      </c>
      <c r="F90" s="34" t="s">
        <v>11</v>
      </c>
      <c r="AF90" s="5">
        <v>-1</v>
      </c>
      <c r="AI90" s="5">
        <v>-1</v>
      </c>
      <c r="AK90" s="1">
        <v>43</v>
      </c>
    </row>
    <row r="91" spans="1:41" x14ac:dyDescent="0.2">
      <c r="A91" s="1" t="s">
        <v>118</v>
      </c>
      <c r="B91" s="1" t="s">
        <v>93</v>
      </c>
      <c r="C91" s="1" t="s">
        <v>8</v>
      </c>
      <c r="D91" s="1" t="s">
        <v>217</v>
      </c>
      <c r="E91" s="1" t="s">
        <v>32</v>
      </c>
      <c r="F91" s="34" t="s">
        <v>10</v>
      </c>
      <c r="G91" s="5">
        <v>0.1</v>
      </c>
      <c r="H91" s="5">
        <v>1</v>
      </c>
      <c r="I91" s="5">
        <v>0.4</v>
      </c>
      <c r="O91" s="5">
        <v>0.1</v>
      </c>
      <c r="P91" s="5">
        <v>0.7</v>
      </c>
      <c r="AK91" s="5">
        <v>44</v>
      </c>
      <c r="AM91" s="13">
        <f>+AO91/$AO$3</f>
        <v>8.2285696295301164E-5</v>
      </c>
      <c r="AN91" s="7">
        <f>IF(AK91=1,AM91,AM91+AN89)</f>
        <v>0.99908909734201079</v>
      </c>
      <c r="AO91" s="5">
        <f>SUM(G91:AJ91)</f>
        <v>2.2999999999999998</v>
      </c>
    </row>
    <row r="92" spans="1:41" x14ac:dyDescent="0.2">
      <c r="A92" s="1" t="s">
        <v>118</v>
      </c>
      <c r="B92" s="1" t="s">
        <v>93</v>
      </c>
      <c r="C92" s="1" t="s">
        <v>8</v>
      </c>
      <c r="D92" s="1" t="s">
        <v>217</v>
      </c>
      <c r="E92" s="1" t="s">
        <v>32</v>
      </c>
      <c r="F92" s="34" t="s">
        <v>11</v>
      </c>
      <c r="G92" s="5">
        <v>-1</v>
      </c>
      <c r="H92" s="5">
        <v>-1</v>
      </c>
      <c r="I92" s="5">
        <v>-1</v>
      </c>
      <c r="O92" s="5">
        <v>-1</v>
      </c>
      <c r="P92" s="5">
        <v>-1</v>
      </c>
      <c r="AK92" s="1">
        <v>44</v>
      </c>
    </row>
    <row r="93" spans="1:41" x14ac:dyDescent="0.2">
      <c r="A93" s="1" t="s">
        <v>118</v>
      </c>
      <c r="B93" s="1" t="s">
        <v>93</v>
      </c>
      <c r="C93" s="1" t="s">
        <v>8</v>
      </c>
      <c r="D93" s="1" t="s">
        <v>34</v>
      </c>
      <c r="E93" s="1" t="s">
        <v>21</v>
      </c>
      <c r="F93" s="34" t="s">
        <v>10</v>
      </c>
      <c r="J93" s="5">
        <v>0.2</v>
      </c>
      <c r="L93" s="5">
        <v>1</v>
      </c>
      <c r="N93" s="5">
        <v>1</v>
      </c>
      <c r="O93" s="5">
        <v>0.03</v>
      </c>
      <c r="AK93" s="5">
        <v>45</v>
      </c>
      <c r="AM93" s="13">
        <f>+AO93/$AO$3</f>
        <v>7.9781349016748527E-5</v>
      </c>
      <c r="AN93" s="7">
        <f>IF(AK93=1,AM93,AM93+AN91)</f>
        <v>0.99916887869102755</v>
      </c>
      <c r="AO93" s="5">
        <f>SUM(G93:AJ93)</f>
        <v>2.23</v>
      </c>
    </row>
    <row r="94" spans="1:41" x14ac:dyDescent="0.2">
      <c r="A94" s="1" t="s">
        <v>118</v>
      </c>
      <c r="B94" s="1" t="s">
        <v>93</v>
      </c>
      <c r="C94" s="1" t="s">
        <v>8</v>
      </c>
      <c r="D94" s="1" t="s">
        <v>34</v>
      </c>
      <c r="E94" s="1" t="s">
        <v>21</v>
      </c>
      <c r="F94" s="34" t="s">
        <v>11</v>
      </c>
      <c r="J94" s="5" t="s">
        <v>15</v>
      </c>
      <c r="L94" s="5" t="s">
        <v>15</v>
      </c>
      <c r="N94" s="5">
        <v>-1</v>
      </c>
      <c r="O94" s="5">
        <v>-1</v>
      </c>
      <c r="AK94" s="1">
        <v>45</v>
      </c>
    </row>
    <row r="95" spans="1:41" x14ac:dyDescent="0.2">
      <c r="A95" s="1" t="s">
        <v>118</v>
      </c>
      <c r="B95" s="1" t="s">
        <v>93</v>
      </c>
      <c r="C95" s="1" t="s">
        <v>8</v>
      </c>
      <c r="D95" s="1" t="s">
        <v>38</v>
      </c>
      <c r="E95" s="1" t="s">
        <v>49</v>
      </c>
      <c r="F95" s="34" t="s">
        <v>10</v>
      </c>
      <c r="L95" s="5">
        <v>0.17799999999999999</v>
      </c>
      <c r="R95" s="5">
        <v>8.3000000000000004E-2</v>
      </c>
      <c r="S95" s="5">
        <v>0.32600000000000001</v>
      </c>
      <c r="T95" s="5">
        <v>0.33500000000000002</v>
      </c>
      <c r="U95" s="5">
        <v>2.9000000000000001E-2</v>
      </c>
      <c r="V95" s="5">
        <v>2.4E-2</v>
      </c>
      <c r="Y95" s="5">
        <v>0.25700000000000001</v>
      </c>
      <c r="AA95" s="5">
        <v>0.23</v>
      </c>
      <c r="AB95" s="5">
        <v>0.20699999999999999</v>
      </c>
      <c r="AC95" s="5">
        <v>2.7E-2</v>
      </c>
      <c r="AD95" s="5">
        <v>7.4999999999999997E-2</v>
      </c>
      <c r="AE95" s="5">
        <v>1.7999999999999999E-2</v>
      </c>
      <c r="AF95" s="5">
        <v>0.28199999999999997</v>
      </c>
      <c r="AI95" s="5">
        <v>0.04</v>
      </c>
      <c r="AJ95" s="5">
        <v>5.2999999999999999E-2</v>
      </c>
      <c r="AK95" s="5">
        <v>46</v>
      </c>
      <c r="AM95" s="13">
        <f>+AO95/$AO$3</f>
        <v>7.7420107296970314E-5</v>
      </c>
      <c r="AN95" s="7">
        <f>IF(AK95=1,AM95,AM95+AN93)</f>
        <v>0.99924629879832449</v>
      </c>
      <c r="AO95" s="5">
        <f>SUM(G95:AJ95)</f>
        <v>2.1639999999999997</v>
      </c>
    </row>
    <row r="96" spans="1:41" x14ac:dyDescent="0.2">
      <c r="A96" s="1" t="s">
        <v>118</v>
      </c>
      <c r="B96" s="1" t="s">
        <v>93</v>
      </c>
      <c r="C96" s="1" t="s">
        <v>8</v>
      </c>
      <c r="D96" s="1" t="s">
        <v>38</v>
      </c>
      <c r="E96" s="1" t="s">
        <v>49</v>
      </c>
      <c r="F96" s="34" t="s">
        <v>11</v>
      </c>
      <c r="L96" s="5" t="s">
        <v>15</v>
      </c>
      <c r="M96" s="5" t="s">
        <v>15</v>
      </c>
      <c r="N96" s="5" t="s">
        <v>13</v>
      </c>
      <c r="R96" s="5" t="s">
        <v>13</v>
      </c>
      <c r="S96" s="5" t="s">
        <v>13</v>
      </c>
      <c r="T96" s="5" t="s">
        <v>13</v>
      </c>
      <c r="U96" s="5" t="s">
        <v>13</v>
      </c>
      <c r="V96" s="5" t="s">
        <v>13</v>
      </c>
      <c r="W96" s="5" t="s">
        <v>13</v>
      </c>
      <c r="Y96" s="5" t="s">
        <v>13</v>
      </c>
      <c r="AA96" s="5" t="s">
        <v>12</v>
      </c>
      <c r="AB96" s="5" t="s">
        <v>18</v>
      </c>
      <c r="AC96" s="5" t="s">
        <v>13</v>
      </c>
      <c r="AD96" s="5" t="s">
        <v>15</v>
      </c>
      <c r="AE96" s="5" t="s">
        <v>15</v>
      </c>
      <c r="AF96" s="5" t="s">
        <v>15</v>
      </c>
      <c r="AI96" s="5" t="s">
        <v>13</v>
      </c>
      <c r="AJ96" s="5" t="s">
        <v>15</v>
      </c>
      <c r="AK96" s="1">
        <v>46</v>
      </c>
    </row>
    <row r="97" spans="1:41" x14ac:dyDescent="0.2">
      <c r="A97" s="1" t="s">
        <v>118</v>
      </c>
      <c r="B97" s="1" t="s">
        <v>93</v>
      </c>
      <c r="C97" s="1" t="s">
        <v>8</v>
      </c>
      <c r="D97" s="1" t="s">
        <v>71</v>
      </c>
      <c r="E97" s="1" t="s">
        <v>14</v>
      </c>
      <c r="F97" s="34" t="s">
        <v>10</v>
      </c>
      <c r="AG97" s="5">
        <v>0.217</v>
      </c>
      <c r="AH97" s="5">
        <v>1.0149999999999999</v>
      </c>
      <c r="AI97" s="5">
        <v>0.87</v>
      </c>
      <c r="AK97" s="5">
        <v>47</v>
      </c>
      <c r="AM97" s="13">
        <f>+AO97/$AO$3</f>
        <v>7.5201971135966538E-5</v>
      </c>
      <c r="AN97" s="7">
        <f>IF(AK97=1,AM97,AM97+AN95)</f>
        <v>0.99932150076946047</v>
      </c>
      <c r="AO97" s="5">
        <f>SUM(G97:AJ97)</f>
        <v>2.1019999999999999</v>
      </c>
    </row>
    <row r="98" spans="1:41" x14ac:dyDescent="0.2">
      <c r="A98" s="1" t="s">
        <v>118</v>
      </c>
      <c r="B98" s="1" t="s">
        <v>93</v>
      </c>
      <c r="C98" s="1" t="s">
        <v>8</v>
      </c>
      <c r="D98" s="1" t="s">
        <v>71</v>
      </c>
      <c r="E98" s="1" t="s">
        <v>14</v>
      </c>
      <c r="F98" s="34" t="s">
        <v>11</v>
      </c>
      <c r="AG98" s="5">
        <v>-1</v>
      </c>
      <c r="AH98" s="5">
        <v>-1</v>
      </c>
      <c r="AI98" s="5">
        <v>-1</v>
      </c>
      <c r="AK98" s="1">
        <v>47</v>
      </c>
    </row>
    <row r="99" spans="1:41" x14ac:dyDescent="0.2">
      <c r="A99" s="1" t="s">
        <v>118</v>
      </c>
      <c r="B99" s="1" t="s">
        <v>93</v>
      </c>
      <c r="C99" s="1" t="s">
        <v>8</v>
      </c>
      <c r="D99" s="1" t="s">
        <v>214</v>
      </c>
      <c r="E99" s="1" t="s">
        <v>28</v>
      </c>
      <c r="F99" s="34" t="s">
        <v>10</v>
      </c>
      <c r="X99" s="5">
        <v>0.23100000000000001</v>
      </c>
      <c r="AA99" s="5">
        <v>8.6999999999999994E-2</v>
      </c>
      <c r="AB99" s="5">
        <v>4.2999999999999997E-2</v>
      </c>
      <c r="AC99" s="5">
        <v>0.16</v>
      </c>
      <c r="AD99" s="5">
        <v>0.17399999999999999</v>
      </c>
      <c r="AE99" s="5">
        <v>0.32900000000000001</v>
      </c>
      <c r="AF99" s="5">
        <v>0.84199999999999997</v>
      </c>
      <c r="AG99" s="5">
        <v>0.13</v>
      </c>
      <c r="AH99" s="5">
        <v>2.3E-2</v>
      </c>
      <c r="AK99" s="5">
        <v>48</v>
      </c>
      <c r="AM99" s="13">
        <f>+AO99/$AO$3</f>
        <v>7.2232530791396983E-5</v>
      </c>
      <c r="AN99" s="7">
        <f>IF(AK99=1,AM99,AM99+AN97)</f>
        <v>0.99939373330025183</v>
      </c>
      <c r="AO99" s="5">
        <f>SUM(G99:AJ99)</f>
        <v>2.0190000000000001</v>
      </c>
    </row>
    <row r="100" spans="1:41" x14ac:dyDescent="0.2">
      <c r="A100" s="1" t="s">
        <v>118</v>
      </c>
      <c r="B100" s="1" t="s">
        <v>93</v>
      </c>
      <c r="C100" s="1" t="s">
        <v>8</v>
      </c>
      <c r="D100" s="1" t="s">
        <v>214</v>
      </c>
      <c r="E100" s="1" t="s">
        <v>28</v>
      </c>
      <c r="F100" s="34" t="s">
        <v>11</v>
      </c>
      <c r="X100" s="5">
        <v>-1</v>
      </c>
      <c r="AA100" s="5">
        <v>-1</v>
      </c>
      <c r="AB100" s="5">
        <v>-1</v>
      </c>
      <c r="AC100" s="5">
        <v>-1</v>
      </c>
      <c r="AD100" s="5">
        <v>-1</v>
      </c>
      <c r="AE100" s="5">
        <v>-1</v>
      </c>
      <c r="AF100" s="5">
        <v>-1</v>
      </c>
      <c r="AG100" s="5">
        <v>-1</v>
      </c>
      <c r="AH100" s="5">
        <v>-1</v>
      </c>
      <c r="AK100" s="1">
        <v>48</v>
      </c>
    </row>
    <row r="101" spans="1:41" x14ac:dyDescent="0.2">
      <c r="A101" s="1" t="s">
        <v>118</v>
      </c>
      <c r="B101" s="1" t="s">
        <v>93</v>
      </c>
      <c r="C101" s="1" t="s">
        <v>8</v>
      </c>
      <c r="D101" s="1" t="s">
        <v>54</v>
      </c>
      <c r="E101" s="1" t="s">
        <v>21</v>
      </c>
      <c r="F101" s="34" t="s">
        <v>10</v>
      </c>
      <c r="Q101" s="5">
        <v>2</v>
      </c>
      <c r="AK101" s="5">
        <v>49</v>
      </c>
      <c r="AM101" s="13">
        <f>+AO101/$AO$3</f>
        <v>7.1552779387218415E-5</v>
      </c>
      <c r="AN101" s="7">
        <f>IF(AK101=1,AM101,AM101+AN99)</f>
        <v>0.99946528607963903</v>
      </c>
      <c r="AO101" s="5">
        <f>SUM(G101:AJ101)</f>
        <v>2</v>
      </c>
    </row>
    <row r="102" spans="1:41" x14ac:dyDescent="0.2">
      <c r="A102" s="1" t="s">
        <v>118</v>
      </c>
      <c r="B102" s="1" t="s">
        <v>93</v>
      </c>
      <c r="C102" s="1" t="s">
        <v>8</v>
      </c>
      <c r="D102" s="1" t="s">
        <v>54</v>
      </c>
      <c r="E102" s="1" t="s">
        <v>21</v>
      </c>
      <c r="F102" s="34" t="s">
        <v>11</v>
      </c>
      <c r="Q102" s="5" t="s">
        <v>15</v>
      </c>
      <c r="AK102" s="1">
        <v>49</v>
      </c>
    </row>
    <row r="103" spans="1:41" x14ac:dyDescent="0.2">
      <c r="A103" s="1" t="s">
        <v>118</v>
      </c>
      <c r="B103" s="1" t="s">
        <v>93</v>
      </c>
      <c r="C103" s="1" t="s">
        <v>8</v>
      </c>
      <c r="D103" s="1" t="s">
        <v>58</v>
      </c>
      <c r="E103" s="1" t="s">
        <v>28</v>
      </c>
      <c r="F103" s="34" t="s">
        <v>10</v>
      </c>
      <c r="AF103" s="5">
        <v>0.60399999999999998</v>
      </c>
      <c r="AG103" s="5">
        <v>0.6</v>
      </c>
      <c r="AI103" s="5">
        <v>0.40100000000000002</v>
      </c>
      <c r="AK103" s="5">
        <v>50</v>
      </c>
      <c r="AM103" s="13">
        <f>+AO103/$AO$3</f>
        <v>5.742110545824277E-5</v>
      </c>
      <c r="AN103" s="7">
        <f>IF(AK103=1,AM103,AM103+AN101)</f>
        <v>0.99952270718509728</v>
      </c>
      <c r="AO103" s="5">
        <f>SUM(G103:AJ103)</f>
        <v>1.605</v>
      </c>
    </row>
    <row r="104" spans="1:41" x14ac:dyDescent="0.2">
      <c r="A104" s="1" t="s">
        <v>118</v>
      </c>
      <c r="B104" s="1" t="s">
        <v>93</v>
      </c>
      <c r="C104" s="1" t="s">
        <v>8</v>
      </c>
      <c r="D104" s="1" t="s">
        <v>58</v>
      </c>
      <c r="E104" s="1" t="s">
        <v>28</v>
      </c>
      <c r="F104" s="34" t="s">
        <v>11</v>
      </c>
      <c r="AF104" s="5">
        <v>-1</v>
      </c>
      <c r="AG104" s="5">
        <v>-1</v>
      </c>
      <c r="AI104" s="5">
        <v>-1</v>
      </c>
      <c r="AK104" s="1">
        <v>50</v>
      </c>
    </row>
    <row r="105" spans="1:41" x14ac:dyDescent="0.2">
      <c r="A105" s="1" t="s">
        <v>118</v>
      </c>
      <c r="B105" s="1" t="s">
        <v>93</v>
      </c>
      <c r="C105" s="1" t="s">
        <v>8</v>
      </c>
      <c r="D105" s="1" t="s">
        <v>214</v>
      </c>
      <c r="E105" s="1" t="s">
        <v>16</v>
      </c>
      <c r="F105" s="34" t="s">
        <v>10</v>
      </c>
      <c r="AA105" s="5">
        <v>0</v>
      </c>
      <c r="AE105" s="5">
        <v>0.71799999999999997</v>
      </c>
      <c r="AF105" s="5">
        <v>0.45200000000000001</v>
      </c>
      <c r="AG105" s="5">
        <v>9.5000000000000001E-2</v>
      </c>
      <c r="AH105" s="5">
        <v>9.4E-2</v>
      </c>
      <c r="AK105" s="5">
        <v>51</v>
      </c>
      <c r="AM105" s="13">
        <f>+AO105/$AO$3</f>
        <v>4.8620113593614907E-5</v>
      </c>
      <c r="AN105" s="7">
        <f>IF(AK105=1,AM105,AM105+AN103)</f>
        <v>0.99957132729869091</v>
      </c>
      <c r="AO105" s="5">
        <f>SUM(G105:AJ105)</f>
        <v>1.359</v>
      </c>
    </row>
    <row r="106" spans="1:41" x14ac:dyDescent="0.2">
      <c r="A106" s="1" t="s">
        <v>118</v>
      </c>
      <c r="B106" s="1" t="s">
        <v>93</v>
      </c>
      <c r="C106" s="1" t="s">
        <v>8</v>
      </c>
      <c r="D106" s="1" t="s">
        <v>214</v>
      </c>
      <c r="E106" s="1" t="s">
        <v>16</v>
      </c>
      <c r="F106" s="34" t="s">
        <v>11</v>
      </c>
      <c r="AA106" s="5">
        <v>-1</v>
      </c>
      <c r="AE106" s="5">
        <v>-1</v>
      </c>
      <c r="AF106" s="5" t="s">
        <v>15</v>
      </c>
      <c r="AG106" s="5">
        <v>-1</v>
      </c>
      <c r="AH106" s="5" t="s">
        <v>15</v>
      </c>
      <c r="AK106" s="1">
        <v>51</v>
      </c>
    </row>
    <row r="107" spans="1:41" x14ac:dyDescent="0.2">
      <c r="A107" s="1" t="s">
        <v>118</v>
      </c>
      <c r="B107" s="1" t="s">
        <v>93</v>
      </c>
      <c r="C107" s="1" t="s">
        <v>8</v>
      </c>
      <c r="D107" s="1" t="s">
        <v>218</v>
      </c>
      <c r="E107" s="1" t="s">
        <v>28</v>
      </c>
      <c r="F107" s="34" t="s">
        <v>10</v>
      </c>
      <c r="P107" s="5">
        <v>1.07</v>
      </c>
      <c r="AK107" s="5">
        <v>52</v>
      </c>
      <c r="AM107" s="13">
        <f>+AO107/$AO$3</f>
        <v>3.8280736972161851E-5</v>
      </c>
      <c r="AN107" s="7">
        <f>IF(AK107=1,AM107,AM107+AN105)</f>
        <v>0.99960960803566312</v>
      </c>
      <c r="AO107" s="5">
        <f>SUM(G107:AJ107)</f>
        <v>1.07</v>
      </c>
    </row>
    <row r="108" spans="1:41" x14ac:dyDescent="0.2">
      <c r="A108" s="1" t="s">
        <v>118</v>
      </c>
      <c r="B108" s="1" t="s">
        <v>93</v>
      </c>
      <c r="C108" s="1" t="s">
        <v>8</v>
      </c>
      <c r="D108" s="1" t="s">
        <v>218</v>
      </c>
      <c r="E108" s="1" t="s">
        <v>28</v>
      </c>
      <c r="F108" s="34" t="s">
        <v>11</v>
      </c>
      <c r="P108" s="5">
        <v>-1</v>
      </c>
      <c r="AK108" s="5">
        <v>52</v>
      </c>
    </row>
    <row r="109" spans="1:41" x14ac:dyDescent="0.2">
      <c r="A109" s="1" t="s">
        <v>118</v>
      </c>
      <c r="B109" s="1" t="s">
        <v>93</v>
      </c>
      <c r="C109" s="1" t="s">
        <v>8</v>
      </c>
      <c r="D109" s="1" t="s">
        <v>236</v>
      </c>
      <c r="E109" s="1" t="s">
        <v>21</v>
      </c>
      <c r="F109" s="34" t="s">
        <v>10</v>
      </c>
      <c r="U109" s="5">
        <v>1</v>
      </c>
      <c r="AK109" s="5">
        <v>53</v>
      </c>
      <c r="AM109" s="13">
        <f>+AO109/$AO$3</f>
        <v>3.5776389693609207E-5</v>
      </c>
      <c r="AN109" s="7">
        <f>IF(AK109=1,AM109,AM109+AN107)</f>
        <v>0.99964538442535678</v>
      </c>
      <c r="AO109" s="5">
        <f>SUM(G109:AJ109)</f>
        <v>1</v>
      </c>
    </row>
    <row r="110" spans="1:41" x14ac:dyDescent="0.2">
      <c r="A110" s="1" t="s">
        <v>118</v>
      </c>
      <c r="B110" s="1" t="s">
        <v>93</v>
      </c>
      <c r="C110" s="1" t="s">
        <v>8</v>
      </c>
      <c r="D110" s="1" t="s">
        <v>236</v>
      </c>
      <c r="E110" s="1" t="s">
        <v>21</v>
      </c>
      <c r="F110" s="34" t="s">
        <v>11</v>
      </c>
      <c r="U110" s="5">
        <v>-1</v>
      </c>
      <c r="AK110" s="5">
        <v>53</v>
      </c>
    </row>
    <row r="111" spans="1:41" x14ac:dyDescent="0.2">
      <c r="A111" s="1" t="s">
        <v>118</v>
      </c>
      <c r="B111" s="1" t="s">
        <v>93</v>
      </c>
      <c r="C111" s="1" t="s">
        <v>30</v>
      </c>
      <c r="D111" s="1" t="s">
        <v>62</v>
      </c>
      <c r="E111" s="1" t="s">
        <v>21</v>
      </c>
      <c r="F111" s="34" t="s">
        <v>10</v>
      </c>
      <c r="N111" s="5">
        <v>1</v>
      </c>
      <c r="AK111" s="5">
        <v>53</v>
      </c>
      <c r="AM111" s="13">
        <f>+AO111/$AO$3</f>
        <v>3.5776389693609207E-5</v>
      </c>
      <c r="AN111" s="7">
        <f>IF(AK111=1,AM111,AM111+AN109)</f>
        <v>0.99968116081505043</v>
      </c>
      <c r="AO111" s="5">
        <f>SUM(G111:AJ111)</f>
        <v>1</v>
      </c>
    </row>
    <row r="112" spans="1:41" x14ac:dyDescent="0.2">
      <c r="A112" s="1" t="s">
        <v>118</v>
      </c>
      <c r="B112" s="1" t="s">
        <v>93</v>
      </c>
      <c r="C112" s="1" t="s">
        <v>30</v>
      </c>
      <c r="D112" s="1" t="s">
        <v>62</v>
      </c>
      <c r="E112" s="1" t="s">
        <v>21</v>
      </c>
      <c r="F112" s="34" t="s">
        <v>11</v>
      </c>
      <c r="N112" s="5">
        <v>-1</v>
      </c>
      <c r="AK112" s="5">
        <v>53</v>
      </c>
    </row>
    <row r="113" spans="1:41" x14ac:dyDescent="0.2">
      <c r="A113" s="1" t="s">
        <v>118</v>
      </c>
      <c r="B113" s="1" t="s">
        <v>93</v>
      </c>
      <c r="C113" s="1" t="s">
        <v>8</v>
      </c>
      <c r="D113" s="1" t="s">
        <v>153</v>
      </c>
      <c r="E113" s="1" t="s">
        <v>22</v>
      </c>
      <c r="F113" s="34" t="s">
        <v>10</v>
      </c>
      <c r="K113" s="5">
        <v>1</v>
      </c>
      <c r="AK113" s="5">
        <v>53</v>
      </c>
      <c r="AM113" s="13">
        <f>+AO113/$AO$3</f>
        <v>3.5776389693609207E-5</v>
      </c>
      <c r="AN113" s="7">
        <f>IF(AK113=1,AM113,AM113+AN111)</f>
        <v>0.99971693720474408</v>
      </c>
      <c r="AO113" s="5">
        <f>SUM(G113:AJ113)</f>
        <v>1</v>
      </c>
    </row>
    <row r="114" spans="1:41" x14ac:dyDescent="0.2">
      <c r="A114" s="1" t="s">
        <v>118</v>
      </c>
      <c r="B114" s="1" t="s">
        <v>93</v>
      </c>
      <c r="C114" s="1" t="s">
        <v>8</v>
      </c>
      <c r="D114" s="1" t="s">
        <v>153</v>
      </c>
      <c r="E114" s="1" t="s">
        <v>22</v>
      </c>
      <c r="F114" s="34" t="s">
        <v>11</v>
      </c>
      <c r="K114" s="5">
        <v>-1</v>
      </c>
      <c r="AK114" s="5">
        <v>53</v>
      </c>
    </row>
    <row r="115" spans="1:41" x14ac:dyDescent="0.2">
      <c r="A115" s="1" t="s">
        <v>118</v>
      </c>
      <c r="B115" s="1" t="s">
        <v>93</v>
      </c>
      <c r="C115" s="1" t="s">
        <v>8</v>
      </c>
      <c r="D115" s="1" t="s">
        <v>37</v>
      </c>
      <c r="E115" s="1" t="s">
        <v>26</v>
      </c>
      <c r="F115" s="34" t="s">
        <v>10</v>
      </c>
      <c r="AG115" s="5">
        <v>0.5</v>
      </c>
      <c r="AI115" s="5">
        <v>0.3</v>
      </c>
      <c r="AK115" s="5">
        <v>56</v>
      </c>
      <c r="AM115" s="13">
        <f>+AO115/$AO$3</f>
        <v>2.8621111754887366E-5</v>
      </c>
      <c r="AN115" s="7">
        <f>IF(AK115=1,AM115,AM115+AN113)</f>
        <v>0.99974555831649892</v>
      </c>
      <c r="AO115" s="5">
        <f>SUM(G115:AJ115)</f>
        <v>0.8</v>
      </c>
    </row>
    <row r="116" spans="1:41" x14ac:dyDescent="0.2">
      <c r="A116" s="1" t="s">
        <v>118</v>
      </c>
      <c r="B116" s="1" t="s">
        <v>93</v>
      </c>
      <c r="C116" s="1" t="s">
        <v>8</v>
      </c>
      <c r="D116" s="1" t="s">
        <v>37</v>
      </c>
      <c r="E116" s="1" t="s">
        <v>26</v>
      </c>
      <c r="F116" s="34" t="s">
        <v>11</v>
      </c>
      <c r="AG116" s="5">
        <v>-1</v>
      </c>
      <c r="AI116" s="5">
        <v>-1</v>
      </c>
      <c r="AK116" s="5">
        <v>56</v>
      </c>
    </row>
    <row r="117" spans="1:41" x14ac:dyDescent="0.2">
      <c r="A117" s="1" t="s">
        <v>118</v>
      </c>
      <c r="B117" s="1" t="s">
        <v>93</v>
      </c>
      <c r="C117" s="1" t="s">
        <v>8</v>
      </c>
      <c r="D117" s="1" t="s">
        <v>61</v>
      </c>
      <c r="E117" s="1" t="s">
        <v>21</v>
      </c>
      <c r="F117" s="34" t="s">
        <v>10</v>
      </c>
      <c r="K117" s="5">
        <v>0.4</v>
      </c>
      <c r="L117" s="5">
        <v>0.2</v>
      </c>
      <c r="M117" s="5">
        <v>0.1</v>
      </c>
      <c r="N117" s="5">
        <v>0.1</v>
      </c>
      <c r="AK117" s="5">
        <v>56</v>
      </c>
      <c r="AM117" s="13">
        <f>+AO117/$AO$3</f>
        <v>2.8621111754887366E-5</v>
      </c>
      <c r="AN117" s="7">
        <f>IF(AK117=1,AM117,AM117+AN115)</f>
        <v>0.99977417942825375</v>
      </c>
      <c r="AO117" s="5">
        <f>SUM(G117:AJ117)</f>
        <v>0.8</v>
      </c>
    </row>
    <row r="118" spans="1:41" x14ac:dyDescent="0.2">
      <c r="A118" s="1" t="s">
        <v>118</v>
      </c>
      <c r="B118" s="1" t="s">
        <v>93</v>
      </c>
      <c r="C118" s="1" t="s">
        <v>8</v>
      </c>
      <c r="D118" s="1" t="s">
        <v>61</v>
      </c>
      <c r="E118" s="1" t="s">
        <v>21</v>
      </c>
      <c r="F118" s="34" t="s">
        <v>11</v>
      </c>
      <c r="K118" s="5" t="s">
        <v>15</v>
      </c>
      <c r="L118" s="5" t="s">
        <v>15</v>
      </c>
      <c r="M118" s="5" t="s">
        <v>15</v>
      </c>
      <c r="N118" s="5">
        <v>-1</v>
      </c>
      <c r="AK118" s="5">
        <v>56</v>
      </c>
    </row>
    <row r="119" spans="1:41" x14ac:dyDescent="0.2">
      <c r="A119" s="1" t="s">
        <v>118</v>
      </c>
      <c r="B119" s="1" t="s">
        <v>93</v>
      </c>
      <c r="C119" s="1" t="s">
        <v>8</v>
      </c>
      <c r="D119" s="1" t="s">
        <v>214</v>
      </c>
      <c r="E119" s="1" t="s">
        <v>32</v>
      </c>
      <c r="F119" s="34" t="s">
        <v>10</v>
      </c>
      <c r="T119" s="5">
        <v>0.23</v>
      </c>
      <c r="W119" s="5">
        <v>0.56799999999999995</v>
      </c>
      <c r="AK119" s="5">
        <v>58</v>
      </c>
      <c r="AM119" s="13">
        <f>+AO119/$AO$3</f>
        <v>2.8549558975500144E-5</v>
      </c>
      <c r="AN119" s="7">
        <f>IF(AK119=1,AM119,AM119+AN117)</f>
        <v>0.99980272898722922</v>
      </c>
      <c r="AO119" s="5">
        <f>SUM(G119:AJ119)</f>
        <v>0.79799999999999993</v>
      </c>
    </row>
    <row r="120" spans="1:41" x14ac:dyDescent="0.2">
      <c r="A120" s="1" t="s">
        <v>118</v>
      </c>
      <c r="B120" s="1" t="s">
        <v>93</v>
      </c>
      <c r="C120" s="1" t="s">
        <v>8</v>
      </c>
      <c r="D120" s="1" t="s">
        <v>214</v>
      </c>
      <c r="E120" s="1" t="s">
        <v>32</v>
      </c>
      <c r="F120" s="34" t="s">
        <v>11</v>
      </c>
      <c r="T120" s="5">
        <v>-1</v>
      </c>
      <c r="W120" s="5">
        <v>-1</v>
      </c>
      <c r="AK120" s="5">
        <v>58</v>
      </c>
    </row>
    <row r="121" spans="1:41" x14ac:dyDescent="0.2">
      <c r="A121" s="1" t="s">
        <v>118</v>
      </c>
      <c r="B121" s="1" t="s">
        <v>93</v>
      </c>
      <c r="C121" s="1" t="s">
        <v>8</v>
      </c>
      <c r="D121" s="1" t="s">
        <v>73</v>
      </c>
      <c r="E121" s="1" t="s">
        <v>22</v>
      </c>
      <c r="F121" s="34" t="s">
        <v>10</v>
      </c>
      <c r="H121" s="5">
        <v>9.2999999999999999E-2</v>
      </c>
      <c r="I121" s="5">
        <v>5.0000000000000001E-3</v>
      </c>
      <c r="K121" s="5">
        <v>0.627</v>
      </c>
      <c r="L121" s="5">
        <v>2.9000000000000001E-2</v>
      </c>
      <c r="P121" s="5">
        <v>1.0999999999999999E-2</v>
      </c>
      <c r="R121" s="5">
        <v>0</v>
      </c>
      <c r="AK121" s="5">
        <v>59</v>
      </c>
      <c r="AM121" s="13">
        <f>+AO121/$AO$3</f>
        <v>2.7368938115611041E-5</v>
      </c>
      <c r="AN121" s="7">
        <f>IF(AK121=1,AM121,AM121+AN119)</f>
        <v>0.99983009792534483</v>
      </c>
      <c r="AO121" s="5">
        <f>SUM(G121:AJ121)</f>
        <v>0.76500000000000001</v>
      </c>
    </row>
    <row r="122" spans="1:41" x14ac:dyDescent="0.2">
      <c r="A122" s="1" t="s">
        <v>118</v>
      </c>
      <c r="B122" s="1" t="s">
        <v>93</v>
      </c>
      <c r="C122" s="1" t="s">
        <v>8</v>
      </c>
      <c r="D122" s="1" t="s">
        <v>73</v>
      </c>
      <c r="E122" s="1" t="s">
        <v>22</v>
      </c>
      <c r="F122" s="34" t="s">
        <v>11</v>
      </c>
      <c r="H122" s="5">
        <v>-1</v>
      </c>
      <c r="I122" s="5">
        <v>-1</v>
      </c>
      <c r="K122" s="5">
        <v>-1</v>
      </c>
      <c r="L122" s="5">
        <v>-1</v>
      </c>
      <c r="P122" s="5">
        <v>-1</v>
      </c>
      <c r="R122" s="5">
        <v>-1</v>
      </c>
      <c r="AK122" s="5">
        <v>59</v>
      </c>
    </row>
    <row r="123" spans="1:41" x14ac:dyDescent="0.2">
      <c r="A123" s="1" t="s">
        <v>118</v>
      </c>
      <c r="B123" s="1" t="s">
        <v>93</v>
      </c>
      <c r="C123" s="1" t="s">
        <v>8</v>
      </c>
      <c r="D123" s="1" t="s">
        <v>40</v>
      </c>
      <c r="E123" s="1" t="s">
        <v>14</v>
      </c>
      <c r="F123" s="34" t="s">
        <v>10</v>
      </c>
      <c r="AE123" s="5">
        <v>0.22</v>
      </c>
      <c r="AF123" s="5">
        <v>0.44800000000000001</v>
      </c>
      <c r="AH123" s="5">
        <v>2.4E-2</v>
      </c>
      <c r="AJ123" s="5">
        <v>8.0000000000000002E-3</v>
      </c>
      <c r="AK123" s="5">
        <v>60</v>
      </c>
      <c r="AM123" s="13">
        <f>+AO123/$AO$3</f>
        <v>2.5043472785526444E-5</v>
      </c>
      <c r="AN123" s="7">
        <f>IF(AK123=1,AM123,AM123+AN121)</f>
        <v>0.99985514139813036</v>
      </c>
      <c r="AO123" s="5">
        <f>SUM(G123:AJ123)</f>
        <v>0.70000000000000007</v>
      </c>
    </row>
    <row r="124" spans="1:41" x14ac:dyDescent="0.2">
      <c r="A124" s="1" t="s">
        <v>118</v>
      </c>
      <c r="B124" s="1" t="s">
        <v>93</v>
      </c>
      <c r="C124" s="1" t="s">
        <v>8</v>
      </c>
      <c r="D124" s="1" t="s">
        <v>40</v>
      </c>
      <c r="E124" s="1" t="s">
        <v>14</v>
      </c>
      <c r="F124" s="34" t="s">
        <v>11</v>
      </c>
      <c r="AE124" s="5">
        <v>-1</v>
      </c>
      <c r="AF124" s="5">
        <v>-1</v>
      </c>
      <c r="AH124" s="5">
        <v>-1</v>
      </c>
      <c r="AJ124" s="5">
        <v>-1</v>
      </c>
      <c r="AK124" s="5">
        <v>60</v>
      </c>
    </row>
    <row r="125" spans="1:41" x14ac:dyDescent="0.2">
      <c r="A125" s="1" t="s">
        <v>118</v>
      </c>
      <c r="B125" s="1" t="s">
        <v>93</v>
      </c>
      <c r="C125" s="1" t="s">
        <v>8</v>
      </c>
      <c r="D125" s="1" t="s">
        <v>214</v>
      </c>
      <c r="E125" s="1" t="s">
        <v>21</v>
      </c>
      <c r="F125" s="34" t="s">
        <v>10</v>
      </c>
      <c r="W125" s="5">
        <v>0.247</v>
      </c>
      <c r="AH125" s="5">
        <v>5.3999999999999999E-2</v>
      </c>
      <c r="AI125" s="5">
        <v>0.115</v>
      </c>
      <c r="AK125" s="5">
        <v>61</v>
      </c>
      <c r="AM125" s="13">
        <f>+AO125/$AO$3</f>
        <v>1.4882978112541428E-5</v>
      </c>
      <c r="AN125" s="7">
        <f>IF(AK125=1,AM125,AM125+AN123)</f>
        <v>0.99987002437624295</v>
      </c>
      <c r="AO125" s="5">
        <f>SUM(G125:AJ125)</f>
        <v>0.41599999999999998</v>
      </c>
    </row>
    <row r="126" spans="1:41" x14ac:dyDescent="0.2">
      <c r="A126" s="1" t="s">
        <v>118</v>
      </c>
      <c r="B126" s="1" t="s">
        <v>93</v>
      </c>
      <c r="C126" s="1" t="s">
        <v>8</v>
      </c>
      <c r="D126" s="1" t="s">
        <v>214</v>
      </c>
      <c r="E126" s="1" t="s">
        <v>21</v>
      </c>
      <c r="F126" s="34" t="s">
        <v>11</v>
      </c>
      <c r="W126" s="5">
        <v>-1</v>
      </c>
      <c r="AH126" s="5">
        <v>-1</v>
      </c>
      <c r="AI126" s="5">
        <v>-1</v>
      </c>
      <c r="AK126" s="5">
        <v>61</v>
      </c>
    </row>
    <row r="127" spans="1:41" x14ac:dyDescent="0.2">
      <c r="A127" s="1" t="s">
        <v>118</v>
      </c>
      <c r="B127" s="1" t="s">
        <v>93</v>
      </c>
      <c r="C127" s="1" t="s">
        <v>8</v>
      </c>
      <c r="D127" s="1" t="s">
        <v>214</v>
      </c>
      <c r="E127" s="1" t="s">
        <v>46</v>
      </c>
      <c r="F127" s="34" t="s">
        <v>10</v>
      </c>
      <c r="X127" s="5">
        <v>4.5999999999999999E-2</v>
      </c>
      <c r="Y127" s="5">
        <v>9.6000000000000002E-2</v>
      </c>
      <c r="Z127" s="5">
        <v>0.24199999999999999</v>
      </c>
      <c r="AA127" s="5">
        <v>0.02</v>
      </c>
      <c r="AK127" s="5">
        <v>62</v>
      </c>
      <c r="AM127" s="13">
        <f>+AO127/$AO$3</f>
        <v>1.4453661436218119E-5</v>
      </c>
      <c r="AN127" s="7">
        <f>IF(AK127=1,AM127,AM127+AN125)</f>
        <v>0.99988447803767921</v>
      </c>
      <c r="AO127" s="5">
        <f>SUM(G127:AJ127)</f>
        <v>0.40400000000000003</v>
      </c>
    </row>
    <row r="128" spans="1:41" x14ac:dyDescent="0.2">
      <c r="A128" s="1" t="s">
        <v>118</v>
      </c>
      <c r="B128" s="1" t="s">
        <v>93</v>
      </c>
      <c r="C128" s="1" t="s">
        <v>8</v>
      </c>
      <c r="D128" s="1" t="s">
        <v>214</v>
      </c>
      <c r="E128" s="1" t="s">
        <v>46</v>
      </c>
      <c r="F128" s="34" t="s">
        <v>11</v>
      </c>
      <c r="X128" s="5">
        <v>-1</v>
      </c>
      <c r="Y128" s="5">
        <v>-1</v>
      </c>
      <c r="Z128" s="5">
        <v>-1</v>
      </c>
      <c r="AA128" s="5">
        <v>-1</v>
      </c>
      <c r="AK128" s="5">
        <v>62</v>
      </c>
    </row>
    <row r="129" spans="1:41" x14ac:dyDescent="0.2">
      <c r="A129" s="1" t="s">
        <v>118</v>
      </c>
      <c r="B129" s="1" t="s">
        <v>93</v>
      </c>
      <c r="C129" s="1" t="s">
        <v>8</v>
      </c>
      <c r="D129" s="1" t="s">
        <v>37</v>
      </c>
      <c r="E129" s="1" t="s">
        <v>21</v>
      </c>
      <c r="F129" s="34" t="s">
        <v>10</v>
      </c>
      <c r="AF129" s="5">
        <v>0.4</v>
      </c>
      <c r="AK129" s="5">
        <v>63</v>
      </c>
      <c r="AM129" s="13">
        <f>+AO129/$AO$3</f>
        <v>1.4310555877443683E-5</v>
      </c>
      <c r="AN129" s="7">
        <f>IF(AK129=1,AM129,AM129+AN127)</f>
        <v>0.99989878859355663</v>
      </c>
      <c r="AO129" s="5">
        <f>SUM(G129:AJ129)</f>
        <v>0.4</v>
      </c>
    </row>
    <row r="130" spans="1:41" x14ac:dyDescent="0.2">
      <c r="A130" s="1" t="s">
        <v>118</v>
      </c>
      <c r="B130" s="1" t="s">
        <v>93</v>
      </c>
      <c r="C130" s="1" t="s">
        <v>8</v>
      </c>
      <c r="D130" s="1" t="s">
        <v>37</v>
      </c>
      <c r="E130" s="1" t="s">
        <v>21</v>
      </c>
      <c r="F130" s="34" t="s">
        <v>11</v>
      </c>
      <c r="AF130" s="5">
        <v>-1</v>
      </c>
      <c r="AK130" s="5">
        <v>63</v>
      </c>
    </row>
    <row r="131" spans="1:41" x14ac:dyDescent="0.2">
      <c r="A131" s="1" t="s">
        <v>118</v>
      </c>
      <c r="B131" s="1" t="s">
        <v>93</v>
      </c>
      <c r="C131" s="1" t="s">
        <v>8</v>
      </c>
      <c r="D131" s="1" t="s">
        <v>161</v>
      </c>
      <c r="E131" s="1" t="s">
        <v>28</v>
      </c>
      <c r="F131" s="34" t="s">
        <v>10</v>
      </c>
      <c r="AF131" s="5">
        <v>0.29199999999999998</v>
      </c>
      <c r="AI131" s="5">
        <v>9.7000000000000003E-2</v>
      </c>
      <c r="AK131" s="5">
        <v>64</v>
      </c>
      <c r="AM131" s="13">
        <f>+AO131/$AO$3</f>
        <v>1.3917015590813982E-5</v>
      </c>
      <c r="AN131" s="7">
        <f>IF(AK131=1,AM131,AM131+AN129)</f>
        <v>0.99991270560914747</v>
      </c>
      <c r="AO131" s="5">
        <f>SUM(G131:AJ131)</f>
        <v>0.38900000000000001</v>
      </c>
    </row>
    <row r="132" spans="1:41" x14ac:dyDescent="0.2">
      <c r="A132" s="1" t="s">
        <v>118</v>
      </c>
      <c r="B132" s="1" t="s">
        <v>93</v>
      </c>
      <c r="C132" s="1" t="s">
        <v>8</v>
      </c>
      <c r="D132" s="1" t="s">
        <v>161</v>
      </c>
      <c r="E132" s="1" t="s">
        <v>28</v>
      </c>
      <c r="F132" s="34" t="s">
        <v>11</v>
      </c>
      <c r="AF132" s="5">
        <v>-1</v>
      </c>
      <c r="AI132" s="5">
        <v>-1</v>
      </c>
      <c r="AK132" s="5">
        <v>64</v>
      </c>
    </row>
    <row r="133" spans="1:41" x14ac:dyDescent="0.2">
      <c r="A133" s="1" t="s">
        <v>118</v>
      </c>
      <c r="B133" s="1" t="s">
        <v>93</v>
      </c>
      <c r="C133" s="1" t="s">
        <v>8</v>
      </c>
      <c r="D133" s="1" t="s">
        <v>38</v>
      </c>
      <c r="E133" s="1" t="s">
        <v>44</v>
      </c>
      <c r="F133" s="34" t="s">
        <v>10</v>
      </c>
      <c r="P133" s="5">
        <v>1.4999999999999999E-2</v>
      </c>
      <c r="Q133" s="5">
        <v>0.34799999999999998</v>
      </c>
      <c r="AK133" s="5">
        <v>65</v>
      </c>
      <c r="AM133" s="13">
        <f>+AO133/$AO$3</f>
        <v>1.2986829458780141E-5</v>
      </c>
      <c r="AN133" s="7">
        <f>IF(AK133=1,AM133,AM133+AN131)</f>
        <v>0.9999256924386063</v>
      </c>
      <c r="AO133" s="5">
        <f>SUM(G133:AJ133)</f>
        <v>0.36299999999999999</v>
      </c>
    </row>
    <row r="134" spans="1:41" x14ac:dyDescent="0.2">
      <c r="A134" s="1" t="s">
        <v>118</v>
      </c>
      <c r="B134" s="1" t="s">
        <v>93</v>
      </c>
      <c r="C134" s="1" t="s">
        <v>8</v>
      </c>
      <c r="D134" s="1" t="s">
        <v>38</v>
      </c>
      <c r="E134" s="1" t="s">
        <v>44</v>
      </c>
      <c r="F134" s="34" t="s">
        <v>11</v>
      </c>
      <c r="P134" s="5" t="s">
        <v>15</v>
      </c>
      <c r="Q134" s="5" t="s">
        <v>15</v>
      </c>
      <c r="R134" s="5" t="s">
        <v>15</v>
      </c>
      <c r="AK134" s="5">
        <v>65</v>
      </c>
    </row>
    <row r="135" spans="1:41" x14ac:dyDescent="0.2">
      <c r="A135" s="1" t="s">
        <v>118</v>
      </c>
      <c r="B135" s="1" t="s">
        <v>93</v>
      </c>
      <c r="C135" s="1" t="s">
        <v>8</v>
      </c>
      <c r="D135" s="1" t="s">
        <v>216</v>
      </c>
      <c r="E135" s="1" t="s">
        <v>9</v>
      </c>
      <c r="F135" s="34" t="s">
        <v>10</v>
      </c>
      <c r="Y135" s="5">
        <v>0.11700000000000001</v>
      </c>
      <c r="AD135" s="5">
        <v>1.9E-2</v>
      </c>
      <c r="AE135" s="5">
        <v>0.187</v>
      </c>
      <c r="AK135" s="5">
        <v>66</v>
      </c>
      <c r="AM135" s="13">
        <f>+AO135/$AO$3</f>
        <v>1.1555773871035774E-5</v>
      </c>
      <c r="AN135" s="7">
        <f>IF(AK135=1,AM135,AM135+AN133)</f>
        <v>0.99993724821247731</v>
      </c>
      <c r="AO135" s="5">
        <f>SUM(G135:AJ135)</f>
        <v>0.32300000000000001</v>
      </c>
    </row>
    <row r="136" spans="1:41" x14ac:dyDescent="0.2">
      <c r="A136" s="1" t="s">
        <v>118</v>
      </c>
      <c r="B136" s="1" t="s">
        <v>93</v>
      </c>
      <c r="C136" s="1" t="s">
        <v>8</v>
      </c>
      <c r="D136" s="1" t="s">
        <v>216</v>
      </c>
      <c r="E136" s="1" t="s">
        <v>9</v>
      </c>
      <c r="F136" s="34" t="s">
        <v>11</v>
      </c>
      <c r="Y136" s="5">
        <v>-1</v>
      </c>
      <c r="AD136" s="5" t="s">
        <v>15</v>
      </c>
      <c r="AE136" s="5" t="s">
        <v>15</v>
      </c>
      <c r="AK136" s="5">
        <v>66</v>
      </c>
    </row>
    <row r="137" spans="1:41" x14ac:dyDescent="0.2">
      <c r="A137" s="1" t="s">
        <v>118</v>
      </c>
      <c r="B137" s="1" t="s">
        <v>93</v>
      </c>
      <c r="C137" s="1" t="s">
        <v>30</v>
      </c>
      <c r="D137" s="1" t="s">
        <v>29</v>
      </c>
      <c r="E137" s="1" t="s">
        <v>21</v>
      </c>
      <c r="F137" s="34" t="s">
        <v>10</v>
      </c>
      <c r="T137" s="5">
        <v>0.254</v>
      </c>
      <c r="AB137" s="5">
        <v>4.8000000000000001E-2</v>
      </c>
      <c r="AK137" s="5">
        <v>67</v>
      </c>
      <c r="AM137" s="13">
        <f>+AO137/$AO$3</f>
        <v>1.080446968746998E-5</v>
      </c>
      <c r="AN137" s="7">
        <f>IF(AK137=1,AM137,AM137+AN135)</f>
        <v>0.9999480526821648</v>
      </c>
      <c r="AO137" s="5">
        <f>SUM(G137:AJ137)</f>
        <v>0.30199999999999999</v>
      </c>
    </row>
    <row r="138" spans="1:41" x14ac:dyDescent="0.2">
      <c r="A138" s="1" t="s">
        <v>118</v>
      </c>
      <c r="B138" s="1" t="s">
        <v>93</v>
      </c>
      <c r="C138" s="1" t="s">
        <v>30</v>
      </c>
      <c r="D138" s="1" t="s">
        <v>29</v>
      </c>
      <c r="E138" s="1" t="s">
        <v>21</v>
      </c>
      <c r="F138" s="34" t="s">
        <v>11</v>
      </c>
      <c r="T138" s="5" t="s">
        <v>15</v>
      </c>
      <c r="Y138" s="5" t="s">
        <v>15</v>
      </c>
      <c r="AB138" s="5" t="s">
        <v>15</v>
      </c>
      <c r="AK138" s="5">
        <v>67</v>
      </c>
    </row>
    <row r="139" spans="1:41" x14ac:dyDescent="0.2">
      <c r="A139" s="1" t="s">
        <v>118</v>
      </c>
      <c r="B139" s="1" t="s">
        <v>93</v>
      </c>
      <c r="C139" s="1" t="s">
        <v>8</v>
      </c>
      <c r="D139" s="1" t="s">
        <v>38</v>
      </c>
      <c r="E139" s="1" t="s">
        <v>26</v>
      </c>
      <c r="F139" s="34" t="s">
        <v>10</v>
      </c>
      <c r="Q139" s="5">
        <v>6.8000000000000005E-2</v>
      </c>
      <c r="T139" s="5">
        <v>8.7999999999999995E-2</v>
      </c>
      <c r="V139" s="5">
        <v>3.7999999999999999E-2</v>
      </c>
      <c r="Y139" s="5">
        <v>3.7999999999999999E-2</v>
      </c>
      <c r="AA139" s="5">
        <v>2.3E-2</v>
      </c>
      <c r="AD139" s="5">
        <v>2.9000000000000001E-2</v>
      </c>
      <c r="AK139" s="5">
        <v>68</v>
      </c>
      <c r="AM139" s="13">
        <f>+AO139/$AO$3</f>
        <v>1.0160494672985016E-5</v>
      </c>
      <c r="AN139" s="7">
        <f>IF(AK139=1,AM139,AM139+AN137)</f>
        <v>0.99995821317683775</v>
      </c>
      <c r="AO139" s="5">
        <f>SUM(G139:AJ139)</f>
        <v>0.28400000000000003</v>
      </c>
    </row>
    <row r="140" spans="1:41" x14ac:dyDescent="0.2">
      <c r="A140" s="1" t="s">
        <v>118</v>
      </c>
      <c r="B140" s="1" t="s">
        <v>93</v>
      </c>
      <c r="C140" s="1" t="s">
        <v>8</v>
      </c>
      <c r="D140" s="1" t="s">
        <v>38</v>
      </c>
      <c r="E140" s="1" t="s">
        <v>26</v>
      </c>
      <c r="F140" s="34" t="s">
        <v>11</v>
      </c>
      <c r="Q140" s="5" t="s">
        <v>15</v>
      </c>
      <c r="T140" s="5" t="s">
        <v>15</v>
      </c>
      <c r="V140" s="5" t="s">
        <v>15</v>
      </c>
      <c r="Y140" s="5" t="s">
        <v>15</v>
      </c>
      <c r="AA140" s="5" t="s">
        <v>12</v>
      </c>
      <c r="AD140" s="5" t="s">
        <v>15</v>
      </c>
      <c r="AK140" s="5">
        <v>68</v>
      </c>
    </row>
    <row r="141" spans="1:41" x14ac:dyDescent="0.2">
      <c r="A141" s="1" t="s">
        <v>118</v>
      </c>
      <c r="B141" s="1" t="s">
        <v>93</v>
      </c>
      <c r="C141" s="1" t="s">
        <v>8</v>
      </c>
      <c r="D141" s="1" t="s">
        <v>223</v>
      </c>
      <c r="E141" s="1" t="s">
        <v>21</v>
      </c>
      <c r="F141" s="34" t="s">
        <v>10</v>
      </c>
      <c r="AB141" s="5">
        <v>2.5000000000000001E-2</v>
      </c>
      <c r="AI141" s="5">
        <v>0.127</v>
      </c>
      <c r="AJ141" s="5">
        <v>7.4999999999999997E-2</v>
      </c>
      <c r="AK141" s="5">
        <v>69</v>
      </c>
      <c r="AM141" s="13">
        <f>+AO141/$AO$3</f>
        <v>8.1212404604492892E-6</v>
      </c>
      <c r="AN141" s="7">
        <f>IF(AK141=1,AM141,AM141+AN139)</f>
        <v>0.99996633441729821</v>
      </c>
      <c r="AO141" s="5">
        <f>SUM(G141:AJ141)</f>
        <v>0.22699999999999998</v>
      </c>
    </row>
    <row r="142" spans="1:41" x14ac:dyDescent="0.2">
      <c r="A142" s="1" t="s">
        <v>118</v>
      </c>
      <c r="B142" s="1" t="s">
        <v>93</v>
      </c>
      <c r="C142" s="1" t="s">
        <v>8</v>
      </c>
      <c r="D142" s="1" t="s">
        <v>223</v>
      </c>
      <c r="E142" s="1" t="s">
        <v>21</v>
      </c>
      <c r="F142" s="34" t="s">
        <v>11</v>
      </c>
      <c r="AB142" s="5" t="s">
        <v>15</v>
      </c>
      <c r="AC142" s="5" t="s">
        <v>15</v>
      </c>
      <c r="AH142" s="5" t="s">
        <v>15</v>
      </c>
      <c r="AI142" s="5" t="s">
        <v>15</v>
      </c>
      <c r="AJ142" s="5" t="s">
        <v>15</v>
      </c>
      <c r="AK142" s="5">
        <v>69</v>
      </c>
    </row>
    <row r="143" spans="1:41" x14ac:dyDescent="0.2">
      <c r="A143" s="1" t="s">
        <v>118</v>
      </c>
      <c r="B143" s="1" t="s">
        <v>93</v>
      </c>
      <c r="C143" s="1" t="s">
        <v>30</v>
      </c>
      <c r="D143" s="1" t="s">
        <v>122</v>
      </c>
      <c r="E143" s="1" t="s">
        <v>22</v>
      </c>
      <c r="F143" s="34" t="s">
        <v>10</v>
      </c>
      <c r="G143" s="5">
        <v>0.183</v>
      </c>
      <c r="AK143" s="5">
        <v>70</v>
      </c>
      <c r="AM143" s="13">
        <f>+AO143/$AO$3</f>
        <v>6.5470793139304845E-6</v>
      </c>
      <c r="AN143" s="7">
        <f>IF(AK143=1,AM143,AM143+AN141)</f>
        <v>0.99997288149661212</v>
      </c>
      <c r="AO143" s="5">
        <f>SUM(G143:AJ143)</f>
        <v>0.183</v>
      </c>
    </row>
    <row r="144" spans="1:41" x14ac:dyDescent="0.2">
      <c r="A144" s="1" t="s">
        <v>118</v>
      </c>
      <c r="B144" s="1" t="s">
        <v>93</v>
      </c>
      <c r="C144" s="1" t="s">
        <v>30</v>
      </c>
      <c r="D144" s="1" t="s">
        <v>122</v>
      </c>
      <c r="E144" s="1" t="s">
        <v>22</v>
      </c>
      <c r="F144" s="34" t="s">
        <v>11</v>
      </c>
      <c r="G144" s="5">
        <v>-1</v>
      </c>
      <c r="AK144" s="5">
        <v>70</v>
      </c>
    </row>
    <row r="145" spans="1:41" x14ac:dyDescent="0.2">
      <c r="A145" s="1" t="s">
        <v>118</v>
      </c>
      <c r="B145" s="1" t="s">
        <v>93</v>
      </c>
      <c r="C145" s="1" t="s">
        <v>8</v>
      </c>
      <c r="D145" s="1" t="s">
        <v>216</v>
      </c>
      <c r="E145" s="1" t="s">
        <v>47</v>
      </c>
      <c r="F145" s="34" t="s">
        <v>10</v>
      </c>
      <c r="T145" s="5">
        <v>5.0999999999999997E-2</v>
      </c>
      <c r="Y145" s="5">
        <v>6.6000000000000003E-2</v>
      </c>
      <c r="Z145" s="5">
        <v>5.6000000000000001E-2</v>
      </c>
      <c r="AK145" s="5">
        <v>71</v>
      </c>
      <c r="AM145" s="13">
        <f>+AO145/$AO$3</f>
        <v>6.1893154169943923E-6</v>
      </c>
      <c r="AN145" s="7">
        <f>IF(AK145=1,AM145,AM145+AN143)</f>
        <v>0.99997907081202908</v>
      </c>
      <c r="AO145" s="5">
        <f>SUM(G145:AJ145)</f>
        <v>0.17299999999999999</v>
      </c>
    </row>
    <row r="146" spans="1:41" x14ac:dyDescent="0.2">
      <c r="A146" s="1" t="s">
        <v>118</v>
      </c>
      <c r="B146" s="1" t="s">
        <v>93</v>
      </c>
      <c r="C146" s="1" t="s">
        <v>8</v>
      </c>
      <c r="D146" s="1" t="s">
        <v>216</v>
      </c>
      <c r="E146" s="1" t="s">
        <v>47</v>
      </c>
      <c r="F146" s="34" t="s">
        <v>11</v>
      </c>
      <c r="O146" s="5" t="s">
        <v>15</v>
      </c>
      <c r="T146" s="5">
        <v>-1</v>
      </c>
      <c r="Y146" s="5">
        <v>-1</v>
      </c>
      <c r="Z146" s="5" t="s">
        <v>15</v>
      </c>
      <c r="AK146" s="5">
        <v>71</v>
      </c>
    </row>
    <row r="147" spans="1:41" x14ac:dyDescent="0.2">
      <c r="A147" s="1" t="s">
        <v>118</v>
      </c>
      <c r="B147" s="1" t="s">
        <v>93</v>
      </c>
      <c r="C147" s="1" t="s">
        <v>8</v>
      </c>
      <c r="D147" s="1" t="s">
        <v>38</v>
      </c>
      <c r="E147" s="1" t="s">
        <v>22</v>
      </c>
      <c r="F147" s="34" t="s">
        <v>10</v>
      </c>
      <c r="M147" s="5">
        <v>0.16500000000000001</v>
      </c>
      <c r="AK147" s="5">
        <v>72</v>
      </c>
      <c r="AM147" s="13">
        <f>+AO147/$AO$3</f>
        <v>5.9031042994455189E-6</v>
      </c>
      <c r="AN147" s="7">
        <f>IF(AK147=1,AM147,AM147+AN145)</f>
        <v>0.99998497391632857</v>
      </c>
      <c r="AO147" s="5">
        <f>SUM(G147:AJ147)</f>
        <v>0.16500000000000001</v>
      </c>
    </row>
    <row r="148" spans="1:41" x14ac:dyDescent="0.2">
      <c r="A148" s="1" t="s">
        <v>118</v>
      </c>
      <c r="B148" s="1" t="s">
        <v>93</v>
      </c>
      <c r="C148" s="1" t="s">
        <v>8</v>
      </c>
      <c r="D148" s="1" t="s">
        <v>38</v>
      </c>
      <c r="E148" s="1" t="s">
        <v>22</v>
      </c>
      <c r="F148" s="34" t="s">
        <v>11</v>
      </c>
      <c r="M148" s="5">
        <v>-1</v>
      </c>
      <c r="AK148" s="5">
        <v>72</v>
      </c>
    </row>
    <row r="149" spans="1:41" x14ac:dyDescent="0.2">
      <c r="A149" s="1" t="s">
        <v>118</v>
      </c>
      <c r="B149" s="1" t="s">
        <v>93</v>
      </c>
      <c r="C149" s="1" t="s">
        <v>8</v>
      </c>
      <c r="D149" s="1" t="s">
        <v>35</v>
      </c>
      <c r="E149" s="1" t="s">
        <v>28</v>
      </c>
      <c r="F149" s="34" t="s">
        <v>10</v>
      </c>
      <c r="AF149" s="5">
        <v>0.114</v>
      </c>
      <c r="AI149" s="5">
        <v>3.7999999999999999E-2</v>
      </c>
      <c r="AK149" s="5">
        <v>73</v>
      </c>
      <c r="AM149" s="13">
        <f>+AO149/$AO$3</f>
        <v>5.4380112334285994E-6</v>
      </c>
      <c r="AN149" s="7">
        <f>IF(AK149=1,AM149,AM149+AN147)</f>
        <v>0.999990411927562</v>
      </c>
      <c r="AO149" s="5">
        <f>SUM(G149:AJ149)</f>
        <v>0.152</v>
      </c>
    </row>
    <row r="150" spans="1:41" x14ac:dyDescent="0.2">
      <c r="A150" s="1" t="s">
        <v>118</v>
      </c>
      <c r="B150" s="1" t="s">
        <v>93</v>
      </c>
      <c r="C150" s="1" t="s">
        <v>8</v>
      </c>
      <c r="D150" s="1" t="s">
        <v>35</v>
      </c>
      <c r="E150" s="1" t="s">
        <v>28</v>
      </c>
      <c r="F150" s="34" t="s">
        <v>11</v>
      </c>
      <c r="AF150" s="5">
        <v>-1</v>
      </c>
      <c r="AI150" s="5">
        <v>-1</v>
      </c>
      <c r="AK150" s="5">
        <v>73</v>
      </c>
    </row>
    <row r="151" spans="1:41" x14ac:dyDescent="0.2">
      <c r="A151" s="1" t="s">
        <v>118</v>
      </c>
      <c r="B151" s="1" t="s">
        <v>93</v>
      </c>
      <c r="C151" s="1" t="s">
        <v>8</v>
      </c>
      <c r="D151" s="1" t="s">
        <v>50</v>
      </c>
      <c r="E151" s="1" t="s">
        <v>28</v>
      </c>
      <c r="F151" s="34" t="s">
        <v>10</v>
      </c>
      <c r="AF151" s="5">
        <v>0.111</v>
      </c>
      <c r="AI151" s="5">
        <v>3.6999999999999998E-2</v>
      </c>
      <c r="AK151" s="5">
        <v>74</v>
      </c>
      <c r="AM151" s="13">
        <f>+AO151/$AO$3</f>
        <v>5.2949056746541618E-6</v>
      </c>
      <c r="AN151" s="7">
        <f>IF(AK151=1,AM151,AM151+AN149)</f>
        <v>0.99999570683323669</v>
      </c>
      <c r="AO151" s="5">
        <f>SUM(G151:AJ151)</f>
        <v>0.14799999999999999</v>
      </c>
    </row>
    <row r="152" spans="1:41" x14ac:dyDescent="0.2">
      <c r="A152" s="1" t="s">
        <v>118</v>
      </c>
      <c r="B152" s="1" t="s">
        <v>93</v>
      </c>
      <c r="C152" s="1" t="s">
        <v>8</v>
      </c>
      <c r="D152" s="1" t="s">
        <v>50</v>
      </c>
      <c r="E152" s="1" t="s">
        <v>28</v>
      </c>
      <c r="F152" s="34" t="s">
        <v>11</v>
      </c>
      <c r="AF152" s="5">
        <v>-1</v>
      </c>
      <c r="AI152" s="5">
        <v>-1</v>
      </c>
      <c r="AK152" s="5">
        <v>74</v>
      </c>
    </row>
    <row r="153" spans="1:41" x14ac:dyDescent="0.2">
      <c r="A153" s="1" t="s">
        <v>118</v>
      </c>
      <c r="B153" s="1" t="s">
        <v>93</v>
      </c>
      <c r="C153" s="1" t="s">
        <v>8</v>
      </c>
      <c r="D153" s="1" t="s">
        <v>214</v>
      </c>
      <c r="E153" s="1" t="s">
        <v>33</v>
      </c>
      <c r="F153" s="34" t="s">
        <v>10</v>
      </c>
      <c r="AH153" s="5">
        <v>9.4E-2</v>
      </c>
      <c r="AK153" s="5">
        <v>75</v>
      </c>
      <c r="AM153" s="13">
        <f>+AO153/$AO$3</f>
        <v>3.3629806311992653E-6</v>
      </c>
      <c r="AN153" s="7">
        <f>IF(AK153=1,AM153,AM153+AN151)</f>
        <v>0.99999906981386788</v>
      </c>
      <c r="AO153" s="5">
        <f>SUM(G153:AJ153)</f>
        <v>9.4E-2</v>
      </c>
    </row>
    <row r="154" spans="1:41" x14ac:dyDescent="0.2">
      <c r="A154" s="1" t="s">
        <v>118</v>
      </c>
      <c r="B154" s="1" t="s">
        <v>93</v>
      </c>
      <c r="C154" s="1" t="s">
        <v>8</v>
      </c>
      <c r="D154" s="1" t="s">
        <v>214</v>
      </c>
      <c r="E154" s="1" t="s">
        <v>33</v>
      </c>
      <c r="F154" s="34" t="s">
        <v>11</v>
      </c>
      <c r="AH154" s="5">
        <v>-1</v>
      </c>
      <c r="AK154" s="5">
        <v>75</v>
      </c>
      <c r="AM154" s="13"/>
      <c r="AN154" s="7"/>
      <c r="AO154" s="5"/>
    </row>
    <row r="155" spans="1:41" x14ac:dyDescent="0.2">
      <c r="A155" s="1" t="s">
        <v>118</v>
      </c>
      <c r="B155" s="1" t="s">
        <v>93</v>
      </c>
      <c r="C155" s="1" t="s">
        <v>8</v>
      </c>
      <c r="D155" s="1" t="s">
        <v>214</v>
      </c>
      <c r="E155" s="1" t="s">
        <v>22</v>
      </c>
      <c r="F155" s="34" t="s">
        <v>10</v>
      </c>
      <c r="W155" s="5">
        <v>2.5999999999999999E-2</v>
      </c>
      <c r="AK155" s="5">
        <v>76</v>
      </c>
      <c r="AM155" s="13">
        <f>+AO155/$AO$3</f>
        <v>9.3018613203383928E-7</v>
      </c>
      <c r="AN155" s="7">
        <f>IF(AK155=1,AM155,AM155+AN153)</f>
        <v>0.99999999999999989</v>
      </c>
      <c r="AO155" s="5">
        <f>SUM(G155:AJ155)</f>
        <v>2.5999999999999999E-2</v>
      </c>
    </row>
    <row r="156" spans="1:41" x14ac:dyDescent="0.2">
      <c r="A156" s="1" t="s">
        <v>118</v>
      </c>
      <c r="B156" s="1" t="s">
        <v>93</v>
      </c>
      <c r="C156" s="1" t="s">
        <v>8</v>
      </c>
      <c r="D156" s="1" t="s">
        <v>214</v>
      </c>
      <c r="E156" s="1" t="s">
        <v>22</v>
      </c>
      <c r="F156" s="34" t="s">
        <v>11</v>
      </c>
      <c r="W156" s="5">
        <v>-1</v>
      </c>
      <c r="AK156" s="5">
        <v>76</v>
      </c>
      <c r="AM156" s="13"/>
      <c r="AN156" s="7"/>
      <c r="AO156" s="5"/>
    </row>
  </sheetData>
  <mergeCells count="2">
    <mergeCell ref="E2:F2"/>
    <mergeCell ref="A1:D1"/>
  </mergeCells>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cfRule type="colorScale" priority="113">
      <colorScale>
        <cfvo type="min"/>
        <cfvo type="percentile" val="50"/>
        <cfvo type="num" val="0.97499999999999998"/>
        <color rgb="FF63BE7B"/>
        <color rgb="FFFCFCFF"/>
        <color rgb="FFF8696B"/>
      </colorScale>
    </cfRule>
  </conditionalFormatting>
  <conditionalFormatting sqref="AM8">
    <cfRule type="colorScale" priority="112">
      <colorScale>
        <cfvo type="min"/>
        <cfvo type="percentile" val="50"/>
        <cfvo type="max"/>
        <color rgb="FFF8696B"/>
        <color rgb="FFFFEB84"/>
        <color rgb="FF63BE7B"/>
      </colorScale>
    </cfRule>
  </conditionalFormatting>
  <conditionalFormatting sqref="AN8">
    <cfRule type="colorScale" priority="111">
      <colorScale>
        <cfvo type="min"/>
        <cfvo type="percentile" val="50"/>
        <cfvo type="num" val="0.97499999999999998"/>
        <color rgb="FF63BE7B"/>
        <color rgb="FFFCFCFF"/>
        <color rgb="FFF8696B"/>
      </colorScale>
    </cfRule>
  </conditionalFormatting>
  <conditionalFormatting sqref="AM10 AM12 AM14 AM16">
    <cfRule type="colorScale" priority="110">
      <colorScale>
        <cfvo type="min"/>
        <cfvo type="percentile" val="50"/>
        <cfvo type="max"/>
        <color rgb="FFF8696B"/>
        <color rgb="FFFFEB84"/>
        <color rgb="FF63BE7B"/>
      </colorScale>
    </cfRule>
  </conditionalFormatting>
  <conditionalFormatting sqref="AN10 AN12 AN14 AN16">
    <cfRule type="colorScale" priority="109">
      <colorScale>
        <cfvo type="min"/>
        <cfvo type="percentile" val="50"/>
        <cfvo type="num" val="0.97499999999999998"/>
        <color rgb="FF63BE7B"/>
        <color rgb="FFFCFCFF"/>
        <color rgb="FFF8696B"/>
      </colorScale>
    </cfRule>
  </conditionalFormatting>
  <conditionalFormatting sqref="AM18 AM20 AM22 AM24 AM26 AM28 AM30 AM32 AM34 AM36 AM38 AM40 AM42 AM44 AM46 AM48 AM50 AM52 AM54 AM56 AM58 AM60 AM62 AM64 AM66 AM68 AM70 AM72 AM74 AM76 AM78 AM80 AM82 AM84 AM86 AM88 AM90 AM92 AM94 AM96 AM98 AM100 AM102 AM104">
    <cfRule type="colorScale" priority="94">
      <colorScale>
        <cfvo type="min"/>
        <cfvo type="percentile" val="50"/>
        <cfvo type="max"/>
        <color rgb="FFF8696B"/>
        <color rgb="FFFFEB84"/>
        <color rgb="FF63BE7B"/>
      </colorScale>
    </cfRule>
  </conditionalFormatting>
  <conditionalFormatting sqref="AN18 AN20 AN22 AN24 AN26 AN28 AN30 AN32 AN34 AN36 AN38 AN40 AN42 AN44 AN46 AN48 AN50 AN52 AN54 AN56 AN58 AN60 AN62 AN64 AN66 AN68 AN70 AN72 AN74 AN76 AN78 AN80 AN82 AN84 AN86 AN88 AN90 AN92 AN94 AN96 AN98 AN100 AN102 AN104">
    <cfRule type="colorScale" priority="93">
      <colorScale>
        <cfvo type="min"/>
        <cfvo type="percentile" val="50"/>
        <cfvo type="num" val="0.97499999999999998"/>
        <color rgb="FF63BE7B"/>
        <color rgb="FFFCFCFF"/>
        <color rgb="FFF8696B"/>
      </colorScale>
    </cfRule>
  </conditionalFormatting>
  <conditionalFormatting sqref="AO2">
    <cfRule type="cellIs" dxfId="481" priority="66" operator="equal">
      <formula>"Check functions"</formula>
    </cfRule>
  </conditionalFormatting>
  <conditionalFormatting sqref="G6:AJ140">
    <cfRule type="cellIs" dxfId="480" priority="58" operator="equal">
      <formula>-1</formula>
    </cfRule>
    <cfRule type="cellIs" dxfId="479" priority="59" operator="equal">
      <formula>"a"</formula>
    </cfRule>
    <cfRule type="cellIs" dxfId="478" priority="60" operator="equal">
      <formula>"b"</formula>
    </cfRule>
    <cfRule type="cellIs" dxfId="477" priority="61" operator="equal">
      <formula>"c"</formula>
    </cfRule>
    <cfRule type="cellIs" dxfId="476" priority="62" operator="equal">
      <formula>"bc"</formula>
    </cfRule>
    <cfRule type="cellIs" dxfId="475" priority="63" operator="equal">
      <formula>"ab"</formula>
    </cfRule>
    <cfRule type="cellIs" dxfId="474" priority="64" operator="equal">
      <formula>"ac"</formula>
    </cfRule>
    <cfRule type="cellIs" dxfId="473" priority="65" operator="equal">
      <formula>"abc"</formula>
    </cfRule>
  </conditionalFormatting>
  <conditionalFormatting sqref="G141:AJ150">
    <cfRule type="cellIs" dxfId="472" priority="50" operator="equal">
      <formula>-1</formula>
    </cfRule>
    <cfRule type="cellIs" dxfId="471" priority="51" operator="equal">
      <formula>"a"</formula>
    </cfRule>
    <cfRule type="cellIs" dxfId="470" priority="52" operator="equal">
      <formula>"b"</formula>
    </cfRule>
    <cfRule type="cellIs" dxfId="469" priority="53" operator="equal">
      <formula>"c"</formula>
    </cfRule>
    <cfRule type="cellIs" dxfId="468" priority="54" operator="equal">
      <formula>"bc"</formula>
    </cfRule>
    <cfRule type="cellIs" dxfId="467" priority="55" operator="equal">
      <formula>"ab"</formula>
    </cfRule>
    <cfRule type="cellIs" dxfId="466" priority="56" operator="equal">
      <formula>"ac"</formula>
    </cfRule>
    <cfRule type="cellIs" dxfId="465" priority="57" operator="equal">
      <formula>"abc"</formula>
    </cfRule>
  </conditionalFormatting>
  <conditionalFormatting sqref="G152:AJ152">
    <cfRule type="cellIs" dxfId="464" priority="42" operator="equal">
      <formula>-1</formula>
    </cfRule>
    <cfRule type="cellIs" dxfId="463" priority="43" operator="equal">
      <formula>"a"</formula>
    </cfRule>
    <cfRule type="cellIs" dxfId="462" priority="44" operator="equal">
      <formula>"b"</formula>
    </cfRule>
    <cfRule type="cellIs" dxfId="461" priority="45" operator="equal">
      <formula>"c"</formula>
    </cfRule>
    <cfRule type="cellIs" dxfId="460" priority="46" operator="equal">
      <formula>"bc"</formula>
    </cfRule>
    <cfRule type="cellIs" dxfId="459" priority="47" operator="equal">
      <formula>"ab"</formula>
    </cfRule>
    <cfRule type="cellIs" dxfId="458" priority="48" operator="equal">
      <formula>"ac"</formula>
    </cfRule>
    <cfRule type="cellIs" dxfId="457" priority="49" operator="equal">
      <formula>"abc"</formula>
    </cfRule>
  </conditionalFormatting>
  <conditionalFormatting sqref="AM154 AM156">
    <cfRule type="colorScale" priority="40">
      <colorScale>
        <cfvo type="min"/>
        <cfvo type="percentile" val="50"/>
        <cfvo type="max"/>
        <color rgb="FFF8696B"/>
        <color rgb="FFFFEB84"/>
        <color rgb="FF63BE7B"/>
      </colorScale>
    </cfRule>
  </conditionalFormatting>
  <conditionalFormatting sqref="AN154 AN156">
    <cfRule type="colorScale" priority="41">
      <colorScale>
        <cfvo type="min"/>
        <cfvo type="percentile" val="50"/>
        <cfvo type="num" val="0.97499999999999998"/>
        <color rgb="FF63BE7B"/>
        <color rgb="FFFCFCFF"/>
        <color rgb="FFF8696B"/>
      </colorScale>
    </cfRule>
  </conditionalFormatting>
  <conditionalFormatting sqref="G154:AJ156">
    <cfRule type="cellIs" dxfId="456" priority="32" operator="equal">
      <formula>-1</formula>
    </cfRule>
    <cfRule type="cellIs" dxfId="455" priority="33" operator="equal">
      <formula>"a"</formula>
    </cfRule>
    <cfRule type="cellIs" dxfId="454" priority="34" operator="equal">
      <formula>"b"</formula>
    </cfRule>
    <cfRule type="cellIs" dxfId="453" priority="35" operator="equal">
      <formula>"c"</formula>
    </cfRule>
    <cfRule type="cellIs" dxfId="452" priority="36" operator="equal">
      <formula>"bc"</formula>
    </cfRule>
    <cfRule type="cellIs" dxfId="451" priority="37" operator="equal">
      <formula>"ab"</formula>
    </cfRule>
    <cfRule type="cellIs" dxfId="450" priority="38" operator="equal">
      <formula>"ac"</formula>
    </cfRule>
    <cfRule type="cellIs" dxfId="449" priority="39" operator="equal">
      <formula>"abc"</formula>
    </cfRule>
  </conditionalFormatting>
  <conditionalFormatting sqref="AM5:AM156">
    <cfRule type="colorScale" priority="1745">
      <colorScale>
        <cfvo type="min"/>
        <cfvo type="percentile" val="50"/>
        <cfvo type="max"/>
        <color rgb="FFF8696B"/>
        <color rgb="FFFFEB84"/>
        <color rgb="FF63BE7B"/>
      </colorScale>
    </cfRule>
  </conditionalFormatting>
  <conditionalFormatting sqref="AN5:AN156">
    <cfRule type="colorScale" priority="1746">
      <colorScale>
        <cfvo type="min"/>
        <cfvo type="percentile" val="50"/>
        <cfvo type="num" val="0.97499999999999998"/>
        <color rgb="FF63BE7B"/>
        <color rgb="FFFCFCFF"/>
        <color rgb="FFF8696B"/>
      </colorScale>
    </cfRule>
  </conditionalFormatting>
  <conditionalFormatting sqref="E5:E1000">
    <cfRule type="cellIs" dxfId="448" priority="1" operator="equal">
      <formula>"UN"</formula>
    </cfRule>
  </conditionalFormatting>
  <pageMargins left="0.7" right="0.7" top="0.75" bottom="0.75" header="0.3" footer="0.3"/>
  <pageSetup paperSize="9" scale="5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pageSetUpPr fitToPage="1"/>
  </sheetPr>
  <dimension ref="A1:AO108"/>
  <sheetViews>
    <sheetView view="pageBreakPreview" zoomScale="90" zoomScaleNormal="90" zoomScaleSheetLayoutView="90" workbookViewId="0">
      <selection activeCell="E5" sqref="E5:E108"/>
    </sheetView>
  </sheetViews>
  <sheetFormatPr defaultColWidth="9.140625" defaultRowHeight="12" x14ac:dyDescent="0.2"/>
  <cols>
    <col min="1" max="1" width="6.5703125" style="1" customWidth="1"/>
    <col min="2" max="2" width="5.28515625" style="1" customWidth="1"/>
    <col min="3" max="3" width="5.7109375" style="1" customWidth="1"/>
    <col min="4" max="4" width="22.42578125" style="1" customWidth="1"/>
    <col min="5" max="5" width="7" style="1" bestFit="1" customWidth="1"/>
    <col min="6" max="6" width="4.28515625" style="1" bestFit="1" customWidth="1"/>
    <col min="7" max="36" width="6.7109375" style="5" customWidth="1"/>
    <col min="37" max="37" width="4.85546875" style="5" bestFit="1" customWidth="1"/>
    <col min="38" max="38" width="1.7109375" style="1" customWidth="1"/>
    <col min="39" max="39" width="5.710937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17. SAI-E stock</v>
      </c>
      <c r="B1" s="53"/>
      <c r="C1" s="53"/>
      <c r="D1" s="53"/>
      <c r="AO1" s="12">
        <v>17</v>
      </c>
    </row>
    <row r="2" spans="1:41" x14ac:dyDescent="0.2">
      <c r="E2" s="52" t="s">
        <v>146</v>
      </c>
      <c r="F2" s="52"/>
      <c r="G2" s="19">
        <f>SUMIF(G5:G108,"&gt;0")</f>
        <v>1776.0059999999996</v>
      </c>
      <c r="H2" s="19">
        <f t="shared" ref="H2:AJ2" si="0">SUMIF(H5:H108,"&gt;0")</f>
        <v>1814.3539999999998</v>
      </c>
      <c r="I2" s="19">
        <f t="shared" si="0"/>
        <v>1171.4169999999999</v>
      </c>
      <c r="J2" s="19">
        <f t="shared" si="0"/>
        <v>1231.2749999999999</v>
      </c>
      <c r="K2" s="19">
        <f t="shared" si="0"/>
        <v>1880.3810000000001</v>
      </c>
      <c r="L2" s="19">
        <f t="shared" si="0"/>
        <v>1347.2849999999996</v>
      </c>
      <c r="M2" s="19">
        <f t="shared" si="0"/>
        <v>1362.6139999999998</v>
      </c>
      <c r="N2" s="19">
        <f t="shared" si="0"/>
        <v>1341.8509999999999</v>
      </c>
      <c r="O2" s="19">
        <f t="shared" si="0"/>
        <v>1980.1370000000002</v>
      </c>
      <c r="P2" s="19">
        <f t="shared" si="0"/>
        <v>2805.4019999999991</v>
      </c>
      <c r="Q2" s="19">
        <f t="shared" si="0"/>
        <v>2350.7950000000001</v>
      </c>
      <c r="R2" s="19">
        <f t="shared" si="0"/>
        <v>2638.5269999999996</v>
      </c>
      <c r="S2" s="19">
        <f t="shared" si="0"/>
        <v>2611.6370000000002</v>
      </c>
      <c r="T2" s="19">
        <f t="shared" si="0"/>
        <v>2219.8429999999994</v>
      </c>
      <c r="U2" s="19">
        <f t="shared" si="0"/>
        <v>1915.5450000000003</v>
      </c>
      <c r="V2" s="19">
        <f t="shared" si="0"/>
        <v>2576.7150000000006</v>
      </c>
      <c r="W2" s="19">
        <f t="shared" si="0"/>
        <v>2229.1349999999998</v>
      </c>
      <c r="X2" s="19">
        <f t="shared" si="0"/>
        <v>2129.1120000000001</v>
      </c>
      <c r="Y2" s="19">
        <f t="shared" si="0"/>
        <v>1852.8989999999994</v>
      </c>
      <c r="Z2" s="19">
        <f t="shared" si="0"/>
        <v>1552.7310000000002</v>
      </c>
      <c r="AA2" s="19">
        <f t="shared" si="0"/>
        <v>1591.1959999999997</v>
      </c>
      <c r="AB2" s="19">
        <f t="shared" si="0"/>
        <v>1338.9189999999999</v>
      </c>
      <c r="AC2" s="19">
        <f t="shared" si="0"/>
        <v>1163.2429999999999</v>
      </c>
      <c r="AD2" s="19">
        <f t="shared" si="0"/>
        <v>1246.0269999999998</v>
      </c>
      <c r="AE2" s="19">
        <f t="shared" si="0"/>
        <v>1421.6280000000002</v>
      </c>
      <c r="AF2" s="19">
        <f t="shared" si="0"/>
        <v>1631.3840000000002</v>
      </c>
      <c r="AG2" s="19">
        <f t="shared" si="0"/>
        <v>936.18299999999999</v>
      </c>
      <c r="AH2" s="19">
        <f t="shared" si="0"/>
        <v>2016.7750000000001</v>
      </c>
      <c r="AI2" s="19">
        <f t="shared" si="0"/>
        <v>1185.8080000000002</v>
      </c>
      <c r="AJ2" s="19">
        <f t="shared" si="0"/>
        <v>1523.3220000000001</v>
      </c>
      <c r="AO2" s="12" t="str">
        <f>IF((SUM(G2:AJ2)=AO3),"Ok","Check functions")</f>
        <v>Ok</v>
      </c>
    </row>
    <row r="3" spans="1:41" x14ac:dyDescent="0.2">
      <c r="AO3" s="5">
        <f>SUM(AO5:AO108)</f>
        <v>52842.145999999993</v>
      </c>
    </row>
    <row r="4" spans="1:41" s="24" customFormat="1" x14ac:dyDescent="0.2">
      <c r="A4" s="20" t="s">
        <v>0</v>
      </c>
      <c r="B4" s="20" t="s">
        <v>1</v>
      </c>
      <c r="C4" s="20" t="s">
        <v>2</v>
      </c>
      <c r="D4" s="20" t="s">
        <v>3</v>
      </c>
      <c r="E4" s="20" t="s">
        <v>4</v>
      </c>
      <c r="F4" s="21" t="s">
        <v>147</v>
      </c>
      <c r="G4" s="22">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116</v>
      </c>
      <c r="B5" s="1" t="s">
        <v>67</v>
      </c>
      <c r="C5" s="1" t="s">
        <v>8</v>
      </c>
      <c r="D5" s="1" t="s">
        <v>68</v>
      </c>
      <c r="E5" s="1" t="s">
        <v>22</v>
      </c>
      <c r="F5" s="1" t="s">
        <v>10</v>
      </c>
      <c r="G5" s="5">
        <v>297</v>
      </c>
      <c r="H5" s="5">
        <v>693</v>
      </c>
      <c r="I5" s="5">
        <v>450</v>
      </c>
      <c r="J5" s="5">
        <v>352.7</v>
      </c>
      <c r="K5" s="5">
        <v>303</v>
      </c>
      <c r="L5" s="5">
        <v>195.62</v>
      </c>
      <c r="M5" s="5">
        <v>351</v>
      </c>
      <c r="N5" s="5">
        <v>305.39999999999998</v>
      </c>
      <c r="O5" s="5">
        <v>274.99900000000002</v>
      </c>
      <c r="P5" s="5">
        <v>567.65899999999999</v>
      </c>
      <c r="Q5" s="5">
        <v>592.20600000000002</v>
      </c>
      <c r="R5" s="5">
        <v>566.47</v>
      </c>
      <c r="S5" s="5">
        <v>521.48299999999995</v>
      </c>
      <c r="T5" s="5">
        <v>541.91899999999998</v>
      </c>
      <c r="U5" s="5">
        <v>282.464</v>
      </c>
      <c r="V5" s="5">
        <v>420.14600000000002</v>
      </c>
      <c r="W5" s="5">
        <v>341.68900000000002</v>
      </c>
      <c r="X5" s="5">
        <v>357.96499999999997</v>
      </c>
      <c r="Y5" s="5">
        <v>416.66699999999997</v>
      </c>
      <c r="Z5" s="5">
        <v>298.93099999999998</v>
      </c>
      <c r="AA5" s="5">
        <v>200.82</v>
      </c>
      <c r="AB5" s="5">
        <v>220.18299999999999</v>
      </c>
      <c r="AC5" s="5">
        <v>191.47</v>
      </c>
      <c r="AD5" s="5">
        <v>99.325000000000003</v>
      </c>
      <c r="AE5" s="5">
        <v>238.23</v>
      </c>
      <c r="AF5" s="5">
        <v>267</v>
      </c>
      <c r="AG5" s="5">
        <v>82.4</v>
      </c>
      <c r="AH5" s="5">
        <v>77.593999999999994</v>
      </c>
      <c r="AI5" s="5">
        <v>68</v>
      </c>
      <c r="AK5" s="5">
        <v>1</v>
      </c>
      <c r="AM5" s="16">
        <f>+AO5/$AO$3</f>
        <v>0.18120649377108947</v>
      </c>
      <c r="AN5" s="17">
        <f>IF(AK5=1,AM5,AM5+AN3)</f>
        <v>0.18120649377108947</v>
      </c>
      <c r="AO5" s="5">
        <f>SUM(G5:AJ5)</f>
        <v>9575.3399999999983</v>
      </c>
    </row>
    <row r="6" spans="1:41" x14ac:dyDescent="0.2">
      <c r="A6" s="1" t="s">
        <v>116</v>
      </c>
      <c r="B6" s="1" t="s">
        <v>67</v>
      </c>
      <c r="C6" s="1" t="s">
        <v>8</v>
      </c>
      <c r="D6" s="1" t="s">
        <v>68</v>
      </c>
      <c r="E6" s="1" t="s">
        <v>22</v>
      </c>
      <c r="F6" s="1" t="s">
        <v>11</v>
      </c>
      <c r="G6" s="5">
        <v>-1</v>
      </c>
      <c r="H6" s="5">
        <v>-1</v>
      </c>
      <c r="I6" s="5" t="s">
        <v>15</v>
      </c>
      <c r="J6" s="5">
        <v>-1</v>
      </c>
      <c r="K6" s="5">
        <v>-1</v>
      </c>
      <c r="L6" s="5" t="s">
        <v>24</v>
      </c>
      <c r="M6" s="5" t="s">
        <v>13</v>
      </c>
      <c r="N6" s="5" t="s">
        <v>24</v>
      </c>
      <c r="O6" s="5" t="s">
        <v>13</v>
      </c>
      <c r="P6" s="5" t="s">
        <v>13</v>
      </c>
      <c r="Q6" s="5" t="s">
        <v>13</v>
      </c>
      <c r="R6" s="5" t="s">
        <v>13</v>
      </c>
      <c r="S6" s="5" t="s">
        <v>13</v>
      </c>
      <c r="T6" s="5" t="s">
        <v>13</v>
      </c>
      <c r="U6" s="5" t="s">
        <v>13</v>
      </c>
      <c r="V6" s="5" t="s">
        <v>13</v>
      </c>
      <c r="W6" s="5" t="s">
        <v>15</v>
      </c>
      <c r="X6" s="5" t="s">
        <v>13</v>
      </c>
      <c r="Y6" s="5" t="s">
        <v>15</v>
      </c>
      <c r="Z6" s="5" t="s">
        <v>15</v>
      </c>
      <c r="AA6" s="5" t="s">
        <v>15</v>
      </c>
      <c r="AB6" s="5" t="s">
        <v>15</v>
      </c>
      <c r="AC6" s="5" t="s">
        <v>15</v>
      </c>
      <c r="AD6" s="5" t="s">
        <v>15</v>
      </c>
      <c r="AE6" s="5" t="s">
        <v>15</v>
      </c>
      <c r="AF6" s="5" t="s">
        <v>15</v>
      </c>
      <c r="AG6" s="5" t="s">
        <v>15</v>
      </c>
      <c r="AH6" s="5">
        <v>-1</v>
      </c>
      <c r="AI6" s="5">
        <v>-1</v>
      </c>
      <c r="AK6" s="1">
        <v>1</v>
      </c>
    </row>
    <row r="7" spans="1:41" x14ac:dyDescent="0.2">
      <c r="A7" s="1" t="s">
        <v>116</v>
      </c>
      <c r="B7" s="1" t="s">
        <v>67</v>
      </c>
      <c r="C7" s="1" t="s">
        <v>8</v>
      </c>
      <c r="D7" s="1" t="s">
        <v>71</v>
      </c>
      <c r="E7" s="1" t="s">
        <v>33</v>
      </c>
      <c r="F7" s="1" t="s">
        <v>10</v>
      </c>
      <c r="G7" s="5">
        <v>692.45500000000004</v>
      </c>
      <c r="H7" s="5">
        <v>448.22899999999998</v>
      </c>
      <c r="I7" s="5">
        <v>66.679000000000002</v>
      </c>
      <c r="J7" s="5">
        <v>135.024</v>
      </c>
      <c r="K7" s="5">
        <v>181.79</v>
      </c>
      <c r="L7" s="5">
        <v>487.529</v>
      </c>
      <c r="M7" s="5">
        <v>227.51300000000001</v>
      </c>
      <c r="N7" s="5">
        <v>186.33799999999999</v>
      </c>
      <c r="O7" s="5">
        <v>551.149</v>
      </c>
      <c r="P7" s="5">
        <v>767.13499999999999</v>
      </c>
      <c r="Q7" s="5">
        <v>98.091999999999999</v>
      </c>
      <c r="R7" s="5">
        <v>281.55200000000002</v>
      </c>
      <c r="S7" s="5">
        <v>219.43100000000001</v>
      </c>
      <c r="T7" s="5">
        <v>143.488</v>
      </c>
      <c r="U7" s="5">
        <v>46.095999999999997</v>
      </c>
      <c r="V7" s="5">
        <v>188.511</v>
      </c>
      <c r="W7" s="5">
        <v>108</v>
      </c>
      <c r="X7" s="5">
        <v>575</v>
      </c>
      <c r="Y7" s="5">
        <v>438.55399999999997</v>
      </c>
      <c r="Z7" s="5">
        <v>135.94399999999999</v>
      </c>
      <c r="AA7" s="5">
        <v>57.72</v>
      </c>
      <c r="AB7" s="5">
        <v>117.378</v>
      </c>
      <c r="AC7" s="5">
        <v>8.7379999999999995</v>
      </c>
      <c r="AD7" s="5">
        <v>52.664000000000001</v>
      </c>
      <c r="AF7" s="5">
        <v>94</v>
      </c>
      <c r="AI7" s="5">
        <v>0.28999999999999998</v>
      </c>
      <c r="AJ7" s="5">
        <v>474.67599999999999</v>
      </c>
      <c r="AK7" s="5">
        <v>2</v>
      </c>
      <c r="AM7" s="16">
        <f>+AO7/$AO$3</f>
        <v>0.12838189804024996</v>
      </c>
      <c r="AN7" s="17">
        <f>IF(AK7=1,AM7,AM7+AN5)</f>
        <v>0.30958839181133946</v>
      </c>
      <c r="AO7" s="5">
        <f>SUM(G7:AJ7)</f>
        <v>6783.9750000000013</v>
      </c>
    </row>
    <row r="8" spans="1:41" x14ac:dyDescent="0.2">
      <c r="A8" s="1" t="s">
        <v>116</v>
      </c>
      <c r="B8" s="1" t="s">
        <v>67</v>
      </c>
      <c r="C8" s="1" t="s">
        <v>8</v>
      </c>
      <c r="D8" s="1" t="s">
        <v>71</v>
      </c>
      <c r="E8" s="1" t="s">
        <v>33</v>
      </c>
      <c r="F8" s="1" t="s">
        <v>11</v>
      </c>
      <c r="G8" s="5">
        <v>-1</v>
      </c>
      <c r="H8" s="5">
        <v>-1</v>
      </c>
      <c r="I8" s="5">
        <v>-1</v>
      </c>
      <c r="J8" s="5">
        <v>-1</v>
      </c>
      <c r="K8" s="5">
        <v>-1</v>
      </c>
      <c r="L8" s="5">
        <v>-1</v>
      </c>
      <c r="M8" s="5">
        <v>-1</v>
      </c>
      <c r="N8" s="5">
        <v>-1</v>
      </c>
      <c r="O8" s="5">
        <v>-1</v>
      </c>
      <c r="P8" s="5">
        <v>-1</v>
      </c>
      <c r="Q8" s="5">
        <v>-1</v>
      </c>
      <c r="R8" s="5" t="s">
        <v>13</v>
      </c>
      <c r="S8" s="5" t="s">
        <v>13</v>
      </c>
      <c r="T8" s="5" t="s">
        <v>13</v>
      </c>
      <c r="U8" s="5" t="s">
        <v>13</v>
      </c>
      <c r="V8" s="5" t="s">
        <v>13</v>
      </c>
      <c r="W8" s="5" t="s">
        <v>15</v>
      </c>
      <c r="X8" s="5" t="s">
        <v>15</v>
      </c>
      <c r="Y8" s="5" t="s">
        <v>15</v>
      </c>
      <c r="Z8" s="5" t="s">
        <v>13</v>
      </c>
      <c r="AA8" s="5" t="s">
        <v>13</v>
      </c>
      <c r="AB8" s="5" t="s">
        <v>15</v>
      </c>
      <c r="AC8" s="5" t="s">
        <v>15</v>
      </c>
      <c r="AD8" s="5" t="s">
        <v>15</v>
      </c>
      <c r="AF8" s="5">
        <v>-1</v>
      </c>
      <c r="AI8" s="5">
        <v>-1</v>
      </c>
      <c r="AJ8" s="5">
        <v>-1</v>
      </c>
      <c r="AK8" s="1">
        <v>2</v>
      </c>
    </row>
    <row r="9" spans="1:41" x14ac:dyDescent="0.2">
      <c r="A9" s="1" t="s">
        <v>116</v>
      </c>
      <c r="B9" s="1" t="s">
        <v>67</v>
      </c>
      <c r="C9" s="1" t="s">
        <v>30</v>
      </c>
      <c r="D9" s="1" t="s">
        <v>70</v>
      </c>
      <c r="E9" s="1" t="s">
        <v>28</v>
      </c>
      <c r="F9" s="1" t="s">
        <v>10</v>
      </c>
      <c r="G9" s="5">
        <v>150</v>
      </c>
      <c r="H9" s="5">
        <v>182</v>
      </c>
      <c r="I9" s="5">
        <v>160</v>
      </c>
      <c r="J9" s="5">
        <v>128</v>
      </c>
      <c r="K9" s="5">
        <v>97</v>
      </c>
      <c r="L9" s="5">
        <v>110</v>
      </c>
      <c r="M9" s="5">
        <v>138</v>
      </c>
      <c r="N9" s="5">
        <v>131</v>
      </c>
      <c r="O9" s="5">
        <v>353.488</v>
      </c>
      <c r="P9" s="5">
        <v>399.58</v>
      </c>
      <c r="Q9" s="5">
        <v>365.35300000000001</v>
      </c>
      <c r="R9" s="5">
        <v>413.16500000000002</v>
      </c>
      <c r="S9" s="5">
        <v>336.38</v>
      </c>
      <c r="T9" s="5">
        <v>263.61599999999999</v>
      </c>
      <c r="U9" s="5">
        <v>274.22199999999998</v>
      </c>
      <c r="V9" s="5">
        <v>204.636</v>
      </c>
      <c r="W9" s="5">
        <v>250.96100000000001</v>
      </c>
      <c r="X9" s="5">
        <v>307.887</v>
      </c>
      <c r="Y9" s="5">
        <v>265.02199999999999</v>
      </c>
      <c r="Z9" s="5">
        <v>275</v>
      </c>
      <c r="AA9" s="5">
        <v>275</v>
      </c>
      <c r="AB9" s="5">
        <v>275</v>
      </c>
      <c r="AC9" s="5">
        <v>275</v>
      </c>
      <c r="AD9" s="5">
        <v>275</v>
      </c>
      <c r="AK9" s="5">
        <v>3</v>
      </c>
      <c r="AM9" s="16">
        <f>+AO9/$AO$3</f>
        <v>0.11175378834917114</v>
      </c>
      <c r="AN9" s="17">
        <f>IF(AK9=1,AM9,AM9+AN7)</f>
        <v>0.42134218016051062</v>
      </c>
      <c r="AO9" s="5">
        <f>SUM(G9:AJ9)</f>
        <v>5905.3099999999995</v>
      </c>
    </row>
    <row r="10" spans="1:41" x14ac:dyDescent="0.2">
      <c r="A10" s="1" t="s">
        <v>116</v>
      </c>
      <c r="B10" s="1" t="s">
        <v>67</v>
      </c>
      <c r="C10" s="1" t="s">
        <v>30</v>
      </c>
      <c r="D10" s="1" t="s">
        <v>70</v>
      </c>
      <c r="E10" s="1" t="s">
        <v>28</v>
      </c>
      <c r="F10" s="1" t="s">
        <v>11</v>
      </c>
      <c r="G10" s="5">
        <v>-1</v>
      </c>
      <c r="H10" s="5">
        <v>-1</v>
      </c>
      <c r="I10" s="5">
        <v>-1</v>
      </c>
      <c r="J10" s="5">
        <v>-1</v>
      </c>
      <c r="K10" s="5">
        <v>-1</v>
      </c>
      <c r="L10" s="5">
        <v>-1</v>
      </c>
      <c r="M10" s="5">
        <v>-1</v>
      </c>
      <c r="N10" s="5">
        <v>-1</v>
      </c>
      <c r="O10" s="5">
        <v>-1</v>
      </c>
      <c r="P10" s="5">
        <v>-1</v>
      </c>
      <c r="Q10" s="5">
        <v>-1</v>
      </c>
      <c r="R10" s="5">
        <v>-1</v>
      </c>
      <c r="S10" s="5">
        <v>-1</v>
      </c>
      <c r="T10" s="5">
        <v>-1</v>
      </c>
      <c r="U10" s="5">
        <v>-1</v>
      </c>
      <c r="V10" s="5">
        <v>-1</v>
      </c>
      <c r="W10" s="5">
        <v>-1</v>
      </c>
      <c r="X10" s="5">
        <v>-1</v>
      </c>
      <c r="Y10" s="5">
        <v>-1</v>
      </c>
      <c r="Z10" s="5">
        <v>-1</v>
      </c>
      <c r="AA10" s="5">
        <v>-1</v>
      </c>
      <c r="AB10" s="5">
        <v>-1</v>
      </c>
      <c r="AC10" s="5">
        <v>-1</v>
      </c>
      <c r="AD10" s="5">
        <v>-1</v>
      </c>
      <c r="AK10" s="1">
        <v>3</v>
      </c>
    </row>
    <row r="11" spans="1:41" x14ac:dyDescent="0.2">
      <c r="A11" s="1" t="s">
        <v>116</v>
      </c>
      <c r="B11" s="1" t="s">
        <v>67</v>
      </c>
      <c r="C11" s="1" t="s">
        <v>8</v>
      </c>
      <c r="D11" s="1" t="s">
        <v>213</v>
      </c>
      <c r="E11" s="1" t="s">
        <v>21</v>
      </c>
      <c r="F11" s="1" t="s">
        <v>10</v>
      </c>
      <c r="G11" s="5">
        <v>2.9670000000000001</v>
      </c>
      <c r="H11" s="5">
        <v>42.244999999999997</v>
      </c>
      <c r="I11" s="5">
        <v>8.4860000000000007</v>
      </c>
      <c r="J11" s="5">
        <v>13.265000000000001</v>
      </c>
      <c r="K11" s="5">
        <v>41.829000000000001</v>
      </c>
      <c r="L11" s="5">
        <v>47.548000000000002</v>
      </c>
      <c r="M11" s="5">
        <v>15.321999999999999</v>
      </c>
      <c r="N11" s="5">
        <v>19.806999999999999</v>
      </c>
      <c r="O11" s="5">
        <v>8.3179999999999996</v>
      </c>
      <c r="P11" s="5">
        <v>194.62700000000001</v>
      </c>
      <c r="Q11" s="5">
        <v>244.834</v>
      </c>
      <c r="R11" s="5">
        <v>196.94800000000001</v>
      </c>
      <c r="S11" s="5">
        <v>169.24</v>
      </c>
      <c r="T11" s="5">
        <v>201.673</v>
      </c>
      <c r="U11" s="5">
        <v>214.11199999999999</v>
      </c>
      <c r="V11" s="5">
        <v>226.77799999999999</v>
      </c>
      <c r="W11" s="5">
        <v>238.93899999999999</v>
      </c>
      <c r="X11" s="5">
        <v>318.39299999999997</v>
      </c>
      <c r="Y11" s="5">
        <v>205.58199999999999</v>
      </c>
      <c r="Z11" s="5">
        <v>196.52099999999999</v>
      </c>
      <c r="AA11" s="5">
        <v>256.952</v>
      </c>
      <c r="AB11" s="5">
        <v>229.49299999999999</v>
      </c>
      <c r="AC11" s="5">
        <v>301.61599999999999</v>
      </c>
      <c r="AD11" s="5">
        <v>332.97500000000002</v>
      </c>
      <c r="AE11" s="5">
        <v>225.13300000000001</v>
      </c>
      <c r="AF11" s="5">
        <v>233.274</v>
      </c>
      <c r="AG11" s="5">
        <v>277.02300000000002</v>
      </c>
      <c r="AH11" s="5">
        <v>323.53500000000003</v>
      </c>
      <c r="AI11" s="5">
        <v>86.477000000000004</v>
      </c>
      <c r="AJ11" s="5">
        <v>83.751999999999995</v>
      </c>
      <c r="AK11" s="5">
        <v>4</v>
      </c>
      <c r="AM11" s="16">
        <f>+AO11/$AO$3</f>
        <v>9.3820262333781851E-2</v>
      </c>
      <c r="AN11" s="17">
        <f>IF(AK11=1,AM11,AM11+AN9)</f>
        <v>0.51516244249429244</v>
      </c>
      <c r="AO11" s="5">
        <f>SUM(G11:AJ11)</f>
        <v>4957.6640000000007</v>
      </c>
    </row>
    <row r="12" spans="1:41" x14ac:dyDescent="0.2">
      <c r="A12" s="1" t="s">
        <v>116</v>
      </c>
      <c r="B12" s="1" t="s">
        <v>67</v>
      </c>
      <c r="C12" s="1" t="s">
        <v>8</v>
      </c>
      <c r="D12" s="1" t="s">
        <v>213</v>
      </c>
      <c r="E12" s="1" t="s">
        <v>21</v>
      </c>
      <c r="F12" s="1" t="s">
        <v>11</v>
      </c>
      <c r="G12" s="5">
        <v>-1</v>
      </c>
      <c r="H12" s="5" t="s">
        <v>24</v>
      </c>
      <c r="I12" s="5" t="s">
        <v>24</v>
      </c>
      <c r="J12" s="5" t="s">
        <v>24</v>
      </c>
      <c r="K12" s="5" t="s">
        <v>24</v>
      </c>
      <c r="L12" s="5" t="s">
        <v>24</v>
      </c>
      <c r="M12" s="5" t="s">
        <v>24</v>
      </c>
      <c r="N12" s="5" t="s">
        <v>24</v>
      </c>
      <c r="O12" s="5" t="s">
        <v>24</v>
      </c>
      <c r="P12" s="5" t="s">
        <v>24</v>
      </c>
      <c r="Q12" s="5" t="s">
        <v>24</v>
      </c>
      <c r="R12" s="5" t="s">
        <v>24</v>
      </c>
      <c r="S12" s="5" t="s">
        <v>24</v>
      </c>
      <c r="T12" s="5" t="s">
        <v>24</v>
      </c>
      <c r="U12" s="5" t="s">
        <v>24</v>
      </c>
      <c r="V12" s="5">
        <v>-1</v>
      </c>
      <c r="W12" s="5" t="s">
        <v>24</v>
      </c>
      <c r="X12" s="5" t="s">
        <v>24</v>
      </c>
      <c r="Y12" s="5" t="s">
        <v>24</v>
      </c>
      <c r="Z12" s="5" t="s">
        <v>24</v>
      </c>
      <c r="AA12" s="5">
        <v>-1</v>
      </c>
      <c r="AB12" s="5">
        <v>-1</v>
      </c>
      <c r="AC12" s="5" t="s">
        <v>24</v>
      </c>
      <c r="AD12" s="5" t="s">
        <v>24</v>
      </c>
      <c r="AE12" s="5" t="s">
        <v>24</v>
      </c>
      <c r="AF12" s="5" t="s">
        <v>24</v>
      </c>
      <c r="AG12" s="5" t="s">
        <v>24</v>
      </c>
      <c r="AH12" s="5" t="s">
        <v>24</v>
      </c>
      <c r="AI12" s="5" t="s">
        <v>24</v>
      </c>
      <c r="AJ12" s="5" t="s">
        <v>24</v>
      </c>
      <c r="AK12" s="1">
        <v>4</v>
      </c>
    </row>
    <row r="13" spans="1:41" x14ac:dyDescent="0.2">
      <c r="A13" s="1" t="s">
        <v>116</v>
      </c>
      <c r="B13" s="1" t="s">
        <v>67</v>
      </c>
      <c r="C13" s="1" t="s">
        <v>8</v>
      </c>
      <c r="D13" s="1" t="s">
        <v>237</v>
      </c>
      <c r="E13" s="1" t="s">
        <v>14</v>
      </c>
      <c r="F13" s="1" t="s">
        <v>10</v>
      </c>
      <c r="G13" s="5">
        <v>77.5</v>
      </c>
      <c r="H13" s="5">
        <v>80.599999999999994</v>
      </c>
      <c r="I13" s="5">
        <v>88.2</v>
      </c>
      <c r="J13" s="5">
        <v>91.8</v>
      </c>
      <c r="K13" s="5">
        <v>96.4</v>
      </c>
      <c r="L13" s="5">
        <v>139</v>
      </c>
      <c r="M13" s="5">
        <v>141.4</v>
      </c>
      <c r="N13" s="5">
        <v>140.69999999999999</v>
      </c>
      <c r="O13" s="5">
        <v>136.4</v>
      </c>
      <c r="P13" s="5">
        <v>136.4</v>
      </c>
      <c r="Q13" s="5">
        <v>136.4</v>
      </c>
      <c r="R13" s="5">
        <v>136.4</v>
      </c>
      <c r="S13" s="5">
        <v>515.20000000000005</v>
      </c>
      <c r="T13" s="5">
        <v>345.6</v>
      </c>
      <c r="U13" s="5">
        <v>292.3</v>
      </c>
      <c r="V13" s="5">
        <v>384.36700000000002</v>
      </c>
      <c r="W13" s="5">
        <v>114</v>
      </c>
      <c r="X13" s="5">
        <v>119</v>
      </c>
      <c r="Y13" s="5">
        <v>121</v>
      </c>
      <c r="Z13" s="5">
        <v>124</v>
      </c>
      <c r="AA13" s="5">
        <v>127</v>
      </c>
      <c r="AB13" s="5">
        <v>131</v>
      </c>
      <c r="AC13" s="5">
        <v>134</v>
      </c>
      <c r="AD13" s="5">
        <v>312</v>
      </c>
      <c r="AE13" s="5">
        <v>212</v>
      </c>
      <c r="AF13" s="5">
        <v>219</v>
      </c>
      <c r="AK13" s="5">
        <v>5</v>
      </c>
      <c r="AM13" s="16">
        <f>+AO13/$AO$3</f>
        <v>8.6137058097526947E-2</v>
      </c>
      <c r="AN13" s="17">
        <f>IF(AK13=1,AM13,AM13+AN11)</f>
        <v>0.60129950059181936</v>
      </c>
      <c r="AO13" s="5">
        <f>SUM(G13:AJ13)</f>
        <v>4551.6670000000004</v>
      </c>
    </row>
    <row r="14" spans="1:41" x14ac:dyDescent="0.2">
      <c r="A14" s="1" t="s">
        <v>116</v>
      </c>
      <c r="B14" s="1" t="s">
        <v>67</v>
      </c>
      <c r="C14" s="1" t="s">
        <v>8</v>
      </c>
      <c r="D14" s="1" t="s">
        <v>237</v>
      </c>
      <c r="E14" s="1" t="s">
        <v>14</v>
      </c>
      <c r="F14" s="1" t="s">
        <v>11</v>
      </c>
      <c r="G14" s="5">
        <v>-1</v>
      </c>
      <c r="H14" s="5">
        <v>-1</v>
      </c>
      <c r="I14" s="5">
        <v>-1</v>
      </c>
      <c r="J14" s="5">
        <v>-1</v>
      </c>
      <c r="K14" s="5">
        <v>-1</v>
      </c>
      <c r="L14" s="5">
        <v>-1</v>
      </c>
      <c r="M14" s="5">
        <v>-1</v>
      </c>
      <c r="N14" s="5">
        <v>-1</v>
      </c>
      <c r="O14" s="5">
        <v>-1</v>
      </c>
      <c r="P14" s="5">
        <v>-1</v>
      </c>
      <c r="Q14" s="5">
        <v>-1</v>
      </c>
      <c r="R14" s="5">
        <v>-1</v>
      </c>
      <c r="S14" s="5">
        <v>-1</v>
      </c>
      <c r="T14" s="5">
        <v>-1</v>
      </c>
      <c r="U14" s="5">
        <v>-1</v>
      </c>
      <c r="V14" s="5">
        <v>-1</v>
      </c>
      <c r="W14" s="5">
        <v>-1</v>
      </c>
      <c r="X14" s="5">
        <v>-1</v>
      </c>
      <c r="Y14" s="5">
        <v>-1</v>
      </c>
      <c r="Z14" s="5">
        <v>-1</v>
      </c>
      <c r="AA14" s="5">
        <v>-1</v>
      </c>
      <c r="AB14" s="5">
        <v>-1</v>
      </c>
      <c r="AC14" s="5">
        <v>-1</v>
      </c>
      <c r="AD14" s="5">
        <v>-1</v>
      </c>
      <c r="AE14" s="5">
        <v>-1</v>
      </c>
      <c r="AF14" s="5">
        <v>-1</v>
      </c>
      <c r="AK14" s="1">
        <v>5</v>
      </c>
    </row>
    <row r="15" spans="1:41" x14ac:dyDescent="0.2">
      <c r="A15" s="1" t="s">
        <v>116</v>
      </c>
      <c r="B15" s="1" t="s">
        <v>67</v>
      </c>
      <c r="C15" s="1" t="s">
        <v>8</v>
      </c>
      <c r="D15" s="1" t="s">
        <v>71</v>
      </c>
      <c r="E15" s="1" t="s">
        <v>14</v>
      </c>
      <c r="F15" s="1" t="s">
        <v>10</v>
      </c>
      <c r="G15" s="5">
        <v>140.84100000000001</v>
      </c>
      <c r="H15" s="5">
        <v>11.448</v>
      </c>
      <c r="I15" s="5">
        <v>89.66</v>
      </c>
      <c r="J15" s="5">
        <v>29.358000000000001</v>
      </c>
      <c r="K15" s="5">
        <v>51.545999999999999</v>
      </c>
      <c r="L15" s="5">
        <v>59.176000000000002</v>
      </c>
      <c r="M15" s="5">
        <v>23.651</v>
      </c>
      <c r="N15" s="5">
        <v>44.341999999999999</v>
      </c>
      <c r="O15" s="5">
        <v>213.148</v>
      </c>
      <c r="P15" s="5">
        <v>155.45699999999999</v>
      </c>
      <c r="Q15" s="5">
        <v>122.998</v>
      </c>
      <c r="R15" s="5">
        <v>336.62700000000001</v>
      </c>
      <c r="S15" s="5">
        <v>343.34399999999999</v>
      </c>
      <c r="T15" s="5">
        <v>295.71600000000001</v>
      </c>
      <c r="U15" s="5">
        <v>177.48099999999999</v>
      </c>
      <c r="V15" s="5">
        <v>512.03300000000002</v>
      </c>
      <c r="W15" s="5">
        <v>158</v>
      </c>
      <c r="X15" s="5">
        <v>18</v>
      </c>
      <c r="AA15" s="5">
        <v>104</v>
      </c>
      <c r="AB15" s="5">
        <v>25.37</v>
      </c>
      <c r="AE15" s="5">
        <v>212.83199999999999</v>
      </c>
      <c r="AF15" s="5">
        <v>120.23</v>
      </c>
      <c r="AG15" s="5">
        <v>246.23</v>
      </c>
      <c r="AH15" s="5">
        <v>264.34300000000002</v>
      </c>
      <c r="AK15" s="5">
        <v>6</v>
      </c>
      <c r="AM15" s="16">
        <f>+AO15/$AO$3</f>
        <v>7.1076428273749506E-2</v>
      </c>
      <c r="AN15" s="17">
        <f>IF(AK15=1,AM15,AM15+AN13)</f>
        <v>0.67237592886556885</v>
      </c>
      <c r="AO15" s="5">
        <f>SUM(G15:AJ15)</f>
        <v>3755.8309999999992</v>
      </c>
    </row>
    <row r="16" spans="1:41" x14ac:dyDescent="0.2">
      <c r="A16" s="1" t="s">
        <v>116</v>
      </c>
      <c r="B16" s="1" t="s">
        <v>67</v>
      </c>
      <c r="C16" s="1" t="s">
        <v>8</v>
      </c>
      <c r="D16" s="1" t="s">
        <v>71</v>
      </c>
      <c r="E16" s="1" t="s">
        <v>14</v>
      </c>
      <c r="F16" s="1" t="s">
        <v>11</v>
      </c>
      <c r="G16" s="5">
        <v>-1</v>
      </c>
      <c r="H16" s="5">
        <v>-1</v>
      </c>
      <c r="I16" s="5">
        <v>-1</v>
      </c>
      <c r="J16" s="5">
        <v>-1</v>
      </c>
      <c r="K16" s="5">
        <v>-1</v>
      </c>
      <c r="L16" s="5">
        <v>-1</v>
      </c>
      <c r="M16" s="5">
        <v>-1</v>
      </c>
      <c r="N16" s="5">
        <v>-1</v>
      </c>
      <c r="O16" s="5">
        <v>-1</v>
      </c>
      <c r="P16" s="5">
        <v>-1</v>
      </c>
      <c r="Q16" s="5">
        <v>-1</v>
      </c>
      <c r="R16" s="5">
        <v>-1</v>
      </c>
      <c r="S16" s="5">
        <v>-1</v>
      </c>
      <c r="T16" s="5">
        <v>-1</v>
      </c>
      <c r="U16" s="5">
        <v>-1</v>
      </c>
      <c r="V16" s="5">
        <v>-1</v>
      </c>
      <c r="W16" s="5" t="s">
        <v>13</v>
      </c>
      <c r="X16" s="5">
        <v>-1</v>
      </c>
      <c r="AA16" s="5" t="s">
        <v>24</v>
      </c>
      <c r="AB16" s="5" t="s">
        <v>24</v>
      </c>
      <c r="AC16" s="5" t="s">
        <v>15</v>
      </c>
      <c r="AD16" s="5" t="s">
        <v>24</v>
      </c>
      <c r="AE16" s="5" t="s">
        <v>24</v>
      </c>
      <c r="AF16" s="5" t="s">
        <v>24</v>
      </c>
      <c r="AG16" s="5">
        <v>-1</v>
      </c>
      <c r="AH16" s="5" t="s">
        <v>24</v>
      </c>
      <c r="AK16" s="1">
        <v>6</v>
      </c>
    </row>
    <row r="17" spans="1:41" x14ac:dyDescent="0.2">
      <c r="A17" s="1" t="s">
        <v>116</v>
      </c>
      <c r="B17" s="1" t="s">
        <v>67</v>
      </c>
      <c r="C17" s="1" t="s">
        <v>8</v>
      </c>
      <c r="D17" s="1" t="s">
        <v>160</v>
      </c>
      <c r="E17" s="1" t="s">
        <v>22</v>
      </c>
      <c r="F17" s="1" t="s">
        <v>10</v>
      </c>
      <c r="G17" s="5">
        <v>69</v>
      </c>
      <c r="H17" s="5">
        <v>40</v>
      </c>
      <c r="I17" s="5">
        <v>54</v>
      </c>
      <c r="J17" s="5">
        <v>66</v>
      </c>
      <c r="K17" s="5">
        <v>91</v>
      </c>
      <c r="L17" s="5">
        <v>65</v>
      </c>
      <c r="M17" s="5">
        <v>35</v>
      </c>
      <c r="N17" s="5">
        <v>80</v>
      </c>
      <c r="O17" s="5">
        <v>45</v>
      </c>
      <c r="P17" s="5">
        <v>47</v>
      </c>
      <c r="Q17" s="5">
        <v>65.400000000000006</v>
      </c>
      <c r="R17" s="5">
        <v>121</v>
      </c>
      <c r="S17" s="5">
        <v>72.599999999999994</v>
      </c>
      <c r="T17" s="5">
        <v>93.03</v>
      </c>
      <c r="U17" s="5">
        <v>78.209999999999994</v>
      </c>
      <c r="V17" s="5">
        <v>51.93</v>
      </c>
      <c r="W17" s="5">
        <v>448</v>
      </c>
      <c r="X17" s="5">
        <v>74.39</v>
      </c>
      <c r="Y17" s="5">
        <v>24.05</v>
      </c>
      <c r="Z17" s="5">
        <v>108.05</v>
      </c>
      <c r="AA17" s="5">
        <v>191.58699999999999</v>
      </c>
      <c r="AB17" s="5">
        <v>79.834999999999994</v>
      </c>
      <c r="AC17" s="5">
        <v>99.284000000000006</v>
      </c>
      <c r="AD17" s="5">
        <v>51.948999999999998</v>
      </c>
      <c r="AE17" s="5">
        <v>38.122999999999998</v>
      </c>
      <c r="AF17" s="5">
        <v>399.798</v>
      </c>
      <c r="AG17" s="5">
        <v>16.516999999999999</v>
      </c>
      <c r="AH17" s="5">
        <v>482.05399999999997</v>
      </c>
      <c r="AI17" s="5">
        <v>297.642</v>
      </c>
      <c r="AJ17" s="5">
        <v>246.27199999999999</v>
      </c>
      <c r="AK17" s="5">
        <v>7</v>
      </c>
      <c r="AM17" s="16">
        <f>+AO17/$AO$3</f>
        <v>6.872773486527213E-2</v>
      </c>
      <c r="AN17" s="17">
        <f>IF(AK17=1,AM17,AM17+AN15)</f>
        <v>0.74110366373084102</v>
      </c>
      <c r="AO17" s="5">
        <f>SUM(G17:AJ17)</f>
        <v>3631.7209999999995</v>
      </c>
    </row>
    <row r="18" spans="1:41" x14ac:dyDescent="0.2">
      <c r="A18" s="1" t="s">
        <v>116</v>
      </c>
      <c r="B18" s="1" t="s">
        <v>67</v>
      </c>
      <c r="C18" s="1" t="s">
        <v>8</v>
      </c>
      <c r="D18" s="1" t="s">
        <v>160</v>
      </c>
      <c r="E18" s="1" t="s">
        <v>22</v>
      </c>
      <c r="F18" s="1" t="s">
        <v>11</v>
      </c>
      <c r="G18" s="5" t="s">
        <v>13</v>
      </c>
      <c r="H18" s="5" t="s">
        <v>13</v>
      </c>
      <c r="I18" s="5" t="s">
        <v>13</v>
      </c>
      <c r="J18" s="5" t="s">
        <v>13</v>
      </c>
      <c r="K18" s="5" t="s">
        <v>13</v>
      </c>
      <c r="L18" s="5" t="s">
        <v>13</v>
      </c>
      <c r="M18" s="5" t="s">
        <v>13</v>
      </c>
      <c r="N18" s="5" t="s">
        <v>13</v>
      </c>
      <c r="O18" s="5" t="s">
        <v>13</v>
      </c>
      <c r="P18" s="5" t="s">
        <v>13</v>
      </c>
      <c r="Q18" s="5" t="s">
        <v>13</v>
      </c>
      <c r="R18" s="5" t="s">
        <v>13</v>
      </c>
      <c r="S18" s="5" t="s">
        <v>13</v>
      </c>
      <c r="T18" s="5">
        <v>-1</v>
      </c>
      <c r="U18" s="5">
        <v>-1</v>
      </c>
      <c r="V18" s="5" t="s">
        <v>15</v>
      </c>
      <c r="W18" s="5">
        <v>-1</v>
      </c>
      <c r="X18" s="5">
        <v>-1</v>
      </c>
      <c r="Y18" s="5">
        <v>-1</v>
      </c>
      <c r="Z18" s="5" t="s">
        <v>15</v>
      </c>
      <c r="AA18" s="5" t="s">
        <v>15</v>
      </c>
      <c r="AB18" s="5" t="s">
        <v>15</v>
      </c>
      <c r="AC18" s="5" t="s">
        <v>13</v>
      </c>
      <c r="AD18" s="5" t="s">
        <v>15</v>
      </c>
      <c r="AE18" s="5" t="s">
        <v>15</v>
      </c>
      <c r="AF18" s="5" t="s">
        <v>13</v>
      </c>
      <c r="AG18" s="5">
        <v>-1</v>
      </c>
      <c r="AH18" s="5" t="s">
        <v>15</v>
      </c>
      <c r="AI18" s="5">
        <v>-1</v>
      </c>
      <c r="AJ18" s="5">
        <v>-1</v>
      </c>
      <c r="AK18" s="1">
        <v>7</v>
      </c>
    </row>
    <row r="19" spans="1:41" x14ac:dyDescent="0.2">
      <c r="A19" s="1" t="s">
        <v>116</v>
      </c>
      <c r="B19" s="1" t="s">
        <v>67</v>
      </c>
      <c r="C19" s="1" t="s">
        <v>8</v>
      </c>
      <c r="D19" s="1" t="s">
        <v>71</v>
      </c>
      <c r="E19" s="1" t="s">
        <v>22</v>
      </c>
      <c r="F19" s="1" t="s">
        <v>10</v>
      </c>
      <c r="G19" s="5">
        <v>14.243</v>
      </c>
      <c r="H19" s="5">
        <v>1.925</v>
      </c>
      <c r="I19" s="5">
        <v>2.93</v>
      </c>
      <c r="J19" s="5">
        <v>3.016</v>
      </c>
      <c r="K19" s="5">
        <v>5.7050000000000001</v>
      </c>
      <c r="L19" s="5">
        <v>2.6640000000000001</v>
      </c>
      <c r="M19" s="5">
        <v>4.9619999999999997</v>
      </c>
      <c r="N19" s="5">
        <v>9.4E-2</v>
      </c>
      <c r="O19" s="5">
        <v>7.53</v>
      </c>
      <c r="P19" s="5">
        <v>28.013000000000002</v>
      </c>
      <c r="Q19" s="5">
        <v>18.876000000000001</v>
      </c>
      <c r="R19" s="5">
        <v>14.968999999999999</v>
      </c>
      <c r="S19" s="5">
        <v>0.95299999999999996</v>
      </c>
      <c r="T19" s="5">
        <v>21.783999999999999</v>
      </c>
      <c r="U19" s="5">
        <v>27.053999999999998</v>
      </c>
      <c r="V19" s="5">
        <v>27.786999999999999</v>
      </c>
      <c r="W19" s="5">
        <v>180</v>
      </c>
      <c r="X19" s="5">
        <v>35</v>
      </c>
      <c r="Y19" s="5">
        <v>45</v>
      </c>
      <c r="Z19" s="5">
        <v>38</v>
      </c>
      <c r="AA19" s="5">
        <v>85</v>
      </c>
      <c r="AB19" s="5">
        <v>21.36</v>
      </c>
      <c r="AC19" s="5">
        <v>25.91</v>
      </c>
      <c r="AD19" s="5">
        <v>7.08</v>
      </c>
      <c r="AE19" s="5">
        <v>373.26299999999998</v>
      </c>
      <c r="AF19" s="5">
        <v>87</v>
      </c>
      <c r="AG19" s="5">
        <v>67</v>
      </c>
      <c r="AH19" s="5">
        <v>132.17099999999999</v>
      </c>
      <c r="AI19" s="5">
        <v>339.40199999999999</v>
      </c>
      <c r="AJ19" s="5">
        <v>496.83499999999998</v>
      </c>
      <c r="AK19" s="5">
        <v>8</v>
      </c>
      <c r="AM19" s="16">
        <f>+AO19/$AO$3</f>
        <v>4.0034823718173747E-2</v>
      </c>
      <c r="AN19" s="17">
        <f>IF(AK19=1,AM19,AM19+AN17)</f>
        <v>0.78113848744901482</v>
      </c>
      <c r="AO19" s="5">
        <f>SUM(G19:AJ19)</f>
        <v>2115.5259999999998</v>
      </c>
    </row>
    <row r="20" spans="1:41" x14ac:dyDescent="0.2">
      <c r="A20" s="1" t="s">
        <v>116</v>
      </c>
      <c r="B20" s="1" t="s">
        <v>67</v>
      </c>
      <c r="C20" s="1" t="s">
        <v>8</v>
      </c>
      <c r="D20" s="1" t="s">
        <v>71</v>
      </c>
      <c r="E20" s="1" t="s">
        <v>22</v>
      </c>
      <c r="F20" s="1" t="s">
        <v>11</v>
      </c>
      <c r="G20" s="5">
        <v>-1</v>
      </c>
      <c r="H20" s="5">
        <v>-1</v>
      </c>
      <c r="I20" s="5">
        <v>-1</v>
      </c>
      <c r="J20" s="5">
        <v>-1</v>
      </c>
      <c r="K20" s="5">
        <v>-1</v>
      </c>
      <c r="L20" s="5">
        <v>-1</v>
      </c>
      <c r="M20" s="5">
        <v>-1</v>
      </c>
      <c r="N20" s="5">
        <v>-1</v>
      </c>
      <c r="O20" s="5">
        <v>-1</v>
      </c>
      <c r="P20" s="5">
        <v>-1</v>
      </c>
      <c r="Q20" s="5">
        <v>-1</v>
      </c>
      <c r="R20" s="5">
        <v>-1</v>
      </c>
      <c r="S20" s="5">
        <v>-1</v>
      </c>
      <c r="T20" s="5">
        <v>-1</v>
      </c>
      <c r="U20" s="5">
        <v>-1</v>
      </c>
      <c r="V20" s="5">
        <v>-1</v>
      </c>
      <c r="W20" s="5" t="s">
        <v>15</v>
      </c>
      <c r="X20" s="5">
        <v>-1</v>
      </c>
      <c r="Y20" s="5">
        <v>-1</v>
      </c>
      <c r="Z20" s="5" t="s">
        <v>24</v>
      </c>
      <c r="AA20" s="5" t="s">
        <v>24</v>
      </c>
      <c r="AB20" s="5" t="s">
        <v>24</v>
      </c>
      <c r="AC20" s="5" t="s">
        <v>15</v>
      </c>
      <c r="AD20" s="5" t="s">
        <v>13</v>
      </c>
      <c r="AE20" s="5" t="s">
        <v>24</v>
      </c>
      <c r="AF20" s="5">
        <v>-1</v>
      </c>
      <c r="AG20" s="5">
        <v>-1</v>
      </c>
      <c r="AH20" s="5">
        <v>-1</v>
      </c>
      <c r="AI20" s="5">
        <v>-1</v>
      </c>
      <c r="AJ20" s="5">
        <v>-1</v>
      </c>
      <c r="AK20" s="1">
        <v>8</v>
      </c>
    </row>
    <row r="21" spans="1:41" x14ac:dyDescent="0.2">
      <c r="A21" s="1" t="s">
        <v>116</v>
      </c>
      <c r="B21" s="1" t="s">
        <v>67</v>
      </c>
      <c r="C21" s="1" t="s">
        <v>8</v>
      </c>
      <c r="D21" s="1" t="s">
        <v>25</v>
      </c>
      <c r="E21" s="1" t="s">
        <v>21</v>
      </c>
      <c r="F21" s="1" t="s">
        <v>10</v>
      </c>
      <c r="G21" s="5">
        <v>15.061999999999999</v>
      </c>
      <c r="H21" s="5">
        <v>26.734999999999999</v>
      </c>
      <c r="I21" s="5">
        <v>45</v>
      </c>
      <c r="J21" s="5">
        <v>52</v>
      </c>
      <c r="K21" s="5">
        <v>47</v>
      </c>
      <c r="L21" s="5">
        <v>19</v>
      </c>
      <c r="M21" s="5">
        <v>58</v>
      </c>
      <c r="N21" s="5">
        <v>16</v>
      </c>
      <c r="O21" s="5">
        <v>26</v>
      </c>
      <c r="P21" s="5">
        <v>6</v>
      </c>
      <c r="Q21" s="5">
        <v>19.731000000000002</v>
      </c>
      <c r="R21" s="5">
        <v>22.09</v>
      </c>
      <c r="S21" s="5">
        <v>69.918999999999997</v>
      </c>
      <c r="T21" s="5">
        <v>50.173000000000002</v>
      </c>
      <c r="U21" s="5">
        <v>62.372999999999998</v>
      </c>
      <c r="V21" s="5">
        <v>144.036</v>
      </c>
      <c r="W21" s="5">
        <v>198.86199999999999</v>
      </c>
      <c r="X21" s="5">
        <v>94.063999999999993</v>
      </c>
      <c r="Y21" s="5">
        <v>115.10899999999999</v>
      </c>
      <c r="Z21" s="5">
        <v>142.518</v>
      </c>
      <c r="AA21" s="5">
        <v>157.048</v>
      </c>
      <c r="AB21" s="5">
        <v>70.507999999999996</v>
      </c>
      <c r="AC21" s="5">
        <v>59.133000000000003</v>
      </c>
      <c r="AD21" s="5">
        <v>36.387999999999998</v>
      </c>
      <c r="AE21" s="5">
        <v>51.901000000000003</v>
      </c>
      <c r="AF21" s="5">
        <v>44.692</v>
      </c>
      <c r="AG21" s="5">
        <v>46.582999999999998</v>
      </c>
      <c r="AH21" s="5">
        <v>63.832000000000001</v>
      </c>
      <c r="AI21" s="5">
        <v>76.094999999999999</v>
      </c>
      <c r="AJ21" s="5">
        <v>44.439</v>
      </c>
      <c r="AK21" s="5">
        <v>9</v>
      </c>
      <c r="AM21" s="16">
        <f>+AO21/$AO$3</f>
        <v>3.5583168783493394E-2</v>
      </c>
      <c r="AN21" s="17">
        <f>IF(AK21=1,AM21,AM21+AN19)</f>
        <v>0.81672165623250825</v>
      </c>
      <c r="AO21" s="5">
        <f>SUM(G21:AJ21)</f>
        <v>1880.2910000000002</v>
      </c>
    </row>
    <row r="22" spans="1:41" x14ac:dyDescent="0.2">
      <c r="A22" s="1" t="s">
        <v>116</v>
      </c>
      <c r="B22" s="1" t="s">
        <v>67</v>
      </c>
      <c r="C22" s="1" t="s">
        <v>8</v>
      </c>
      <c r="D22" s="1" t="s">
        <v>25</v>
      </c>
      <c r="E22" s="1" t="s">
        <v>21</v>
      </c>
      <c r="F22" s="1" t="s">
        <v>11</v>
      </c>
      <c r="G22" s="5">
        <v>-1</v>
      </c>
      <c r="H22" s="5">
        <v>-1</v>
      </c>
      <c r="I22" s="5" t="s">
        <v>15</v>
      </c>
      <c r="J22" s="5" t="s">
        <v>13</v>
      </c>
      <c r="K22" s="5" t="s">
        <v>15</v>
      </c>
      <c r="L22" s="5" t="s">
        <v>15</v>
      </c>
      <c r="M22" s="5" t="s">
        <v>13</v>
      </c>
      <c r="N22" s="5" t="s">
        <v>13</v>
      </c>
      <c r="O22" s="5" t="s">
        <v>13</v>
      </c>
      <c r="P22" s="5" t="s">
        <v>13</v>
      </c>
      <c r="Q22" s="5" t="s">
        <v>13</v>
      </c>
      <c r="R22" s="5" t="s">
        <v>13</v>
      </c>
      <c r="S22" s="5" t="s">
        <v>13</v>
      </c>
      <c r="T22" s="5" t="s">
        <v>13</v>
      </c>
      <c r="U22" s="5" t="s">
        <v>13</v>
      </c>
      <c r="V22" s="5" t="s">
        <v>15</v>
      </c>
      <c r="W22" s="5" t="s">
        <v>13</v>
      </c>
      <c r="X22" s="5" t="s">
        <v>13</v>
      </c>
      <c r="Y22" s="5" t="s">
        <v>13</v>
      </c>
      <c r="Z22" s="5" t="s">
        <v>13</v>
      </c>
      <c r="AA22" s="5" t="s">
        <v>13</v>
      </c>
      <c r="AB22" s="5" t="s">
        <v>13</v>
      </c>
      <c r="AC22" s="5" t="s">
        <v>13</v>
      </c>
      <c r="AD22" s="5" t="s">
        <v>15</v>
      </c>
      <c r="AE22" s="5" t="s">
        <v>15</v>
      </c>
      <c r="AF22" s="5" t="s">
        <v>15</v>
      </c>
      <c r="AG22" s="5" t="s">
        <v>15</v>
      </c>
      <c r="AH22" s="5" t="s">
        <v>15</v>
      </c>
      <c r="AI22" s="5" t="s">
        <v>15</v>
      </c>
      <c r="AJ22" s="5" t="s">
        <v>15</v>
      </c>
      <c r="AK22" s="1">
        <v>9</v>
      </c>
    </row>
    <row r="23" spans="1:41" x14ac:dyDescent="0.2">
      <c r="A23" s="1" t="s">
        <v>116</v>
      </c>
      <c r="B23" s="1" t="s">
        <v>67</v>
      </c>
      <c r="C23" s="1" t="s">
        <v>8</v>
      </c>
      <c r="D23" s="1" t="s">
        <v>87</v>
      </c>
      <c r="E23" s="1" t="s">
        <v>22</v>
      </c>
      <c r="F23" s="1" t="s">
        <v>10</v>
      </c>
      <c r="J23" s="5">
        <v>32.741</v>
      </c>
      <c r="K23" s="5">
        <v>85.245000000000005</v>
      </c>
      <c r="L23" s="5">
        <v>43.475000000000001</v>
      </c>
      <c r="M23" s="5">
        <v>135.64500000000001</v>
      </c>
      <c r="N23" s="5">
        <v>122.036</v>
      </c>
      <c r="O23" s="5">
        <v>153.875</v>
      </c>
      <c r="P23" s="5">
        <v>56.308</v>
      </c>
      <c r="Q23" s="5">
        <v>132.96299999999999</v>
      </c>
      <c r="R23" s="5">
        <v>127.232</v>
      </c>
      <c r="S23" s="5">
        <v>105.501</v>
      </c>
      <c r="T23" s="5">
        <v>121.899</v>
      </c>
      <c r="U23" s="5">
        <v>118.211</v>
      </c>
      <c r="V23" s="5">
        <v>115.203</v>
      </c>
      <c r="AF23" s="5">
        <v>58.694000000000003</v>
      </c>
      <c r="AG23" s="5">
        <v>10.815</v>
      </c>
      <c r="AH23" s="5">
        <v>50.207000000000001</v>
      </c>
      <c r="AI23" s="5">
        <v>46.698999999999998</v>
      </c>
      <c r="AJ23" s="5">
        <v>3.4340000000000002</v>
      </c>
      <c r="AK23" s="5">
        <v>10</v>
      </c>
      <c r="AM23" s="16">
        <f>+AO23/$AO$3</f>
        <v>2.8768381208439196E-2</v>
      </c>
      <c r="AN23" s="17">
        <f>IF(AK23=1,AM23,AM23+AN21)</f>
        <v>0.84549003744094742</v>
      </c>
      <c r="AO23" s="5">
        <f>SUM(G23:AJ23)</f>
        <v>1520.1830000000002</v>
      </c>
    </row>
    <row r="24" spans="1:41" x14ac:dyDescent="0.2">
      <c r="A24" s="1" t="s">
        <v>116</v>
      </c>
      <c r="B24" s="1" t="s">
        <v>67</v>
      </c>
      <c r="C24" s="1" t="s">
        <v>8</v>
      </c>
      <c r="D24" s="1" t="s">
        <v>87</v>
      </c>
      <c r="E24" s="1" t="s">
        <v>22</v>
      </c>
      <c r="F24" s="1" t="s">
        <v>11</v>
      </c>
      <c r="J24" s="5">
        <v>-1</v>
      </c>
      <c r="K24" s="5">
        <v>-1</v>
      </c>
      <c r="L24" s="5">
        <v>-1</v>
      </c>
      <c r="M24" s="5">
        <v>-1</v>
      </c>
      <c r="N24" s="5">
        <v>-1</v>
      </c>
      <c r="O24" s="5">
        <v>-1</v>
      </c>
      <c r="P24" s="5">
        <v>-1</v>
      </c>
      <c r="Q24" s="5">
        <v>-1</v>
      </c>
      <c r="R24" s="5">
        <v>-1</v>
      </c>
      <c r="S24" s="5">
        <v>-1</v>
      </c>
      <c r="T24" s="5">
        <v>-1</v>
      </c>
      <c r="U24" s="5">
        <v>-1</v>
      </c>
      <c r="V24" s="5">
        <v>-1</v>
      </c>
      <c r="AF24" s="5">
        <v>-1</v>
      </c>
      <c r="AG24" s="5">
        <v>-1</v>
      </c>
      <c r="AH24" s="5" t="s">
        <v>24</v>
      </c>
      <c r="AI24" s="5" t="s">
        <v>24</v>
      </c>
      <c r="AJ24" s="5" t="s">
        <v>24</v>
      </c>
      <c r="AK24" s="1">
        <v>10</v>
      </c>
    </row>
    <row r="25" spans="1:41" x14ac:dyDescent="0.2">
      <c r="A25" s="1" t="s">
        <v>116</v>
      </c>
      <c r="B25" s="1" t="s">
        <v>67</v>
      </c>
      <c r="C25" s="1" t="s">
        <v>19</v>
      </c>
      <c r="D25" s="1" t="s">
        <v>20</v>
      </c>
      <c r="E25" s="1" t="s">
        <v>21</v>
      </c>
      <c r="F25" s="1" t="s">
        <v>10</v>
      </c>
      <c r="G25" s="5">
        <v>80.117999999999995</v>
      </c>
      <c r="H25" s="5">
        <v>156.51</v>
      </c>
      <c r="I25" s="5">
        <v>37.637</v>
      </c>
      <c r="J25" s="5">
        <v>57.76</v>
      </c>
      <c r="K25" s="5">
        <v>24.222000000000001</v>
      </c>
      <c r="L25" s="5">
        <v>55.896000000000001</v>
      </c>
      <c r="M25" s="5">
        <v>43.598999999999997</v>
      </c>
      <c r="N25" s="5">
        <v>66.33</v>
      </c>
      <c r="O25" s="5">
        <v>44.716999999999999</v>
      </c>
      <c r="P25" s="5">
        <v>49.515999999999998</v>
      </c>
      <c r="Q25" s="5">
        <v>61.704999999999998</v>
      </c>
      <c r="R25" s="5">
        <v>49.012999999999998</v>
      </c>
      <c r="S25" s="5">
        <v>15.09</v>
      </c>
      <c r="T25" s="5">
        <v>24.95</v>
      </c>
      <c r="U25" s="5">
        <v>36.258000000000003</v>
      </c>
      <c r="V25" s="5">
        <v>109</v>
      </c>
      <c r="W25" s="5">
        <v>120.58499999999999</v>
      </c>
      <c r="X25" s="5">
        <v>80.135999999999996</v>
      </c>
      <c r="Y25" s="5">
        <v>21.204000000000001</v>
      </c>
      <c r="Z25" s="5">
        <v>52.055</v>
      </c>
      <c r="AA25" s="5">
        <v>59.454000000000001</v>
      </c>
      <c r="AB25" s="5">
        <v>41.569000000000003</v>
      </c>
      <c r="AC25" s="5">
        <v>16.91</v>
      </c>
      <c r="AD25" s="5">
        <v>27.329000000000001</v>
      </c>
      <c r="AE25" s="5">
        <v>24.048999999999999</v>
      </c>
      <c r="AF25" s="5">
        <v>29.724</v>
      </c>
      <c r="AG25" s="5">
        <v>23.440999999999999</v>
      </c>
      <c r="AH25" s="5">
        <v>20.341000000000001</v>
      </c>
      <c r="AI25" s="5">
        <v>19.219000000000001</v>
      </c>
      <c r="AJ25" s="5">
        <v>7.8630000000000004</v>
      </c>
      <c r="AK25" s="5">
        <v>11</v>
      </c>
      <c r="AM25" s="16">
        <f>+AO25/$AO$3</f>
        <v>2.7557548476551279E-2</v>
      </c>
      <c r="AN25" s="17">
        <f>IF(AK25=1,AM25,AM25+AN23)</f>
        <v>0.87304758591749865</v>
      </c>
      <c r="AO25" s="5">
        <f>SUM(G25:AJ25)</f>
        <v>1456.2</v>
      </c>
    </row>
    <row r="26" spans="1:41" x14ac:dyDescent="0.2">
      <c r="A26" s="1" t="s">
        <v>116</v>
      </c>
      <c r="B26" s="1" t="s">
        <v>67</v>
      </c>
      <c r="C26" s="1" t="s">
        <v>19</v>
      </c>
      <c r="D26" s="1" t="s">
        <v>20</v>
      </c>
      <c r="E26" s="1" t="s">
        <v>21</v>
      </c>
      <c r="F26" s="1" t="s">
        <v>11</v>
      </c>
      <c r="G26" s="5">
        <v>-1</v>
      </c>
      <c r="H26" s="5">
        <v>-1</v>
      </c>
      <c r="I26" s="5">
        <v>-1</v>
      </c>
      <c r="J26" s="5">
        <v>-1</v>
      </c>
      <c r="K26" s="5">
        <v>-1</v>
      </c>
      <c r="L26" s="5">
        <v>-1</v>
      </c>
      <c r="M26" s="5">
        <v>-1</v>
      </c>
      <c r="N26" s="5">
        <v>-1</v>
      </c>
      <c r="O26" s="5" t="s">
        <v>15</v>
      </c>
      <c r="P26" s="5" t="s">
        <v>15</v>
      </c>
      <c r="Q26" s="5" t="s">
        <v>15</v>
      </c>
      <c r="R26" s="5" t="s">
        <v>15</v>
      </c>
      <c r="S26" s="5" t="s">
        <v>15</v>
      </c>
      <c r="T26" s="5" t="s">
        <v>15</v>
      </c>
      <c r="U26" s="5">
        <v>-1</v>
      </c>
      <c r="V26" s="5">
        <v>-1</v>
      </c>
      <c r="W26" s="5" t="s">
        <v>15</v>
      </c>
      <c r="X26" s="5" t="s">
        <v>13</v>
      </c>
      <c r="Y26" s="5" t="s">
        <v>13</v>
      </c>
      <c r="Z26" s="5" t="s">
        <v>13</v>
      </c>
      <c r="AA26" s="5" t="s">
        <v>13</v>
      </c>
      <c r="AB26" s="5" t="s">
        <v>13</v>
      </c>
      <c r="AC26" s="5" t="s">
        <v>13</v>
      </c>
      <c r="AD26" s="5" t="s">
        <v>13</v>
      </c>
      <c r="AE26" s="5" t="s">
        <v>13</v>
      </c>
      <c r="AF26" s="5" t="s">
        <v>13</v>
      </c>
      <c r="AG26" s="5" t="s">
        <v>13</v>
      </c>
      <c r="AH26" s="5" t="s">
        <v>13</v>
      </c>
      <c r="AI26" s="5" t="s">
        <v>13</v>
      </c>
      <c r="AJ26" s="5" t="s">
        <v>13</v>
      </c>
      <c r="AK26" s="1">
        <v>11</v>
      </c>
    </row>
    <row r="27" spans="1:41" x14ac:dyDescent="0.2">
      <c r="A27" s="1" t="s">
        <v>116</v>
      </c>
      <c r="B27" s="1" t="s">
        <v>67</v>
      </c>
      <c r="C27" s="1" t="s">
        <v>8</v>
      </c>
      <c r="D27" s="1" t="s">
        <v>216</v>
      </c>
      <c r="E27" s="1" t="s">
        <v>21</v>
      </c>
      <c r="F27" s="1" t="s">
        <v>10</v>
      </c>
      <c r="M27" s="5">
        <v>27.259</v>
      </c>
      <c r="N27" s="5">
        <v>42</v>
      </c>
      <c r="O27" s="5">
        <v>8.9</v>
      </c>
      <c r="P27" s="5">
        <v>1</v>
      </c>
      <c r="Q27" s="5">
        <v>4.5</v>
      </c>
      <c r="R27" s="5">
        <v>9.6310000000000002</v>
      </c>
      <c r="S27" s="5">
        <v>6.0659999999999998</v>
      </c>
      <c r="T27" s="5">
        <v>10.608000000000001</v>
      </c>
      <c r="U27" s="5">
        <v>136.94300000000001</v>
      </c>
      <c r="V27" s="5">
        <v>42.764000000000003</v>
      </c>
      <c r="W27" s="5">
        <v>48.631</v>
      </c>
      <c r="X27" s="5">
        <v>112.066</v>
      </c>
      <c r="Y27" s="5">
        <v>142.39500000000001</v>
      </c>
      <c r="Z27" s="5">
        <v>95.688999999999993</v>
      </c>
      <c r="AA27" s="5">
        <v>70.254000000000005</v>
      </c>
      <c r="AB27" s="5">
        <v>108.164</v>
      </c>
      <c r="AC27" s="5">
        <v>32.677</v>
      </c>
      <c r="AD27" s="5">
        <v>40.54</v>
      </c>
      <c r="AE27" s="5">
        <v>30.021999999999998</v>
      </c>
      <c r="AF27" s="5">
        <v>26.994</v>
      </c>
      <c r="AG27" s="5">
        <v>122.645</v>
      </c>
      <c r="AH27" s="5">
        <v>64.613</v>
      </c>
      <c r="AI27" s="5">
        <v>51.478999999999999</v>
      </c>
      <c r="AJ27" s="5">
        <v>13.019</v>
      </c>
      <c r="AK27" s="5">
        <v>12</v>
      </c>
      <c r="AM27" s="16">
        <f>+AO27/$AO$3</f>
        <v>2.363376763691619E-2</v>
      </c>
      <c r="AN27" s="17">
        <f>IF(AK27=1,AM27,AM27+AN25)</f>
        <v>0.89668135355441481</v>
      </c>
      <c r="AO27" s="5">
        <f>SUM(G27:AJ27)</f>
        <v>1248.8590000000002</v>
      </c>
    </row>
    <row r="28" spans="1:41" x14ac:dyDescent="0.2">
      <c r="A28" s="1" t="s">
        <v>116</v>
      </c>
      <c r="B28" s="1" t="s">
        <v>67</v>
      </c>
      <c r="C28" s="1" t="s">
        <v>8</v>
      </c>
      <c r="D28" s="1" t="s">
        <v>216</v>
      </c>
      <c r="E28" s="1" t="s">
        <v>21</v>
      </c>
      <c r="F28" s="1" t="s">
        <v>11</v>
      </c>
      <c r="M28" s="5">
        <v>-1</v>
      </c>
      <c r="N28" s="5" t="s">
        <v>15</v>
      </c>
      <c r="O28" s="5" t="s">
        <v>15</v>
      </c>
      <c r="P28" s="5" t="s">
        <v>15</v>
      </c>
      <c r="Q28" s="5" t="s">
        <v>15</v>
      </c>
      <c r="R28" s="5" t="s">
        <v>15</v>
      </c>
      <c r="S28" s="5" t="s">
        <v>15</v>
      </c>
      <c r="T28" s="5" t="s">
        <v>15</v>
      </c>
      <c r="U28" s="5" t="s">
        <v>15</v>
      </c>
      <c r="V28" s="5" t="s">
        <v>15</v>
      </c>
      <c r="W28" s="5" t="s">
        <v>13</v>
      </c>
      <c r="X28" s="5" t="s">
        <v>15</v>
      </c>
      <c r="Y28" s="5" t="s">
        <v>15</v>
      </c>
      <c r="Z28" s="5" t="s">
        <v>13</v>
      </c>
      <c r="AA28" s="5" t="s">
        <v>13</v>
      </c>
      <c r="AB28" s="5" t="s">
        <v>13</v>
      </c>
      <c r="AC28" s="5" t="s">
        <v>13</v>
      </c>
      <c r="AD28" s="5" t="s">
        <v>15</v>
      </c>
      <c r="AE28" s="5" t="s">
        <v>13</v>
      </c>
      <c r="AF28" s="5" t="s">
        <v>13</v>
      </c>
      <c r="AG28" s="5" t="s">
        <v>13</v>
      </c>
      <c r="AH28" s="5" t="s">
        <v>13</v>
      </c>
      <c r="AI28" s="5" t="s">
        <v>15</v>
      </c>
      <c r="AJ28" s="5" t="s">
        <v>13</v>
      </c>
      <c r="AK28" s="1">
        <v>12</v>
      </c>
    </row>
    <row r="29" spans="1:41" x14ac:dyDescent="0.2">
      <c r="A29" s="1" t="s">
        <v>116</v>
      </c>
      <c r="B29" s="1" t="s">
        <v>67</v>
      </c>
      <c r="C29" s="1" t="s">
        <v>30</v>
      </c>
      <c r="D29" s="1" t="s">
        <v>122</v>
      </c>
      <c r="E29" s="1" t="s">
        <v>21</v>
      </c>
      <c r="F29" s="1" t="s">
        <v>10</v>
      </c>
      <c r="O29" s="5">
        <v>28.405000000000001</v>
      </c>
      <c r="P29" s="5">
        <v>269.33</v>
      </c>
      <c r="Q29" s="5">
        <v>407.58199999999999</v>
      </c>
      <c r="R29" s="5">
        <v>212.506</v>
      </c>
      <c r="S29" s="5">
        <v>55.078000000000003</v>
      </c>
      <c r="T29" s="5">
        <v>0.58199999999999996</v>
      </c>
      <c r="U29" s="5">
        <v>104.96299999999999</v>
      </c>
      <c r="V29" s="5">
        <v>42.725999999999999</v>
      </c>
      <c r="W29" s="5">
        <v>20.468</v>
      </c>
      <c r="X29" s="5">
        <v>10.9</v>
      </c>
      <c r="Z29" s="5">
        <v>44.295999999999999</v>
      </c>
      <c r="AK29" s="5">
        <v>13</v>
      </c>
      <c r="AM29" s="16">
        <f>+AO29/$AO$3</f>
        <v>2.2649269391897906E-2</v>
      </c>
      <c r="AN29" s="17">
        <f>IF(AK29=1,AM29,AM29+AN27)</f>
        <v>0.91933062294631274</v>
      </c>
      <c r="AO29" s="5">
        <f>SUM(G29:AJ29)</f>
        <v>1196.8360000000002</v>
      </c>
    </row>
    <row r="30" spans="1:41" x14ac:dyDescent="0.2">
      <c r="A30" s="1" t="s">
        <v>116</v>
      </c>
      <c r="B30" s="1" t="s">
        <v>67</v>
      </c>
      <c r="C30" s="1" t="s">
        <v>30</v>
      </c>
      <c r="D30" s="1" t="s">
        <v>122</v>
      </c>
      <c r="E30" s="1" t="s">
        <v>21</v>
      </c>
      <c r="F30" s="1" t="s">
        <v>11</v>
      </c>
      <c r="O30" s="5">
        <v>-1</v>
      </c>
      <c r="P30" s="5">
        <v>-1</v>
      </c>
      <c r="Q30" s="5">
        <v>-1</v>
      </c>
      <c r="R30" s="5">
        <v>-1</v>
      </c>
      <c r="S30" s="5">
        <v>-1</v>
      </c>
      <c r="T30" s="5">
        <v>-1</v>
      </c>
      <c r="U30" s="5">
        <v>-1</v>
      </c>
      <c r="V30" s="5">
        <v>-1</v>
      </c>
      <c r="W30" s="5">
        <v>-1</v>
      </c>
      <c r="X30" s="5">
        <v>-1</v>
      </c>
      <c r="Z30" s="5">
        <v>-1</v>
      </c>
      <c r="AK30" s="1">
        <v>13</v>
      </c>
    </row>
    <row r="31" spans="1:41" x14ac:dyDescent="0.2">
      <c r="A31" s="1" t="s">
        <v>116</v>
      </c>
      <c r="B31" s="1" t="s">
        <v>67</v>
      </c>
      <c r="C31" s="1" t="s">
        <v>30</v>
      </c>
      <c r="D31" s="1" t="s">
        <v>31</v>
      </c>
      <c r="E31" s="1" t="s">
        <v>21</v>
      </c>
      <c r="F31" s="1" t="s">
        <v>10</v>
      </c>
      <c r="G31" s="5">
        <v>200</v>
      </c>
      <c r="H31" s="5">
        <v>77</v>
      </c>
      <c r="I31" s="5">
        <v>83</v>
      </c>
      <c r="J31" s="5">
        <v>72</v>
      </c>
      <c r="K31" s="5">
        <v>533</v>
      </c>
      <c r="AK31" s="5">
        <v>14</v>
      </c>
      <c r="AM31" s="16">
        <f>+AO31/$AO$3</f>
        <v>1.8261938112808667E-2</v>
      </c>
      <c r="AN31" s="17">
        <f>IF(AK31=1,AM31,AM31+AN29)</f>
        <v>0.93759256105912137</v>
      </c>
      <c r="AO31" s="5">
        <f>SUM(G31:AJ31)</f>
        <v>965</v>
      </c>
    </row>
    <row r="32" spans="1:41" x14ac:dyDescent="0.2">
      <c r="A32" s="1" t="s">
        <v>116</v>
      </c>
      <c r="B32" s="1" t="s">
        <v>67</v>
      </c>
      <c r="C32" s="1" t="s">
        <v>30</v>
      </c>
      <c r="D32" s="1" t="s">
        <v>31</v>
      </c>
      <c r="E32" s="1" t="s">
        <v>21</v>
      </c>
      <c r="F32" s="1" t="s">
        <v>11</v>
      </c>
      <c r="G32" s="5">
        <v>-1</v>
      </c>
      <c r="H32" s="5">
        <v>-1</v>
      </c>
      <c r="I32" s="5">
        <v>-1</v>
      </c>
      <c r="J32" s="5">
        <v>-1</v>
      </c>
      <c r="K32" s="5">
        <v>-1</v>
      </c>
      <c r="AK32" s="5">
        <v>14</v>
      </c>
    </row>
    <row r="33" spans="1:41" x14ac:dyDescent="0.2">
      <c r="A33" s="1" t="s">
        <v>116</v>
      </c>
      <c r="B33" s="1" t="s">
        <v>67</v>
      </c>
      <c r="C33" s="1" t="s">
        <v>30</v>
      </c>
      <c r="D33" s="1" t="s">
        <v>59</v>
      </c>
      <c r="E33" s="1" t="s">
        <v>21</v>
      </c>
      <c r="F33" s="1" t="s">
        <v>10</v>
      </c>
      <c r="H33" s="5">
        <v>27.434000000000001</v>
      </c>
      <c r="I33" s="5">
        <v>51.384999999999998</v>
      </c>
      <c r="J33" s="5">
        <v>57.125</v>
      </c>
      <c r="K33" s="5">
        <v>68.524000000000001</v>
      </c>
      <c r="L33" s="5">
        <v>86.468999999999994</v>
      </c>
      <c r="M33" s="5">
        <v>126.684</v>
      </c>
      <c r="N33" s="5">
        <v>119.962</v>
      </c>
      <c r="O33" s="5">
        <v>77.495000000000005</v>
      </c>
      <c r="P33" s="5">
        <v>43.21</v>
      </c>
      <c r="Q33" s="5">
        <v>2.6869999999999998</v>
      </c>
      <c r="R33" s="5">
        <v>2.2000000000000002</v>
      </c>
      <c r="S33" s="5">
        <v>16.032</v>
      </c>
      <c r="T33" s="5">
        <v>6.9729999999999999</v>
      </c>
      <c r="U33" s="5">
        <v>8.4019999999999992</v>
      </c>
      <c r="V33" s="5">
        <v>10.468999999999999</v>
      </c>
      <c r="AK33" s="5">
        <v>15</v>
      </c>
      <c r="AM33" s="16">
        <f>+AO33/$AO$3</f>
        <v>1.3342588319558412E-2</v>
      </c>
      <c r="AN33" s="17">
        <f>IF(AK33=1,AM33,AM33+AN31)</f>
        <v>0.95093514937867973</v>
      </c>
      <c r="AO33" s="5">
        <f>SUM(G33:AJ33)</f>
        <v>705.05100000000016</v>
      </c>
    </row>
    <row r="34" spans="1:41" ht="12.75" thickBot="1" x14ac:dyDescent="0.25">
      <c r="A34" s="1" t="s">
        <v>116</v>
      </c>
      <c r="B34" s="1" t="s">
        <v>67</v>
      </c>
      <c r="C34" s="1" t="s">
        <v>30</v>
      </c>
      <c r="D34" s="1" t="s">
        <v>59</v>
      </c>
      <c r="E34" s="1" t="s">
        <v>21</v>
      </c>
      <c r="F34" s="1" t="s">
        <v>11</v>
      </c>
      <c r="H34" s="5">
        <v>-1</v>
      </c>
      <c r="I34" s="5">
        <v>-1</v>
      </c>
      <c r="J34" s="5">
        <v>-1</v>
      </c>
      <c r="K34" s="5">
        <v>-1</v>
      </c>
      <c r="L34" s="5">
        <v>-1</v>
      </c>
      <c r="M34" s="5">
        <v>-1</v>
      </c>
      <c r="N34" s="5">
        <v>-1</v>
      </c>
      <c r="O34" s="5">
        <v>-1</v>
      </c>
      <c r="P34" s="5">
        <v>-1</v>
      </c>
      <c r="Q34" s="5">
        <v>-1</v>
      </c>
      <c r="R34" s="5">
        <v>-1</v>
      </c>
      <c r="S34" s="5">
        <v>-1</v>
      </c>
      <c r="T34" s="5">
        <v>-1</v>
      </c>
      <c r="U34" s="5">
        <v>-1</v>
      </c>
      <c r="V34" s="5">
        <v>-1</v>
      </c>
      <c r="AK34" s="31">
        <v>15</v>
      </c>
    </row>
    <row r="35" spans="1:41" x14ac:dyDescent="0.2">
      <c r="A35" s="1" t="s">
        <v>116</v>
      </c>
      <c r="B35" s="1" t="s">
        <v>67</v>
      </c>
      <c r="C35" s="1" t="s">
        <v>8</v>
      </c>
      <c r="D35" s="1" t="s">
        <v>160</v>
      </c>
      <c r="E35" s="1" t="s">
        <v>21</v>
      </c>
      <c r="F35" s="1" t="s">
        <v>10</v>
      </c>
      <c r="AE35" s="5">
        <v>0.122</v>
      </c>
      <c r="AF35" s="5">
        <v>5.0220000000000002</v>
      </c>
      <c r="AG35" s="5">
        <v>18.66</v>
      </c>
      <c r="AH35" s="5">
        <v>477.02800000000002</v>
      </c>
      <c r="AI35" s="5">
        <v>59.962000000000003</v>
      </c>
      <c r="AJ35" s="5">
        <v>32.234000000000002</v>
      </c>
      <c r="AK35" s="5">
        <v>16</v>
      </c>
      <c r="AM35" s="16">
        <f>+AO35/$AO$3</f>
        <v>1.1222632782552019E-2</v>
      </c>
      <c r="AN35" s="17">
        <f>IF(AK35=1,AM35,AM35+AN33)</f>
        <v>0.96215778216123171</v>
      </c>
      <c r="AO35" s="5">
        <f>SUM(G35:AJ35)</f>
        <v>593.02800000000002</v>
      </c>
    </row>
    <row r="36" spans="1:41" x14ac:dyDescent="0.2">
      <c r="A36" s="1" t="s">
        <v>116</v>
      </c>
      <c r="B36" s="1" t="s">
        <v>67</v>
      </c>
      <c r="C36" s="1" t="s">
        <v>8</v>
      </c>
      <c r="D36" s="1" t="s">
        <v>160</v>
      </c>
      <c r="E36" s="1" t="s">
        <v>21</v>
      </c>
      <c r="F36" s="1" t="s">
        <v>11</v>
      </c>
      <c r="AE36" s="5" t="s">
        <v>15</v>
      </c>
      <c r="AF36" s="5" t="s">
        <v>24</v>
      </c>
      <c r="AG36" s="5">
        <v>-1</v>
      </c>
      <c r="AH36" s="5" t="s">
        <v>15</v>
      </c>
      <c r="AI36" s="5" t="s">
        <v>15</v>
      </c>
      <c r="AJ36" s="5" t="s">
        <v>15</v>
      </c>
      <c r="AK36" s="1">
        <v>16</v>
      </c>
    </row>
    <row r="37" spans="1:41" x14ac:dyDescent="0.2">
      <c r="A37" s="1" t="s">
        <v>116</v>
      </c>
      <c r="B37" s="1" t="s">
        <v>67</v>
      </c>
      <c r="C37" s="1" t="s">
        <v>30</v>
      </c>
      <c r="D37" s="1" t="s">
        <v>88</v>
      </c>
      <c r="E37" s="1" t="s">
        <v>22</v>
      </c>
      <c r="F37" s="1" t="s">
        <v>10</v>
      </c>
      <c r="L37" s="5">
        <v>9.0749999999999993</v>
      </c>
      <c r="M37" s="5">
        <v>22.492999999999999</v>
      </c>
      <c r="N37" s="5">
        <v>35.909999999999997</v>
      </c>
      <c r="O37" s="5">
        <v>22.978000000000002</v>
      </c>
      <c r="P37" s="5">
        <v>61.805</v>
      </c>
      <c r="Q37" s="5">
        <v>54.628999999999998</v>
      </c>
      <c r="R37" s="5">
        <v>95.228999999999999</v>
      </c>
      <c r="S37" s="5">
        <v>135</v>
      </c>
      <c r="T37" s="5">
        <v>47</v>
      </c>
      <c r="U37" s="5">
        <v>31</v>
      </c>
      <c r="V37" s="5">
        <v>71</v>
      </c>
      <c r="AK37" s="5">
        <v>17</v>
      </c>
      <c r="AM37" s="16">
        <f>+AO37/$AO$3</f>
        <v>1.1091884875379588E-2</v>
      </c>
      <c r="AN37" s="17">
        <f>IF(AK37=1,AM37,AM37+AN35)</f>
        <v>0.97324966703661131</v>
      </c>
      <c r="AO37" s="5">
        <f>SUM(G37:AJ37)</f>
        <v>586.11899999999991</v>
      </c>
    </row>
    <row r="38" spans="1:41" x14ac:dyDescent="0.2">
      <c r="A38" s="1" t="s">
        <v>116</v>
      </c>
      <c r="B38" s="1" t="s">
        <v>67</v>
      </c>
      <c r="C38" s="1" t="s">
        <v>30</v>
      </c>
      <c r="D38" s="1" t="s">
        <v>88</v>
      </c>
      <c r="E38" s="1" t="s">
        <v>22</v>
      </c>
      <c r="F38" s="1" t="s">
        <v>11</v>
      </c>
      <c r="L38" s="5">
        <v>-1</v>
      </c>
      <c r="M38" s="5">
        <v>-1</v>
      </c>
      <c r="N38" s="5">
        <v>-1</v>
      </c>
      <c r="O38" s="5">
        <v>-1</v>
      </c>
      <c r="P38" s="5">
        <v>-1</v>
      </c>
      <c r="Q38" s="5">
        <v>-1</v>
      </c>
      <c r="R38" s="5">
        <v>-1</v>
      </c>
      <c r="S38" s="5">
        <v>-1</v>
      </c>
      <c r="T38" s="5">
        <v>-1</v>
      </c>
      <c r="U38" s="5">
        <v>-1</v>
      </c>
      <c r="V38" s="5">
        <v>-1</v>
      </c>
      <c r="AK38" s="1">
        <v>17</v>
      </c>
    </row>
    <row r="39" spans="1:41" x14ac:dyDescent="0.2">
      <c r="A39" s="1" t="s">
        <v>116</v>
      </c>
      <c r="B39" s="1" t="s">
        <v>67</v>
      </c>
      <c r="C39" s="1" t="s">
        <v>8</v>
      </c>
      <c r="D39" s="1" t="s">
        <v>73</v>
      </c>
      <c r="E39" s="1" t="s">
        <v>22</v>
      </c>
      <c r="F39" s="1" t="s">
        <v>10</v>
      </c>
      <c r="H39" s="5">
        <v>2.9129999999999998</v>
      </c>
      <c r="I39" s="5">
        <v>2.5230000000000001</v>
      </c>
      <c r="J39" s="5">
        <v>110.462</v>
      </c>
      <c r="K39" s="5">
        <v>218.4</v>
      </c>
      <c r="L39" s="5">
        <v>1.9850000000000001</v>
      </c>
      <c r="R39" s="5">
        <v>3.9489999999999998</v>
      </c>
      <c r="AK39" s="5">
        <v>18</v>
      </c>
      <c r="AM39" s="16">
        <f>+AO39/$AO$3</f>
        <v>6.4386484227949422E-3</v>
      </c>
      <c r="AN39" s="17">
        <f>IF(AK39=1,AM39,AM39+AN37)</f>
        <v>0.97968831545940627</v>
      </c>
      <c r="AO39" s="5">
        <f>SUM(G39:AJ39)</f>
        <v>340.23200000000003</v>
      </c>
    </row>
    <row r="40" spans="1:41" x14ac:dyDescent="0.2">
      <c r="A40" s="1" t="s">
        <v>116</v>
      </c>
      <c r="B40" s="1" t="s">
        <v>67</v>
      </c>
      <c r="C40" s="1" t="s">
        <v>8</v>
      </c>
      <c r="D40" s="1" t="s">
        <v>73</v>
      </c>
      <c r="E40" s="1" t="s">
        <v>22</v>
      </c>
      <c r="F40" s="1" t="s">
        <v>11</v>
      </c>
      <c r="H40" s="5">
        <v>-1</v>
      </c>
      <c r="I40" s="5">
        <v>-1</v>
      </c>
      <c r="J40" s="5">
        <v>-1</v>
      </c>
      <c r="K40" s="5">
        <v>-1</v>
      </c>
      <c r="L40" s="5">
        <v>-1</v>
      </c>
      <c r="R40" s="5">
        <v>-1</v>
      </c>
      <c r="AK40" s="1">
        <v>18</v>
      </c>
    </row>
    <row r="41" spans="1:41" x14ac:dyDescent="0.2">
      <c r="A41" s="1" t="s">
        <v>116</v>
      </c>
      <c r="B41" s="1" t="s">
        <v>67</v>
      </c>
      <c r="C41" s="1" t="s">
        <v>30</v>
      </c>
      <c r="D41" s="1" t="s">
        <v>79</v>
      </c>
      <c r="E41" s="1" t="s">
        <v>22</v>
      </c>
      <c r="F41" s="1" t="s">
        <v>10</v>
      </c>
      <c r="G41" s="5">
        <v>21</v>
      </c>
      <c r="H41" s="5">
        <v>20</v>
      </c>
      <c r="I41" s="5">
        <v>20</v>
      </c>
      <c r="J41" s="5">
        <v>20</v>
      </c>
      <c r="K41" s="5">
        <v>19</v>
      </c>
      <c r="L41" s="5">
        <v>5.9850000000000003</v>
      </c>
      <c r="M41" s="5">
        <v>3.7480000000000002</v>
      </c>
      <c r="N41" s="5">
        <v>5.1070000000000002</v>
      </c>
      <c r="O41" s="5">
        <v>5</v>
      </c>
      <c r="P41" s="5">
        <v>12</v>
      </c>
      <c r="Q41" s="5">
        <v>2</v>
      </c>
      <c r="R41" s="5">
        <v>2</v>
      </c>
      <c r="S41" s="5">
        <v>5.3330000000000002</v>
      </c>
      <c r="T41" s="5">
        <v>3.1110000000000002</v>
      </c>
      <c r="U41" s="5">
        <v>3.4809999999999999</v>
      </c>
      <c r="V41" s="5">
        <v>3.9750000000000001</v>
      </c>
      <c r="AK41" s="5">
        <v>19</v>
      </c>
      <c r="AM41" s="16">
        <f>+AO41/$AO$3</f>
        <v>2.8715714914379141E-3</v>
      </c>
      <c r="AN41" s="17">
        <f>IF(AK41=1,AM41,AM41+AN39)</f>
        <v>0.98255988695084417</v>
      </c>
      <c r="AO41" s="5">
        <f>SUM(G41:AJ41)</f>
        <v>151.73999999999998</v>
      </c>
    </row>
    <row r="42" spans="1:41" x14ac:dyDescent="0.2">
      <c r="A42" s="1" t="s">
        <v>116</v>
      </c>
      <c r="B42" s="1" t="s">
        <v>67</v>
      </c>
      <c r="C42" s="1" t="s">
        <v>30</v>
      </c>
      <c r="D42" s="1" t="s">
        <v>79</v>
      </c>
      <c r="E42" s="1" t="s">
        <v>22</v>
      </c>
      <c r="F42" s="1" t="s">
        <v>11</v>
      </c>
      <c r="G42" s="5">
        <v>-1</v>
      </c>
      <c r="H42" s="5">
        <v>-1</v>
      </c>
      <c r="I42" s="5">
        <v>-1</v>
      </c>
      <c r="J42" s="5">
        <v>-1</v>
      </c>
      <c r="K42" s="5">
        <v>-1</v>
      </c>
      <c r="L42" s="5">
        <v>-1</v>
      </c>
      <c r="M42" s="5">
        <v>-1</v>
      </c>
      <c r="N42" s="5">
        <v>-1</v>
      </c>
      <c r="O42" s="5">
        <v>-1</v>
      </c>
      <c r="P42" s="5">
        <v>-1</v>
      </c>
      <c r="Q42" s="5">
        <v>-1</v>
      </c>
      <c r="R42" s="5">
        <v>-1</v>
      </c>
      <c r="S42" s="5">
        <v>-1</v>
      </c>
      <c r="T42" s="5">
        <v>-1</v>
      </c>
      <c r="U42" s="5">
        <v>-1</v>
      </c>
      <c r="V42" s="5">
        <v>-1</v>
      </c>
      <c r="AK42" s="1">
        <v>19</v>
      </c>
    </row>
    <row r="43" spans="1:41" x14ac:dyDescent="0.2">
      <c r="A43" s="1" t="s">
        <v>116</v>
      </c>
      <c r="B43" s="1" t="s">
        <v>67</v>
      </c>
      <c r="C43" s="1" t="s">
        <v>8</v>
      </c>
      <c r="D43" s="1" t="s">
        <v>152</v>
      </c>
      <c r="E43" s="1" t="s">
        <v>21</v>
      </c>
      <c r="F43" s="1" t="s">
        <v>10</v>
      </c>
      <c r="I43" s="5">
        <v>3</v>
      </c>
      <c r="J43" s="5">
        <v>3</v>
      </c>
      <c r="K43" s="5">
        <v>3</v>
      </c>
      <c r="L43" s="5">
        <v>3</v>
      </c>
      <c r="M43" s="5">
        <v>4.5</v>
      </c>
      <c r="N43" s="5">
        <v>8.5</v>
      </c>
      <c r="O43" s="5">
        <v>4</v>
      </c>
      <c r="P43" s="5">
        <v>4.8</v>
      </c>
      <c r="Q43" s="5">
        <v>11.2</v>
      </c>
      <c r="R43" s="5">
        <v>4.4000000000000004</v>
      </c>
      <c r="S43" s="5">
        <v>3.8759999999999999</v>
      </c>
      <c r="T43" s="5">
        <v>7.78</v>
      </c>
      <c r="U43" s="5">
        <v>15.7</v>
      </c>
      <c r="V43" s="5">
        <v>7.9</v>
      </c>
      <c r="W43" s="5">
        <v>1</v>
      </c>
      <c r="X43" s="5">
        <v>4.2</v>
      </c>
      <c r="Y43" s="5">
        <v>5.0999999999999996</v>
      </c>
      <c r="Z43" s="5">
        <v>1.923</v>
      </c>
      <c r="AA43" s="5">
        <v>3.7730000000000001</v>
      </c>
      <c r="AB43" s="5">
        <v>0.63300000000000001</v>
      </c>
      <c r="AC43" s="5">
        <v>1.3540000000000001</v>
      </c>
      <c r="AD43" s="5">
        <v>2.0009999999999999</v>
      </c>
      <c r="AE43" s="5">
        <v>1.6739999999999999</v>
      </c>
      <c r="AF43" s="5">
        <v>3.593</v>
      </c>
      <c r="AG43" s="5">
        <v>2.4350000000000001</v>
      </c>
      <c r="AH43" s="5">
        <v>10.954000000000001</v>
      </c>
      <c r="AI43" s="5">
        <v>25.071000000000002</v>
      </c>
      <c r="AJ43" s="5">
        <v>0.629</v>
      </c>
      <c r="AK43" s="5">
        <v>20</v>
      </c>
      <c r="AM43" s="16">
        <f>+AO43/$AO$3</f>
        <v>2.8196432446176587E-3</v>
      </c>
      <c r="AN43" s="17">
        <f>IF(AK43=1,AM43,AM43+AN41)</f>
        <v>0.98537953019546187</v>
      </c>
      <c r="AO43" s="5">
        <f>SUM(G43:AJ43)</f>
        <v>148.99600000000001</v>
      </c>
    </row>
    <row r="44" spans="1:41" x14ac:dyDescent="0.2">
      <c r="A44" s="1" t="s">
        <v>116</v>
      </c>
      <c r="B44" s="1" t="s">
        <v>67</v>
      </c>
      <c r="C44" s="1" t="s">
        <v>8</v>
      </c>
      <c r="D44" s="1" t="s">
        <v>152</v>
      </c>
      <c r="E44" s="1" t="s">
        <v>21</v>
      </c>
      <c r="F44" s="1" t="s">
        <v>11</v>
      </c>
      <c r="I44" s="5">
        <v>-1</v>
      </c>
      <c r="J44" s="5">
        <v>-1</v>
      </c>
      <c r="K44" s="5">
        <v>-1</v>
      </c>
      <c r="L44" s="5">
        <v>-1</v>
      </c>
      <c r="M44" s="5">
        <v>-1</v>
      </c>
      <c r="N44" s="5">
        <v>-1</v>
      </c>
      <c r="O44" s="5" t="s">
        <v>15</v>
      </c>
      <c r="P44" s="5" t="s">
        <v>15</v>
      </c>
      <c r="Q44" s="5" t="s">
        <v>15</v>
      </c>
      <c r="R44" s="5" t="s">
        <v>15</v>
      </c>
      <c r="S44" s="5" t="s">
        <v>15</v>
      </c>
      <c r="T44" s="5" t="s">
        <v>15</v>
      </c>
      <c r="U44" s="5" t="s">
        <v>15</v>
      </c>
      <c r="V44" s="5" t="s">
        <v>15</v>
      </c>
      <c r="W44" s="5" t="s">
        <v>15</v>
      </c>
      <c r="X44" s="5" t="s">
        <v>15</v>
      </c>
      <c r="Y44" s="5" t="s">
        <v>15</v>
      </c>
      <c r="Z44" s="5" t="s">
        <v>15</v>
      </c>
      <c r="AA44" s="5" t="s">
        <v>15</v>
      </c>
      <c r="AB44" s="5" t="s">
        <v>15</v>
      </c>
      <c r="AC44" s="5" t="s">
        <v>15</v>
      </c>
      <c r="AD44" s="5" t="s">
        <v>15</v>
      </c>
      <c r="AE44" s="5" t="s">
        <v>15</v>
      </c>
      <c r="AF44" s="5" t="s">
        <v>15</v>
      </c>
      <c r="AG44" s="5" t="s">
        <v>15</v>
      </c>
      <c r="AH44" s="5" t="s">
        <v>15</v>
      </c>
      <c r="AI44" s="5" t="s">
        <v>15</v>
      </c>
      <c r="AJ44" s="5" t="s">
        <v>15</v>
      </c>
      <c r="AK44" s="1">
        <v>20</v>
      </c>
    </row>
    <row r="45" spans="1:41" x14ac:dyDescent="0.2">
      <c r="A45" s="1" t="s">
        <v>116</v>
      </c>
      <c r="B45" s="1" t="s">
        <v>67</v>
      </c>
      <c r="C45" s="1" t="s">
        <v>8</v>
      </c>
      <c r="D45" s="1" t="s">
        <v>216</v>
      </c>
      <c r="E45" s="1" t="s">
        <v>32</v>
      </c>
      <c r="F45" s="1" t="s">
        <v>10</v>
      </c>
      <c r="G45" s="5">
        <v>1</v>
      </c>
      <c r="H45" s="5">
        <v>2</v>
      </c>
      <c r="I45" s="5">
        <v>1.23</v>
      </c>
      <c r="J45" s="5">
        <v>1.615</v>
      </c>
      <c r="K45" s="5">
        <v>1.423</v>
      </c>
      <c r="L45" s="5">
        <v>1.5189999999999999</v>
      </c>
      <c r="N45" s="5">
        <v>11</v>
      </c>
      <c r="O45" s="5">
        <v>4.4000000000000004</v>
      </c>
      <c r="P45" s="5">
        <v>2.7</v>
      </c>
      <c r="Q45" s="5">
        <v>5.5</v>
      </c>
      <c r="R45" s="5">
        <v>3.024</v>
      </c>
      <c r="S45" s="5">
        <v>13.124000000000001</v>
      </c>
      <c r="T45" s="5">
        <v>20.631</v>
      </c>
      <c r="X45" s="5">
        <v>19.434000000000001</v>
      </c>
      <c r="Y45" s="5">
        <v>27.984000000000002</v>
      </c>
      <c r="Z45" s="5">
        <v>25.768999999999998</v>
      </c>
      <c r="AA45" s="5">
        <v>1.6990000000000001</v>
      </c>
      <c r="AB45" s="5">
        <v>0.45100000000000001</v>
      </c>
      <c r="AC45" s="5">
        <v>3.3000000000000002E-2</v>
      </c>
      <c r="AD45" s="5">
        <v>8.4000000000000005E-2</v>
      </c>
      <c r="AE45" s="5">
        <v>0.24399999999999999</v>
      </c>
      <c r="AF45" s="5">
        <v>4.4999999999999998E-2</v>
      </c>
      <c r="AJ45" s="5">
        <v>4.5999999999999999E-2</v>
      </c>
      <c r="AK45" s="5">
        <v>21</v>
      </c>
      <c r="AM45" s="16">
        <f>+AO45/$AO$3</f>
        <v>2.7431701960022592E-3</v>
      </c>
      <c r="AN45" s="17">
        <f>IF(AK45=1,AM45,AM45+AN43)</f>
        <v>0.9881227003914641</v>
      </c>
      <c r="AO45" s="5">
        <f>SUM(G45:AJ45)</f>
        <v>144.95499999999998</v>
      </c>
    </row>
    <row r="46" spans="1:41" x14ac:dyDescent="0.2">
      <c r="A46" s="1" t="s">
        <v>116</v>
      </c>
      <c r="B46" s="1" t="s">
        <v>67</v>
      </c>
      <c r="C46" s="1" t="s">
        <v>8</v>
      </c>
      <c r="D46" s="1" t="s">
        <v>216</v>
      </c>
      <c r="E46" s="1" t="s">
        <v>32</v>
      </c>
      <c r="F46" s="1" t="s">
        <v>11</v>
      </c>
      <c r="G46" s="5" t="s">
        <v>15</v>
      </c>
      <c r="H46" s="5" t="s">
        <v>15</v>
      </c>
      <c r="I46" s="5" t="s">
        <v>15</v>
      </c>
      <c r="J46" s="5">
        <v>-1</v>
      </c>
      <c r="K46" s="5">
        <v>-1</v>
      </c>
      <c r="L46" s="5">
        <v>-1</v>
      </c>
      <c r="N46" s="5" t="s">
        <v>15</v>
      </c>
      <c r="O46" s="5" t="s">
        <v>15</v>
      </c>
      <c r="P46" s="5" t="s">
        <v>15</v>
      </c>
      <c r="Q46" s="5" t="s">
        <v>15</v>
      </c>
      <c r="R46" s="5" t="s">
        <v>15</v>
      </c>
      <c r="S46" s="5" t="s">
        <v>15</v>
      </c>
      <c r="T46" s="5" t="s">
        <v>15</v>
      </c>
      <c r="X46" s="5" t="s">
        <v>15</v>
      </c>
      <c r="Y46" s="5" t="s">
        <v>15</v>
      </c>
      <c r="Z46" s="5" t="s">
        <v>15</v>
      </c>
      <c r="AA46" s="5" t="s">
        <v>15</v>
      </c>
      <c r="AB46" s="5" t="s">
        <v>15</v>
      </c>
      <c r="AC46" s="5" t="s">
        <v>15</v>
      </c>
      <c r="AD46" s="5" t="s">
        <v>15</v>
      </c>
      <c r="AE46" s="5" t="s">
        <v>15</v>
      </c>
      <c r="AF46" s="5" t="s">
        <v>15</v>
      </c>
      <c r="AG46" s="5" t="s">
        <v>15</v>
      </c>
      <c r="AJ46" s="5" t="s">
        <v>15</v>
      </c>
      <c r="AK46" s="1">
        <v>21</v>
      </c>
    </row>
    <row r="47" spans="1:41" x14ac:dyDescent="0.2">
      <c r="A47" s="1" t="s">
        <v>116</v>
      </c>
      <c r="B47" s="1" t="s">
        <v>67</v>
      </c>
      <c r="C47" s="1" t="s">
        <v>8</v>
      </c>
      <c r="D47" s="1" t="s">
        <v>220</v>
      </c>
      <c r="E47" s="1" t="s">
        <v>21</v>
      </c>
      <c r="F47" s="1" t="s">
        <v>10</v>
      </c>
      <c r="G47" s="5">
        <v>2.1349999999999998</v>
      </c>
      <c r="H47" s="5">
        <v>2.105</v>
      </c>
      <c r="I47" s="5">
        <v>5.4089999999999998</v>
      </c>
      <c r="J47" s="5">
        <v>5.4089999999999998</v>
      </c>
      <c r="K47" s="5">
        <v>11.48</v>
      </c>
      <c r="L47" s="5">
        <v>4.0999999999999996</v>
      </c>
      <c r="O47" s="5">
        <v>3.5000000000000003E-2</v>
      </c>
      <c r="X47" s="5">
        <v>0.66300000000000003</v>
      </c>
      <c r="Y47" s="5">
        <v>1.6E-2</v>
      </c>
      <c r="Z47" s="5">
        <v>10.39</v>
      </c>
      <c r="AA47" s="5">
        <v>0.88900000000000001</v>
      </c>
      <c r="AB47" s="5">
        <v>5.9809999999999999</v>
      </c>
      <c r="AC47" s="5">
        <v>9.6080000000000005</v>
      </c>
      <c r="AD47" s="5">
        <v>2.1440000000000001</v>
      </c>
      <c r="AE47" s="5">
        <v>6.4279999999999999</v>
      </c>
      <c r="AF47" s="5">
        <v>14.548</v>
      </c>
      <c r="AG47" s="5">
        <v>9.0649999999999995</v>
      </c>
      <c r="AH47" s="5">
        <v>7.5720000000000001</v>
      </c>
      <c r="AI47" s="5">
        <v>9.6059999999999999</v>
      </c>
      <c r="AJ47" s="5">
        <v>5.1820000000000004</v>
      </c>
      <c r="AK47" s="5">
        <v>22</v>
      </c>
      <c r="AM47" s="16">
        <f>+AO47/$AO$3</f>
        <v>2.1339973588506418E-3</v>
      </c>
      <c r="AN47" s="17">
        <f>IF(AK47=1,AM47,AM47+AN45)</f>
        <v>0.99025669775031477</v>
      </c>
      <c r="AO47" s="5">
        <f>SUM(G47:AJ47)</f>
        <v>112.765</v>
      </c>
    </row>
    <row r="48" spans="1:41" x14ac:dyDescent="0.2">
      <c r="A48" s="1" t="s">
        <v>116</v>
      </c>
      <c r="B48" s="1" t="s">
        <v>67</v>
      </c>
      <c r="C48" s="1" t="s">
        <v>8</v>
      </c>
      <c r="D48" s="1" t="s">
        <v>220</v>
      </c>
      <c r="E48" s="1" t="s">
        <v>21</v>
      </c>
      <c r="F48" s="1" t="s">
        <v>11</v>
      </c>
      <c r="G48" s="5" t="s">
        <v>15</v>
      </c>
      <c r="H48" s="5" t="s">
        <v>15</v>
      </c>
      <c r="I48" s="5" t="s">
        <v>15</v>
      </c>
      <c r="J48" s="5">
        <v>-1</v>
      </c>
      <c r="K48" s="5">
        <v>-1</v>
      </c>
      <c r="L48" s="5" t="s">
        <v>15</v>
      </c>
      <c r="N48" s="5" t="s">
        <v>15</v>
      </c>
      <c r="O48" s="5">
        <v>-1</v>
      </c>
      <c r="W48" s="5" t="s">
        <v>15</v>
      </c>
      <c r="X48" s="5" t="s">
        <v>15</v>
      </c>
      <c r="Y48" s="5">
        <v>-1</v>
      </c>
      <c r="Z48" s="5" t="s">
        <v>15</v>
      </c>
      <c r="AA48" s="5" t="s">
        <v>15</v>
      </c>
      <c r="AB48" s="5" t="s">
        <v>15</v>
      </c>
      <c r="AC48" s="5" t="s">
        <v>15</v>
      </c>
      <c r="AD48" s="5" t="s">
        <v>15</v>
      </c>
      <c r="AE48" s="5" t="s">
        <v>15</v>
      </c>
      <c r="AF48" s="5" t="s">
        <v>13</v>
      </c>
      <c r="AG48" s="5" t="s">
        <v>13</v>
      </c>
      <c r="AH48" s="5" t="s">
        <v>15</v>
      </c>
      <c r="AI48" s="5" t="s">
        <v>15</v>
      </c>
      <c r="AJ48" s="5" t="s">
        <v>15</v>
      </c>
      <c r="AK48" s="1">
        <v>22</v>
      </c>
    </row>
    <row r="49" spans="1:41" x14ac:dyDescent="0.2">
      <c r="A49" s="1" t="s">
        <v>116</v>
      </c>
      <c r="B49" s="1" t="s">
        <v>67</v>
      </c>
      <c r="C49" s="1" t="s">
        <v>8</v>
      </c>
      <c r="D49" s="1" t="s">
        <v>160</v>
      </c>
      <c r="E49" s="1" t="s">
        <v>33</v>
      </c>
      <c r="F49" s="1" t="s">
        <v>10</v>
      </c>
      <c r="AG49" s="5">
        <v>5.5E-2</v>
      </c>
      <c r="AI49" s="5">
        <v>46.313000000000002</v>
      </c>
      <c r="AJ49" s="5">
        <v>57.481000000000002</v>
      </c>
      <c r="AK49" s="5">
        <v>23</v>
      </c>
      <c r="AM49" s="16">
        <f>+AO49/$AO$3</f>
        <v>1.9652684052612096E-3</v>
      </c>
      <c r="AN49" s="17">
        <f>IF(AK49=1,AM49,AM49+AN47)</f>
        <v>0.99222196615557601</v>
      </c>
      <c r="AO49" s="5">
        <f>SUM(G49:AJ49)</f>
        <v>103.849</v>
      </c>
    </row>
    <row r="50" spans="1:41" x14ac:dyDescent="0.2">
      <c r="A50" s="1" t="s">
        <v>116</v>
      </c>
      <c r="B50" s="1" t="s">
        <v>67</v>
      </c>
      <c r="C50" s="1" t="s">
        <v>8</v>
      </c>
      <c r="D50" s="1" t="s">
        <v>160</v>
      </c>
      <c r="E50" s="1" t="s">
        <v>33</v>
      </c>
      <c r="F50" s="1" t="s">
        <v>11</v>
      </c>
      <c r="AF50" s="5" t="s">
        <v>24</v>
      </c>
      <c r="AG50" s="5">
        <v>-1</v>
      </c>
      <c r="AI50" s="5">
        <v>-1</v>
      </c>
      <c r="AJ50" s="5">
        <v>-1</v>
      </c>
      <c r="AK50" s="1">
        <v>23</v>
      </c>
    </row>
    <row r="51" spans="1:41" x14ac:dyDescent="0.2">
      <c r="A51" s="1" t="s">
        <v>116</v>
      </c>
      <c r="B51" s="1" t="s">
        <v>67</v>
      </c>
      <c r="C51" s="1" t="s">
        <v>8</v>
      </c>
      <c r="D51" s="1" t="s">
        <v>71</v>
      </c>
      <c r="E51" s="1" t="s">
        <v>32</v>
      </c>
      <c r="F51" s="1" t="s">
        <v>10</v>
      </c>
      <c r="G51" s="5">
        <v>12.685</v>
      </c>
      <c r="H51" s="5">
        <v>0.21</v>
      </c>
      <c r="I51" s="5">
        <v>2.278</v>
      </c>
      <c r="K51" s="5">
        <v>0.81699999999999995</v>
      </c>
      <c r="L51" s="5">
        <v>5.2439999999999998</v>
      </c>
      <c r="M51" s="5">
        <v>0.53800000000000003</v>
      </c>
      <c r="N51" s="5">
        <v>3.3250000000000002</v>
      </c>
      <c r="O51" s="5">
        <v>10.3</v>
      </c>
      <c r="P51" s="5">
        <v>2.6619999999999999</v>
      </c>
      <c r="R51" s="5">
        <v>40.122</v>
      </c>
      <c r="S51" s="5">
        <v>3.4980000000000002</v>
      </c>
      <c r="T51" s="5">
        <v>1.81</v>
      </c>
      <c r="U51" s="5">
        <v>4.8949999999999996</v>
      </c>
      <c r="V51" s="5">
        <v>7.1660000000000004</v>
      </c>
      <c r="AK51" s="5">
        <v>24</v>
      </c>
      <c r="AM51" s="16">
        <f>+AO51/$AO$3</f>
        <v>1.8082157374910554E-3</v>
      </c>
      <c r="AN51" s="17">
        <f>IF(AK51=1,AM51,AM51+AN49)</f>
        <v>0.99403018189306702</v>
      </c>
      <c r="AO51" s="5">
        <f>SUM(G51:AJ51)</f>
        <v>95.550000000000011</v>
      </c>
    </row>
    <row r="52" spans="1:41" x14ac:dyDescent="0.2">
      <c r="A52" s="1" t="s">
        <v>116</v>
      </c>
      <c r="B52" s="1" t="s">
        <v>67</v>
      </c>
      <c r="C52" s="1" t="s">
        <v>8</v>
      </c>
      <c r="D52" s="1" t="s">
        <v>71</v>
      </c>
      <c r="E52" s="1" t="s">
        <v>32</v>
      </c>
      <c r="F52" s="1" t="s">
        <v>11</v>
      </c>
      <c r="G52" s="5">
        <v>-1</v>
      </c>
      <c r="H52" s="5">
        <v>-1</v>
      </c>
      <c r="I52" s="5">
        <v>-1</v>
      </c>
      <c r="K52" s="5">
        <v>-1</v>
      </c>
      <c r="L52" s="5">
        <v>-1</v>
      </c>
      <c r="M52" s="5">
        <v>-1</v>
      </c>
      <c r="N52" s="5">
        <v>-1</v>
      </c>
      <c r="O52" s="5">
        <v>-1</v>
      </c>
      <c r="P52" s="5">
        <v>-1</v>
      </c>
      <c r="R52" s="5">
        <v>-1</v>
      </c>
      <c r="S52" s="5">
        <v>-1</v>
      </c>
      <c r="T52" s="5">
        <v>-1</v>
      </c>
      <c r="U52" s="5">
        <v>-1</v>
      </c>
      <c r="V52" s="5">
        <v>-1</v>
      </c>
      <c r="AC52" s="5" t="s">
        <v>15</v>
      </c>
      <c r="AK52" s="1">
        <v>24</v>
      </c>
    </row>
    <row r="53" spans="1:41" x14ac:dyDescent="0.2">
      <c r="A53" s="1" t="s">
        <v>116</v>
      </c>
      <c r="B53" s="1" t="s">
        <v>67</v>
      </c>
      <c r="C53" s="1" t="s">
        <v>8</v>
      </c>
      <c r="D53" s="1" t="s">
        <v>214</v>
      </c>
      <c r="E53" s="1" t="s">
        <v>28</v>
      </c>
      <c r="F53" s="1" t="s">
        <v>10</v>
      </c>
      <c r="AD53" s="5">
        <v>0.04</v>
      </c>
      <c r="AE53" s="5">
        <v>7.49</v>
      </c>
      <c r="AF53" s="5">
        <v>14.632999999999999</v>
      </c>
      <c r="AG53" s="5">
        <v>9.11</v>
      </c>
      <c r="AH53" s="5">
        <v>33.084000000000003</v>
      </c>
      <c r="AI53" s="5">
        <v>8.5250000000000004</v>
      </c>
      <c r="AJ53" s="5">
        <v>2.258</v>
      </c>
      <c r="AK53" s="5">
        <v>25</v>
      </c>
      <c r="AM53" s="16">
        <f>+AO53/$AO$3</f>
        <v>1.4219710153331019E-3</v>
      </c>
      <c r="AN53" s="17">
        <f>IF(AK53=1,AM53,AM53+AN51)</f>
        <v>0.99545215290840017</v>
      </c>
      <c r="AO53" s="5">
        <f>SUM(G53:AJ53)</f>
        <v>75.14</v>
      </c>
    </row>
    <row r="54" spans="1:41" x14ac:dyDescent="0.2">
      <c r="A54" s="1" t="s">
        <v>116</v>
      </c>
      <c r="B54" s="1" t="s">
        <v>67</v>
      </c>
      <c r="C54" s="1" t="s">
        <v>8</v>
      </c>
      <c r="D54" s="1" t="s">
        <v>214</v>
      </c>
      <c r="E54" s="1" t="s">
        <v>28</v>
      </c>
      <c r="F54" s="1" t="s">
        <v>11</v>
      </c>
      <c r="AD54" s="5">
        <v>-1</v>
      </c>
      <c r="AE54" s="5">
        <v>-1</v>
      </c>
      <c r="AF54" s="5">
        <v>-1</v>
      </c>
      <c r="AG54" s="5">
        <v>-1</v>
      </c>
      <c r="AH54" s="5">
        <v>-1</v>
      </c>
      <c r="AI54" s="5" t="s">
        <v>13</v>
      </c>
      <c r="AJ54" s="5" t="s">
        <v>15</v>
      </c>
      <c r="AK54" s="1">
        <v>25</v>
      </c>
    </row>
    <row r="55" spans="1:41" x14ac:dyDescent="0.2">
      <c r="A55" s="1" t="s">
        <v>116</v>
      </c>
      <c r="B55" s="1" t="s">
        <v>67</v>
      </c>
      <c r="C55" s="1" t="s">
        <v>8</v>
      </c>
      <c r="D55" s="1" t="s">
        <v>237</v>
      </c>
      <c r="E55" s="1" t="s">
        <v>16</v>
      </c>
      <c r="F55" s="1" t="s">
        <v>10</v>
      </c>
      <c r="AG55" s="5">
        <v>1.794</v>
      </c>
      <c r="AH55" s="5">
        <v>6.58</v>
      </c>
      <c r="AI55" s="5">
        <v>24</v>
      </c>
      <c r="AK55" s="5">
        <v>26</v>
      </c>
      <c r="AM55" s="16">
        <f>+AO55/$AO$3</f>
        <v>6.1265490618038119E-4</v>
      </c>
      <c r="AN55" s="17">
        <f>IF(AK55=1,AM55,AM55+AN53)</f>
        <v>0.99606480781458051</v>
      </c>
      <c r="AO55" s="5">
        <f>SUM(G55:AJ55)</f>
        <v>32.374000000000002</v>
      </c>
    </row>
    <row r="56" spans="1:41" x14ac:dyDescent="0.2">
      <c r="A56" s="1" t="s">
        <v>116</v>
      </c>
      <c r="B56" s="1" t="s">
        <v>67</v>
      </c>
      <c r="C56" s="1" t="s">
        <v>8</v>
      </c>
      <c r="D56" s="1" t="s">
        <v>237</v>
      </c>
      <c r="E56" s="1" t="s">
        <v>16</v>
      </c>
      <c r="F56" s="1" t="s">
        <v>11</v>
      </c>
      <c r="AG56" s="5">
        <v>-1</v>
      </c>
      <c r="AH56" s="5">
        <v>-1</v>
      </c>
      <c r="AI56" s="5">
        <v>-1</v>
      </c>
      <c r="AK56" s="1">
        <v>26</v>
      </c>
    </row>
    <row r="57" spans="1:41" x14ac:dyDescent="0.2">
      <c r="A57" s="1" t="s">
        <v>116</v>
      </c>
      <c r="B57" s="1" t="s">
        <v>67</v>
      </c>
      <c r="C57" s="1" t="s">
        <v>8</v>
      </c>
      <c r="D57" s="1" t="s">
        <v>55</v>
      </c>
      <c r="E57" s="1" t="s">
        <v>21</v>
      </c>
      <c r="F57" s="1" t="s">
        <v>10</v>
      </c>
      <c r="AI57" s="5">
        <v>9.3789999999999996</v>
      </c>
      <c r="AJ57" s="5">
        <v>22.366</v>
      </c>
      <c r="AK57" s="5">
        <v>27</v>
      </c>
      <c r="AM57" s="16">
        <f>+AO57/$AO$3</f>
        <v>6.0075152890270587E-4</v>
      </c>
      <c r="AN57" s="17">
        <f>IF(AK57=1,AM57,AM57+AN55)</f>
        <v>0.99666555934348322</v>
      </c>
      <c r="AO57" s="5">
        <f>SUM(G57:AJ57)</f>
        <v>31.744999999999997</v>
      </c>
    </row>
    <row r="58" spans="1:41" x14ac:dyDescent="0.2">
      <c r="A58" s="1" t="s">
        <v>116</v>
      </c>
      <c r="B58" s="1" t="s">
        <v>67</v>
      </c>
      <c r="C58" s="1" t="s">
        <v>8</v>
      </c>
      <c r="D58" s="1" t="s">
        <v>55</v>
      </c>
      <c r="E58" s="1" t="s">
        <v>21</v>
      </c>
      <c r="F58" s="1" t="s">
        <v>11</v>
      </c>
      <c r="AI58" s="5">
        <v>-1</v>
      </c>
      <c r="AJ58" s="5">
        <v>-1</v>
      </c>
      <c r="AK58" s="1">
        <v>27</v>
      </c>
    </row>
    <row r="59" spans="1:41" x14ac:dyDescent="0.2">
      <c r="A59" s="1" t="s">
        <v>116</v>
      </c>
      <c r="B59" s="1" t="s">
        <v>67</v>
      </c>
      <c r="C59" s="1" t="s">
        <v>8</v>
      </c>
      <c r="D59" s="1" t="s">
        <v>72</v>
      </c>
      <c r="E59" s="1" t="s">
        <v>33</v>
      </c>
      <c r="F59" s="1" t="s">
        <v>10</v>
      </c>
      <c r="AB59" s="5">
        <v>10.929</v>
      </c>
      <c r="AC59" s="5">
        <v>1.3979999999999999</v>
      </c>
      <c r="AD59" s="5">
        <v>3.242</v>
      </c>
      <c r="AG59" s="5">
        <v>0.46300000000000002</v>
      </c>
      <c r="AH59" s="5">
        <v>2.0249999999999999</v>
      </c>
      <c r="AI59" s="5">
        <v>3.427</v>
      </c>
      <c r="AJ59" s="5">
        <v>4.9820000000000002</v>
      </c>
      <c r="AK59" s="5">
        <v>28</v>
      </c>
      <c r="AM59" s="16">
        <f>+AO59/$AO$3</f>
        <v>5.0085021149595254E-4</v>
      </c>
      <c r="AN59" s="17">
        <f>IF(AK59=1,AM59,AM59+AN57)</f>
        <v>0.99716640955497915</v>
      </c>
      <c r="AO59" s="5">
        <f>SUM(G59:AJ59)</f>
        <v>26.465999999999998</v>
      </c>
    </row>
    <row r="60" spans="1:41" x14ac:dyDescent="0.2">
      <c r="A60" s="1" t="s">
        <v>116</v>
      </c>
      <c r="B60" s="1" t="s">
        <v>67</v>
      </c>
      <c r="C60" s="1" t="s">
        <v>8</v>
      </c>
      <c r="D60" s="1" t="s">
        <v>72</v>
      </c>
      <c r="E60" s="1" t="s">
        <v>33</v>
      </c>
      <c r="F60" s="1" t="s">
        <v>11</v>
      </c>
      <c r="AB60" s="5">
        <v>-1</v>
      </c>
      <c r="AC60" s="5">
        <v>-1</v>
      </c>
      <c r="AD60" s="5">
        <v>-1</v>
      </c>
      <c r="AG60" s="5">
        <v>-1</v>
      </c>
      <c r="AH60" s="5">
        <v>-1</v>
      </c>
      <c r="AI60" s="5">
        <v>-1</v>
      </c>
      <c r="AJ60" s="5">
        <v>-1</v>
      </c>
      <c r="AK60" s="1">
        <v>28</v>
      </c>
    </row>
    <row r="61" spans="1:41" x14ac:dyDescent="0.2">
      <c r="A61" s="1" t="s">
        <v>116</v>
      </c>
      <c r="B61" s="1" t="s">
        <v>67</v>
      </c>
      <c r="C61" s="1" t="s">
        <v>8</v>
      </c>
      <c r="D61" s="1" t="s">
        <v>237</v>
      </c>
      <c r="E61" s="1" t="s">
        <v>21</v>
      </c>
      <c r="F61" s="1" t="s">
        <v>10</v>
      </c>
      <c r="AJ61" s="5">
        <v>26</v>
      </c>
      <c r="AK61" s="5">
        <v>29</v>
      </c>
      <c r="AM61" s="16">
        <f>+AO61/$AO$3</f>
        <v>4.9203149319484497E-4</v>
      </c>
      <c r="AN61" s="17">
        <f>IF(AK61=1,AM61,AM61+AN59)</f>
        <v>0.99765844104817403</v>
      </c>
      <c r="AO61" s="5">
        <f>SUM(G61:AJ61)</f>
        <v>26</v>
      </c>
    </row>
    <row r="62" spans="1:41" x14ac:dyDescent="0.2">
      <c r="A62" s="1" t="s">
        <v>116</v>
      </c>
      <c r="B62" s="1" t="s">
        <v>67</v>
      </c>
      <c r="C62" s="1" t="s">
        <v>8</v>
      </c>
      <c r="D62" s="1" t="s">
        <v>237</v>
      </c>
      <c r="E62" s="1" t="s">
        <v>21</v>
      </c>
      <c r="F62" s="1" t="s">
        <v>11</v>
      </c>
      <c r="AJ62" s="5">
        <v>-1</v>
      </c>
      <c r="AK62" s="1">
        <v>29</v>
      </c>
    </row>
    <row r="63" spans="1:41" x14ac:dyDescent="0.2">
      <c r="A63" s="1" t="s">
        <v>116</v>
      </c>
      <c r="B63" s="1" t="s">
        <v>67</v>
      </c>
      <c r="C63" s="1" t="s">
        <v>8</v>
      </c>
      <c r="D63" s="1" t="s">
        <v>34</v>
      </c>
      <c r="E63" s="1" t="s">
        <v>21</v>
      </c>
      <c r="F63" s="1" t="s">
        <v>10</v>
      </c>
      <c r="Y63" s="5">
        <v>24.206</v>
      </c>
      <c r="AK63" s="5">
        <v>30</v>
      </c>
      <c r="AM63" s="16">
        <f>+AO63/$AO$3</f>
        <v>4.5808132016440063E-4</v>
      </c>
      <c r="AN63" s="17">
        <f>IF(AK63=1,AM63,AM63+AN61)</f>
        <v>0.99811652236833848</v>
      </c>
      <c r="AO63" s="5">
        <f>SUM(G63:AJ63)</f>
        <v>24.206</v>
      </c>
    </row>
    <row r="64" spans="1:41" x14ac:dyDescent="0.2">
      <c r="A64" s="1" t="s">
        <v>116</v>
      </c>
      <c r="B64" s="1" t="s">
        <v>67</v>
      </c>
      <c r="C64" s="1" t="s">
        <v>8</v>
      </c>
      <c r="D64" s="1" t="s">
        <v>34</v>
      </c>
      <c r="E64" s="1" t="s">
        <v>21</v>
      </c>
      <c r="F64" s="1" t="s">
        <v>11</v>
      </c>
      <c r="V64" s="5" t="s">
        <v>15</v>
      </c>
      <c r="Y64" s="5" t="s">
        <v>15</v>
      </c>
      <c r="Z64" s="5" t="s">
        <v>15</v>
      </c>
      <c r="AB64" s="5" t="s">
        <v>15</v>
      </c>
      <c r="AK64" s="1">
        <v>30</v>
      </c>
    </row>
    <row r="65" spans="1:41" x14ac:dyDescent="0.2">
      <c r="A65" s="1" t="s">
        <v>116</v>
      </c>
      <c r="B65" s="1" t="s">
        <v>67</v>
      </c>
      <c r="C65" s="1" t="s">
        <v>8</v>
      </c>
      <c r="D65" s="1" t="s">
        <v>71</v>
      </c>
      <c r="E65" s="1" t="s">
        <v>21</v>
      </c>
      <c r="F65" s="1" t="s">
        <v>10</v>
      </c>
      <c r="V65" s="5">
        <v>1.712</v>
      </c>
      <c r="X65" s="5">
        <v>2</v>
      </c>
      <c r="Y65" s="5">
        <v>0.67200000000000004</v>
      </c>
      <c r="AB65" s="5">
        <v>0.58599999999999997</v>
      </c>
      <c r="AC65" s="5">
        <v>1.976</v>
      </c>
      <c r="AI65" s="5">
        <v>10.053000000000001</v>
      </c>
      <c r="AJ65" s="5">
        <v>0.65100000000000002</v>
      </c>
      <c r="AK65" s="5">
        <v>31</v>
      </c>
      <c r="AM65" s="16">
        <f>+AO65/$AO$3</f>
        <v>3.3401368672650056E-4</v>
      </c>
      <c r="AN65" s="17">
        <f>IF(AK65=1,AM65,AM65+AN63)</f>
        <v>0.99845053605506495</v>
      </c>
      <c r="AO65" s="5">
        <f>SUM(G65:AJ65)</f>
        <v>17.650000000000002</v>
      </c>
    </row>
    <row r="66" spans="1:41" x14ac:dyDescent="0.2">
      <c r="A66" s="1" t="s">
        <v>116</v>
      </c>
      <c r="B66" s="1" t="s">
        <v>67</v>
      </c>
      <c r="C66" s="1" t="s">
        <v>8</v>
      </c>
      <c r="D66" s="1" t="s">
        <v>71</v>
      </c>
      <c r="E66" s="1" t="s">
        <v>21</v>
      </c>
      <c r="F66" s="1" t="s">
        <v>11</v>
      </c>
      <c r="V66" s="5">
        <v>-1</v>
      </c>
      <c r="X66" s="5">
        <v>-1</v>
      </c>
      <c r="Y66" s="5" t="s">
        <v>15</v>
      </c>
      <c r="AB66" s="5" t="s">
        <v>15</v>
      </c>
      <c r="AC66" s="5" t="s">
        <v>15</v>
      </c>
      <c r="AI66" s="5">
        <v>-1</v>
      </c>
      <c r="AJ66" s="5">
        <v>-1</v>
      </c>
      <c r="AK66" s="1">
        <v>31</v>
      </c>
    </row>
    <row r="67" spans="1:41" x14ac:dyDescent="0.2">
      <c r="A67" s="1" t="s">
        <v>116</v>
      </c>
      <c r="B67" s="1" t="s">
        <v>67</v>
      </c>
      <c r="C67" s="1" t="s">
        <v>8</v>
      </c>
      <c r="D67" s="1" t="s">
        <v>73</v>
      </c>
      <c r="E67" s="1" t="s">
        <v>16</v>
      </c>
      <c r="F67" s="1" t="s">
        <v>10</v>
      </c>
      <c r="S67" s="5">
        <v>3.6</v>
      </c>
      <c r="T67" s="5">
        <v>1.4</v>
      </c>
      <c r="Y67" s="5">
        <v>0.3</v>
      </c>
      <c r="AC67" s="5">
        <v>4.0999999999999996</v>
      </c>
      <c r="AF67" s="5">
        <v>5</v>
      </c>
      <c r="AI67" s="5">
        <v>1.667</v>
      </c>
      <c r="AJ67" s="5">
        <v>0.55600000000000005</v>
      </c>
      <c r="AK67" s="5">
        <v>32</v>
      </c>
      <c r="AM67" s="16">
        <f>+AO67/$AO$3</f>
        <v>3.1457844274530416E-4</v>
      </c>
      <c r="AN67" s="17">
        <f>IF(AK67=1,AM67,AM67+AN65)</f>
        <v>0.99876511449781025</v>
      </c>
      <c r="AO67" s="5">
        <f>SUM(G67:AJ67)</f>
        <v>16.623000000000001</v>
      </c>
    </row>
    <row r="68" spans="1:41" x14ac:dyDescent="0.2">
      <c r="A68" s="1" t="s">
        <v>116</v>
      </c>
      <c r="B68" s="1" t="s">
        <v>67</v>
      </c>
      <c r="C68" s="1" t="s">
        <v>8</v>
      </c>
      <c r="D68" s="1" t="s">
        <v>73</v>
      </c>
      <c r="E68" s="1" t="s">
        <v>16</v>
      </c>
      <c r="F68" s="1" t="s">
        <v>11</v>
      </c>
      <c r="S68" s="5">
        <v>-1</v>
      </c>
      <c r="T68" s="5">
        <v>-1</v>
      </c>
      <c r="Y68" s="5">
        <v>-1</v>
      </c>
      <c r="AC68" s="5">
        <v>-1</v>
      </c>
      <c r="AF68" s="5">
        <v>-1</v>
      </c>
      <c r="AI68" s="5">
        <v>-1</v>
      </c>
      <c r="AJ68" s="5">
        <v>-1</v>
      </c>
      <c r="AK68" s="1">
        <v>32</v>
      </c>
    </row>
    <row r="69" spans="1:41" x14ac:dyDescent="0.2">
      <c r="A69" s="1" t="s">
        <v>116</v>
      </c>
      <c r="B69" s="1" t="s">
        <v>67</v>
      </c>
      <c r="C69" s="1" t="s">
        <v>8</v>
      </c>
      <c r="D69" s="1" t="s">
        <v>71</v>
      </c>
      <c r="E69" s="1" t="s">
        <v>28</v>
      </c>
      <c r="F69" s="1" t="s">
        <v>10</v>
      </c>
      <c r="L69" s="5">
        <v>5</v>
      </c>
      <c r="M69" s="5">
        <v>3</v>
      </c>
      <c r="N69" s="5">
        <v>4</v>
      </c>
      <c r="O69" s="5">
        <v>4</v>
      </c>
      <c r="AK69" s="5">
        <v>33</v>
      </c>
      <c r="AM69" s="16">
        <f>+AO69/$AO$3</f>
        <v>3.0278861119682765E-4</v>
      </c>
      <c r="AN69" s="17">
        <f>IF(AK69=1,AM69,AM69+AN67)</f>
        <v>0.99906790310900706</v>
      </c>
      <c r="AO69" s="5">
        <f>SUM(G69:AJ69)</f>
        <v>16</v>
      </c>
    </row>
    <row r="70" spans="1:41" x14ac:dyDescent="0.2">
      <c r="A70" s="1" t="s">
        <v>116</v>
      </c>
      <c r="B70" s="1" t="s">
        <v>67</v>
      </c>
      <c r="C70" s="1" t="s">
        <v>8</v>
      </c>
      <c r="D70" s="1" t="s">
        <v>71</v>
      </c>
      <c r="E70" s="1" t="s">
        <v>28</v>
      </c>
      <c r="F70" s="1" t="s">
        <v>11</v>
      </c>
      <c r="L70" s="5">
        <v>-1</v>
      </c>
      <c r="M70" s="5">
        <v>-1</v>
      </c>
      <c r="N70" s="5">
        <v>-1</v>
      </c>
      <c r="O70" s="5">
        <v>-1</v>
      </c>
      <c r="AK70" s="1">
        <v>33</v>
      </c>
    </row>
    <row r="71" spans="1:41" x14ac:dyDescent="0.2">
      <c r="A71" s="1" t="s">
        <v>116</v>
      </c>
      <c r="B71" s="1" t="s">
        <v>67</v>
      </c>
      <c r="C71" s="1" t="s">
        <v>8</v>
      </c>
      <c r="D71" s="1" t="s">
        <v>37</v>
      </c>
      <c r="E71" s="1" t="s">
        <v>21</v>
      </c>
      <c r="F71" s="1" t="s">
        <v>10</v>
      </c>
      <c r="T71" s="5">
        <v>15</v>
      </c>
      <c r="AK71" s="5">
        <v>34</v>
      </c>
      <c r="AM71" s="16">
        <f>+AO71/$AO$3</f>
        <v>2.8386432299702593E-4</v>
      </c>
      <c r="AN71" s="17">
        <f>IF(AK71=1,AM71,AM71+AN69)</f>
        <v>0.99935176743200405</v>
      </c>
      <c r="AO71" s="5">
        <f>SUM(G71:AJ71)</f>
        <v>15</v>
      </c>
    </row>
    <row r="72" spans="1:41" x14ac:dyDescent="0.2">
      <c r="A72" s="1" t="s">
        <v>116</v>
      </c>
      <c r="B72" s="1" t="s">
        <v>67</v>
      </c>
      <c r="C72" s="1" t="s">
        <v>8</v>
      </c>
      <c r="D72" s="1" t="s">
        <v>37</v>
      </c>
      <c r="E72" s="1" t="s">
        <v>21</v>
      </c>
      <c r="F72" s="1" t="s">
        <v>11</v>
      </c>
      <c r="T72" s="5">
        <v>-1</v>
      </c>
      <c r="AK72" s="1">
        <v>34</v>
      </c>
    </row>
    <row r="73" spans="1:41" x14ac:dyDescent="0.2">
      <c r="A73" s="1" t="s">
        <v>116</v>
      </c>
      <c r="B73" s="1" t="s">
        <v>67</v>
      </c>
      <c r="C73" s="1" t="s">
        <v>8</v>
      </c>
      <c r="D73" s="1" t="s">
        <v>217</v>
      </c>
      <c r="E73" s="1" t="s">
        <v>21</v>
      </c>
      <c r="F73" s="1" t="s">
        <v>10</v>
      </c>
      <c r="Q73" s="5">
        <v>4.1390000000000002</v>
      </c>
      <c r="U73" s="5">
        <v>1.38</v>
      </c>
      <c r="V73" s="5">
        <v>4.5759999999999996</v>
      </c>
      <c r="AF73" s="5">
        <v>1.6140000000000001</v>
      </c>
      <c r="AK73" s="5">
        <v>35</v>
      </c>
      <c r="AM73" s="16">
        <f>+AO73/$AO$3</f>
        <v>2.2158449053147843E-4</v>
      </c>
      <c r="AN73" s="17">
        <f>IF(AK73=1,AM73,AM73+AN71)</f>
        <v>0.99957335192253549</v>
      </c>
      <c r="AO73" s="5">
        <f>SUM(G73:AJ73)</f>
        <v>11.709</v>
      </c>
    </row>
    <row r="74" spans="1:41" x14ac:dyDescent="0.2">
      <c r="A74" s="1" t="s">
        <v>116</v>
      </c>
      <c r="B74" s="1" t="s">
        <v>67</v>
      </c>
      <c r="C74" s="1" t="s">
        <v>8</v>
      </c>
      <c r="D74" s="1" t="s">
        <v>217</v>
      </c>
      <c r="E74" s="1" t="s">
        <v>21</v>
      </c>
      <c r="F74" s="1" t="s">
        <v>11</v>
      </c>
      <c r="Q74" s="5" t="s">
        <v>15</v>
      </c>
      <c r="S74" s="5" t="s">
        <v>15</v>
      </c>
      <c r="U74" s="5" t="s">
        <v>15</v>
      </c>
      <c r="V74" s="5" t="s">
        <v>15</v>
      </c>
      <c r="W74" s="5" t="s">
        <v>15</v>
      </c>
      <c r="X74" s="5" t="s">
        <v>15</v>
      </c>
      <c r="Y74" s="5" t="s">
        <v>15</v>
      </c>
      <c r="Z74" s="5" t="s">
        <v>15</v>
      </c>
      <c r="AC74" s="5" t="s">
        <v>15</v>
      </c>
      <c r="AD74" s="5" t="s">
        <v>15</v>
      </c>
      <c r="AE74" s="5" t="s">
        <v>15</v>
      </c>
      <c r="AF74" s="5" t="s">
        <v>15</v>
      </c>
      <c r="AG74" s="5" t="s">
        <v>15</v>
      </c>
      <c r="AH74" s="5" t="s">
        <v>15</v>
      </c>
      <c r="AI74" s="5" t="s">
        <v>15</v>
      </c>
      <c r="AK74" s="1">
        <v>35</v>
      </c>
    </row>
    <row r="75" spans="1:41" x14ac:dyDescent="0.2">
      <c r="A75" s="1" t="s">
        <v>116</v>
      </c>
      <c r="B75" s="1" t="s">
        <v>67</v>
      </c>
      <c r="C75" s="1" t="s">
        <v>8</v>
      </c>
      <c r="D75" s="1" t="s">
        <v>160</v>
      </c>
      <c r="E75" s="1" t="s">
        <v>16</v>
      </c>
      <c r="F75" s="1" t="s">
        <v>10</v>
      </c>
      <c r="AB75" s="5">
        <v>0.32900000000000001</v>
      </c>
      <c r="AD75" s="5">
        <v>3.266</v>
      </c>
      <c r="AE75" s="5">
        <v>0.11700000000000001</v>
      </c>
      <c r="AK75" s="5">
        <v>36</v>
      </c>
      <c r="AM75" s="16">
        <f>+AO75/$AO$3</f>
        <v>7.0246957797664021E-5</v>
      </c>
      <c r="AN75" s="17">
        <f>IF(AK75=1,AM75,AM75+AN73)</f>
        <v>0.99964359888033316</v>
      </c>
      <c r="AO75" s="5">
        <f>SUM(G75:AJ75)</f>
        <v>3.7120000000000002</v>
      </c>
    </row>
    <row r="76" spans="1:41" x14ac:dyDescent="0.2">
      <c r="A76" s="1" t="s">
        <v>116</v>
      </c>
      <c r="B76" s="1" t="s">
        <v>67</v>
      </c>
      <c r="C76" s="1" t="s">
        <v>8</v>
      </c>
      <c r="D76" s="1" t="s">
        <v>160</v>
      </c>
      <c r="E76" s="1" t="s">
        <v>16</v>
      </c>
      <c r="F76" s="1" t="s">
        <v>11</v>
      </c>
      <c r="AB76" s="5" t="s">
        <v>15</v>
      </c>
      <c r="AD76" s="5">
        <v>-1</v>
      </c>
      <c r="AE76" s="5" t="s">
        <v>15</v>
      </c>
      <c r="AK76" s="1">
        <v>36</v>
      </c>
    </row>
    <row r="77" spans="1:41" x14ac:dyDescent="0.2">
      <c r="A77" s="1" t="s">
        <v>116</v>
      </c>
      <c r="B77" s="1" t="s">
        <v>67</v>
      </c>
      <c r="C77" s="1" t="s">
        <v>8</v>
      </c>
      <c r="D77" s="1" t="s">
        <v>42</v>
      </c>
      <c r="E77" s="1" t="s">
        <v>21</v>
      </c>
      <c r="F77" s="1" t="s">
        <v>10</v>
      </c>
      <c r="Z77" s="5">
        <v>3.6</v>
      </c>
      <c r="AK77" s="5">
        <v>37</v>
      </c>
      <c r="AM77" s="16">
        <f>+AO77/$AO$3</f>
        <v>6.8127437519286229E-5</v>
      </c>
      <c r="AN77" s="17">
        <f>IF(AK77=1,AM77,AM77+AN75)</f>
        <v>0.99971172631785243</v>
      </c>
      <c r="AO77" s="5">
        <f>SUM(G77:AJ77)</f>
        <v>3.6</v>
      </c>
    </row>
    <row r="78" spans="1:41" x14ac:dyDescent="0.2">
      <c r="A78" s="1" t="s">
        <v>116</v>
      </c>
      <c r="B78" s="1" t="s">
        <v>67</v>
      </c>
      <c r="C78" s="1" t="s">
        <v>8</v>
      </c>
      <c r="D78" s="1" t="s">
        <v>42</v>
      </c>
      <c r="E78" s="1" t="s">
        <v>21</v>
      </c>
      <c r="F78" s="1" t="s">
        <v>11</v>
      </c>
      <c r="Z78" s="5">
        <v>-1</v>
      </c>
      <c r="AK78" s="1">
        <v>37</v>
      </c>
    </row>
    <row r="79" spans="1:41" x14ac:dyDescent="0.2">
      <c r="A79" s="1" t="s">
        <v>116</v>
      </c>
      <c r="B79" s="1" t="s">
        <v>67</v>
      </c>
      <c r="C79" s="1" t="s">
        <v>8</v>
      </c>
      <c r="D79" s="1" t="s">
        <v>213</v>
      </c>
      <c r="E79" s="1" t="s">
        <v>28</v>
      </c>
      <c r="F79" s="1" t="s">
        <v>10</v>
      </c>
      <c r="AF79" s="5">
        <v>2.8079999999999998</v>
      </c>
      <c r="AI79" s="5">
        <v>1E-3</v>
      </c>
      <c r="AK79" s="5">
        <v>38</v>
      </c>
      <c r="AM79" s="16">
        <f>+AO79/$AO$3</f>
        <v>5.315832555324305E-5</v>
      </c>
      <c r="AN79" s="17">
        <f>IF(AK79=1,AM79,AM79+AN77)</f>
        <v>0.99976488464340563</v>
      </c>
      <c r="AO79" s="5">
        <f>SUM(G79:AJ79)</f>
        <v>2.8089999999999997</v>
      </c>
    </row>
    <row r="80" spans="1:41" x14ac:dyDescent="0.2">
      <c r="A80" s="1" t="s">
        <v>116</v>
      </c>
      <c r="B80" s="1" t="s">
        <v>67</v>
      </c>
      <c r="C80" s="1" t="s">
        <v>8</v>
      </c>
      <c r="D80" s="1" t="s">
        <v>213</v>
      </c>
      <c r="E80" s="1" t="s">
        <v>28</v>
      </c>
      <c r="F80" s="1" t="s">
        <v>11</v>
      </c>
      <c r="AF80" s="5">
        <v>-1</v>
      </c>
      <c r="AI80" s="5">
        <v>-1</v>
      </c>
      <c r="AK80" s="1">
        <v>38</v>
      </c>
    </row>
    <row r="81" spans="1:41" x14ac:dyDescent="0.2">
      <c r="A81" s="1" t="s">
        <v>116</v>
      </c>
      <c r="B81" s="1" t="s">
        <v>67</v>
      </c>
      <c r="C81" s="1" t="s">
        <v>8</v>
      </c>
      <c r="D81" s="1" t="s">
        <v>161</v>
      </c>
      <c r="E81" s="1" t="s">
        <v>28</v>
      </c>
      <c r="F81" s="1" t="s">
        <v>10</v>
      </c>
      <c r="AF81" s="5">
        <v>1.018</v>
      </c>
      <c r="AG81" s="5">
        <v>1.016</v>
      </c>
      <c r="AI81" s="5">
        <v>0.67800000000000005</v>
      </c>
      <c r="AK81" s="5">
        <v>39</v>
      </c>
      <c r="AM81" s="16">
        <f>+AO81/$AO$3</f>
        <v>5.1322669597862286E-5</v>
      </c>
      <c r="AN81" s="17">
        <f>IF(AK81=1,AM81,AM81+AN79)</f>
        <v>0.99981620731300347</v>
      </c>
      <c r="AO81" s="5">
        <f>SUM(G81:AJ81)</f>
        <v>2.7119999999999997</v>
      </c>
    </row>
    <row r="82" spans="1:41" x14ac:dyDescent="0.2">
      <c r="A82" s="1" t="s">
        <v>116</v>
      </c>
      <c r="B82" s="1" t="s">
        <v>67</v>
      </c>
      <c r="C82" s="1" t="s">
        <v>8</v>
      </c>
      <c r="D82" s="1" t="s">
        <v>161</v>
      </c>
      <c r="E82" s="1" t="s">
        <v>28</v>
      </c>
      <c r="F82" s="1" t="s">
        <v>11</v>
      </c>
      <c r="AF82" s="5">
        <v>-1</v>
      </c>
      <c r="AG82" s="5">
        <v>-1</v>
      </c>
      <c r="AI82" s="5">
        <v>-1</v>
      </c>
      <c r="AK82" s="1">
        <v>39</v>
      </c>
    </row>
    <row r="83" spans="1:41" x14ac:dyDescent="0.2">
      <c r="A83" s="1" t="s">
        <v>116</v>
      </c>
      <c r="B83" s="1" t="s">
        <v>67</v>
      </c>
      <c r="C83" s="1" t="s">
        <v>8</v>
      </c>
      <c r="D83" s="1" t="s">
        <v>35</v>
      </c>
      <c r="E83" s="1" t="s">
        <v>28</v>
      </c>
      <c r="F83" s="1" t="s">
        <v>10</v>
      </c>
      <c r="AF83" s="5">
        <v>0.89100000000000001</v>
      </c>
      <c r="AG83" s="5">
        <v>0.88800000000000001</v>
      </c>
      <c r="AH83" s="5">
        <v>0.72</v>
      </c>
      <c r="AI83" s="5">
        <v>0.13100000000000001</v>
      </c>
      <c r="AK83" s="5">
        <v>40</v>
      </c>
      <c r="AM83" s="16">
        <f>+AO83/$AO$3</f>
        <v>4.9770877965478543E-5</v>
      </c>
      <c r="AN83" s="17">
        <f>IF(AK83=1,AM83,AM83+AN81)</f>
        <v>0.9998659781909689</v>
      </c>
      <c r="AO83" s="5">
        <f>SUM(G83:AJ83)</f>
        <v>2.63</v>
      </c>
    </row>
    <row r="84" spans="1:41" x14ac:dyDescent="0.2">
      <c r="A84" s="1" t="s">
        <v>116</v>
      </c>
      <c r="B84" s="1" t="s">
        <v>67</v>
      </c>
      <c r="C84" s="1" t="s">
        <v>8</v>
      </c>
      <c r="D84" s="1" t="s">
        <v>35</v>
      </c>
      <c r="E84" s="1" t="s">
        <v>28</v>
      </c>
      <c r="F84" s="1" t="s">
        <v>11</v>
      </c>
      <c r="AF84" s="5">
        <v>-1</v>
      </c>
      <c r="AG84" s="5">
        <v>-1</v>
      </c>
      <c r="AH84" s="5" t="s">
        <v>15</v>
      </c>
      <c r="AI84" s="5" t="s">
        <v>15</v>
      </c>
      <c r="AK84" s="1">
        <v>40</v>
      </c>
    </row>
    <row r="85" spans="1:41" x14ac:dyDescent="0.2">
      <c r="A85" s="1" t="s">
        <v>116</v>
      </c>
      <c r="B85" s="1" t="s">
        <v>67</v>
      </c>
      <c r="C85" s="1" t="s">
        <v>8</v>
      </c>
      <c r="D85" s="1" t="s">
        <v>58</v>
      </c>
      <c r="E85" s="1" t="s">
        <v>28</v>
      </c>
      <c r="F85" s="1" t="s">
        <v>10</v>
      </c>
      <c r="AF85" s="5">
        <v>1.3560000000000001</v>
      </c>
      <c r="AI85" s="5">
        <v>0.45200000000000001</v>
      </c>
      <c r="AJ85" s="5">
        <v>9.8000000000000004E-2</v>
      </c>
      <c r="AK85" s="5">
        <v>41</v>
      </c>
      <c r="AM85" s="16">
        <f>+AO85/$AO$3</f>
        <v>3.6069693308822099E-5</v>
      </c>
      <c r="AN85" s="17">
        <f>IF(AK85=1,AM85,AM85+AN83)</f>
        <v>0.99990204788427772</v>
      </c>
      <c r="AO85" s="5">
        <f>SUM(G85:AJ85)</f>
        <v>1.9060000000000001</v>
      </c>
    </row>
    <row r="86" spans="1:41" x14ac:dyDescent="0.2">
      <c r="A86" s="1" t="s">
        <v>116</v>
      </c>
      <c r="B86" s="1" t="s">
        <v>67</v>
      </c>
      <c r="C86" s="1" t="s">
        <v>8</v>
      </c>
      <c r="D86" s="1" t="s">
        <v>58</v>
      </c>
      <c r="E86" s="1" t="s">
        <v>28</v>
      </c>
      <c r="F86" s="1" t="s">
        <v>11</v>
      </c>
      <c r="AF86" s="5">
        <v>-1</v>
      </c>
      <c r="AI86" s="5">
        <v>-1</v>
      </c>
      <c r="AJ86" s="5" t="s">
        <v>15</v>
      </c>
      <c r="AK86" s="5">
        <v>41</v>
      </c>
    </row>
    <row r="87" spans="1:41" x14ac:dyDescent="0.2">
      <c r="A87" s="1" t="s">
        <v>116</v>
      </c>
      <c r="B87" s="1" t="s">
        <v>67</v>
      </c>
      <c r="C87" s="1" t="s">
        <v>8</v>
      </c>
      <c r="D87" s="1" t="s">
        <v>69</v>
      </c>
      <c r="E87" s="1" t="s">
        <v>21</v>
      </c>
      <c r="F87" s="1" t="s">
        <v>10</v>
      </c>
      <c r="T87" s="5">
        <v>1.1000000000000001</v>
      </c>
      <c r="AK87" s="5">
        <v>42</v>
      </c>
      <c r="AM87" s="16">
        <f>+AO87/$AO$3</f>
        <v>2.0816717019781902E-5</v>
      </c>
      <c r="AN87" s="17">
        <f>IF(AK87=1,AM87,AM87+AN85)</f>
        <v>0.99992286460129753</v>
      </c>
      <c r="AO87" s="5">
        <f>SUM(G87:AJ87)</f>
        <v>1.1000000000000001</v>
      </c>
    </row>
    <row r="88" spans="1:41" x14ac:dyDescent="0.2">
      <c r="A88" s="1" t="s">
        <v>116</v>
      </c>
      <c r="B88" s="1" t="s">
        <v>67</v>
      </c>
      <c r="C88" s="1" t="s">
        <v>8</v>
      </c>
      <c r="D88" s="1" t="s">
        <v>69</v>
      </c>
      <c r="E88" s="1" t="s">
        <v>21</v>
      </c>
      <c r="F88" s="1" t="s">
        <v>11</v>
      </c>
      <c r="T88" s="5">
        <v>-1</v>
      </c>
      <c r="AK88" s="5">
        <v>42</v>
      </c>
    </row>
    <row r="89" spans="1:41" x14ac:dyDescent="0.2">
      <c r="A89" s="1" t="s">
        <v>116</v>
      </c>
      <c r="B89" s="1" t="s">
        <v>67</v>
      </c>
      <c r="C89" s="1" t="s">
        <v>8</v>
      </c>
      <c r="D89" s="1" t="s">
        <v>55</v>
      </c>
      <c r="E89" s="1" t="s">
        <v>9</v>
      </c>
      <c r="F89" s="1" t="s">
        <v>10</v>
      </c>
      <c r="AI89" s="5">
        <v>1.0900000000000001</v>
      </c>
      <c r="AK89" s="5">
        <v>43</v>
      </c>
      <c r="AM89" s="16">
        <f>+AO89/$AO$3</f>
        <v>2.0627474137783886E-5</v>
      </c>
      <c r="AN89" s="17">
        <f>IF(AK89=1,AM89,AM89+AN87)</f>
        <v>0.99994349207543531</v>
      </c>
      <c r="AO89" s="5">
        <f>SUM(G89:AJ89)</f>
        <v>1.0900000000000001</v>
      </c>
    </row>
    <row r="90" spans="1:41" x14ac:dyDescent="0.2">
      <c r="A90" s="1" t="s">
        <v>116</v>
      </c>
      <c r="B90" s="1" t="s">
        <v>67</v>
      </c>
      <c r="C90" s="1" t="s">
        <v>8</v>
      </c>
      <c r="D90" s="1" t="s">
        <v>55</v>
      </c>
      <c r="E90" s="1" t="s">
        <v>9</v>
      </c>
      <c r="F90" s="1" t="s">
        <v>11</v>
      </c>
      <c r="AI90" s="5">
        <v>-1</v>
      </c>
      <c r="AK90" s="5">
        <v>43</v>
      </c>
    </row>
    <row r="91" spans="1:41" x14ac:dyDescent="0.2">
      <c r="A91" s="1" t="s">
        <v>116</v>
      </c>
      <c r="B91" s="1" t="s">
        <v>67</v>
      </c>
      <c r="C91" s="1" t="s">
        <v>8</v>
      </c>
      <c r="D91" s="1" t="s">
        <v>219</v>
      </c>
      <c r="E91" s="1" t="s">
        <v>16</v>
      </c>
      <c r="F91" s="1" t="s">
        <v>10</v>
      </c>
      <c r="S91" s="5">
        <v>0.88900000000000001</v>
      </c>
      <c r="X91" s="5">
        <v>1.4E-2</v>
      </c>
      <c r="Y91" s="5">
        <v>3.0000000000000001E-3</v>
      </c>
      <c r="AC91" s="5">
        <v>6.0000000000000001E-3</v>
      </c>
      <c r="AK91" s="5">
        <v>44</v>
      </c>
      <c r="AM91" s="16">
        <f>+AO91/$AO$3</f>
        <v>1.7258950838219178E-5</v>
      </c>
      <c r="AN91" s="17">
        <f>IF(AK91=1,AM91,AM91+AN89)</f>
        <v>0.99996075102627358</v>
      </c>
      <c r="AO91" s="5">
        <f>SUM(G91:AJ91)</f>
        <v>0.91200000000000003</v>
      </c>
    </row>
    <row r="92" spans="1:41" x14ac:dyDescent="0.2">
      <c r="A92" s="1" t="s">
        <v>116</v>
      </c>
      <c r="B92" s="1" t="s">
        <v>67</v>
      </c>
      <c r="C92" s="1" t="s">
        <v>8</v>
      </c>
      <c r="D92" s="1" t="s">
        <v>219</v>
      </c>
      <c r="E92" s="1" t="s">
        <v>16</v>
      </c>
      <c r="F92" s="1" t="s">
        <v>11</v>
      </c>
      <c r="S92" s="5" t="s">
        <v>15</v>
      </c>
      <c r="X92" s="5" t="s">
        <v>15</v>
      </c>
      <c r="Y92" s="5" t="s">
        <v>15</v>
      </c>
      <c r="AC92" s="5" t="s">
        <v>15</v>
      </c>
      <c r="AK92" s="5">
        <v>44</v>
      </c>
    </row>
    <row r="93" spans="1:41" x14ac:dyDescent="0.2">
      <c r="A93" s="1" t="s">
        <v>116</v>
      </c>
      <c r="B93" s="1" t="s">
        <v>67</v>
      </c>
      <c r="C93" s="1" t="s">
        <v>8</v>
      </c>
      <c r="D93" s="1" t="s">
        <v>50</v>
      </c>
      <c r="E93" s="1" t="s">
        <v>28</v>
      </c>
      <c r="F93" s="1" t="s">
        <v>10</v>
      </c>
      <c r="AF93" s="5">
        <v>0.45</v>
      </c>
      <c r="AI93" s="5">
        <v>0.15</v>
      </c>
      <c r="AK93" s="5">
        <v>45</v>
      </c>
      <c r="AM93" s="16">
        <f>+AO93/$AO$3</f>
        <v>1.1354572919881036E-5</v>
      </c>
      <c r="AN93" s="17">
        <f>IF(AK93=1,AM93,AM93+AN91)</f>
        <v>0.99997210559919347</v>
      </c>
      <c r="AO93" s="5">
        <f>SUM(G93:AJ93)</f>
        <v>0.6</v>
      </c>
    </row>
    <row r="94" spans="1:41" x14ac:dyDescent="0.2">
      <c r="A94" s="1" t="s">
        <v>116</v>
      </c>
      <c r="B94" s="1" t="s">
        <v>67</v>
      </c>
      <c r="C94" s="1" t="s">
        <v>8</v>
      </c>
      <c r="D94" s="1" t="s">
        <v>50</v>
      </c>
      <c r="E94" s="1" t="s">
        <v>28</v>
      </c>
      <c r="F94" s="1" t="s">
        <v>11</v>
      </c>
      <c r="AF94" s="5">
        <v>-1</v>
      </c>
      <c r="AI94" s="5">
        <v>-1</v>
      </c>
      <c r="AK94" s="5">
        <v>45</v>
      </c>
    </row>
    <row r="95" spans="1:41" x14ac:dyDescent="0.2">
      <c r="A95" s="1" t="s">
        <v>116</v>
      </c>
      <c r="B95" s="1" t="s">
        <v>67</v>
      </c>
      <c r="C95" s="1" t="s">
        <v>8</v>
      </c>
      <c r="D95" s="1" t="s">
        <v>48</v>
      </c>
      <c r="E95" s="1" t="s">
        <v>28</v>
      </c>
      <c r="F95" s="1" t="s">
        <v>10</v>
      </c>
      <c r="AJ95" s="5">
        <v>0.54900000000000004</v>
      </c>
      <c r="AK95" s="5">
        <v>46</v>
      </c>
      <c r="AM95" s="16">
        <f>+AO95/$AO$3</f>
        <v>1.038943422169115E-5</v>
      </c>
      <c r="AN95" s="17">
        <f>IF(AK95=1,AM95,AM95+AN93)</f>
        <v>0.99998249503341519</v>
      </c>
      <c r="AO95" s="5">
        <f>SUM(G95:AJ95)</f>
        <v>0.54900000000000004</v>
      </c>
    </row>
    <row r="96" spans="1:41" x14ac:dyDescent="0.2">
      <c r="A96" s="1" t="s">
        <v>116</v>
      </c>
      <c r="B96" s="1" t="s">
        <v>67</v>
      </c>
      <c r="C96" s="1" t="s">
        <v>8</v>
      </c>
      <c r="D96" s="1" t="s">
        <v>48</v>
      </c>
      <c r="E96" s="1" t="s">
        <v>28</v>
      </c>
      <c r="F96" s="1" t="s">
        <v>11</v>
      </c>
      <c r="AJ96" s="5" t="s">
        <v>15</v>
      </c>
      <c r="AK96" s="5">
        <v>46</v>
      </c>
    </row>
    <row r="97" spans="1:41" x14ac:dyDescent="0.2">
      <c r="A97" s="1" t="s">
        <v>116</v>
      </c>
      <c r="B97" s="1" t="s">
        <v>67</v>
      </c>
      <c r="C97" s="1" t="s">
        <v>8</v>
      </c>
      <c r="D97" s="1" t="s">
        <v>73</v>
      </c>
      <c r="E97" s="1" t="s">
        <v>33</v>
      </c>
      <c r="F97" s="1" t="s">
        <v>10</v>
      </c>
      <c r="M97" s="5">
        <v>0.2</v>
      </c>
      <c r="P97" s="5">
        <v>0.2</v>
      </c>
      <c r="AK97" s="5">
        <v>47</v>
      </c>
      <c r="AM97" s="16">
        <f>+AO97/$AO$3</f>
        <v>7.5697152799206915E-6</v>
      </c>
      <c r="AN97" s="17">
        <f>IF(AK97=1,AM97,AM97+AN95)</f>
        <v>0.99999006474869512</v>
      </c>
      <c r="AO97" s="5">
        <f>SUM(G97:AJ97)</f>
        <v>0.4</v>
      </c>
    </row>
    <row r="98" spans="1:41" x14ac:dyDescent="0.2">
      <c r="A98" s="1" t="s">
        <v>116</v>
      </c>
      <c r="B98" s="1" t="s">
        <v>67</v>
      </c>
      <c r="C98" s="1" t="s">
        <v>8</v>
      </c>
      <c r="D98" s="1" t="s">
        <v>73</v>
      </c>
      <c r="E98" s="1" t="s">
        <v>33</v>
      </c>
      <c r="F98" s="1" t="s">
        <v>11</v>
      </c>
      <c r="M98" s="5">
        <v>-1</v>
      </c>
      <c r="P98" s="5">
        <v>-1</v>
      </c>
      <c r="AK98" s="5">
        <v>47</v>
      </c>
    </row>
    <row r="99" spans="1:41" x14ac:dyDescent="0.2">
      <c r="A99" s="1" t="s">
        <v>116</v>
      </c>
      <c r="B99" s="1" t="s">
        <v>67</v>
      </c>
      <c r="C99" s="1" t="s">
        <v>8</v>
      </c>
      <c r="D99" s="1" t="s">
        <v>160</v>
      </c>
      <c r="E99" s="1" t="s">
        <v>28</v>
      </c>
      <c r="F99" s="1" t="s">
        <v>10</v>
      </c>
      <c r="AB99" s="5">
        <v>0.15</v>
      </c>
      <c r="AK99" s="5">
        <v>48</v>
      </c>
      <c r="AM99" s="16">
        <f>+AO99/$AO$3</f>
        <v>2.8386432299702591E-6</v>
      </c>
      <c r="AN99" s="17">
        <f>IF(AK99=1,AM99,AM99+AN97)</f>
        <v>0.99999290339192504</v>
      </c>
      <c r="AO99" s="5">
        <f>SUM(G99:AJ99)</f>
        <v>0.15</v>
      </c>
    </row>
    <row r="100" spans="1:41" x14ac:dyDescent="0.2">
      <c r="A100" s="1" t="s">
        <v>116</v>
      </c>
      <c r="B100" s="1" t="s">
        <v>67</v>
      </c>
      <c r="C100" s="1" t="s">
        <v>8</v>
      </c>
      <c r="D100" s="1" t="s">
        <v>160</v>
      </c>
      <c r="E100" s="1" t="s">
        <v>28</v>
      </c>
      <c r="F100" s="1" t="s">
        <v>11</v>
      </c>
      <c r="AB100" s="5" t="s">
        <v>15</v>
      </c>
      <c r="AK100" s="5">
        <v>48</v>
      </c>
    </row>
    <row r="101" spans="1:41" x14ac:dyDescent="0.2">
      <c r="A101" s="1" t="s">
        <v>116</v>
      </c>
      <c r="B101" s="1" t="s">
        <v>67</v>
      </c>
      <c r="C101" s="1" t="s">
        <v>8</v>
      </c>
      <c r="D101" s="1" t="s">
        <v>160</v>
      </c>
      <c r="E101" s="1" t="s">
        <v>32</v>
      </c>
      <c r="F101" s="1" t="s">
        <v>10</v>
      </c>
      <c r="AH101" s="5">
        <v>0.122</v>
      </c>
      <c r="AK101" s="5">
        <v>49</v>
      </c>
      <c r="AM101" s="16">
        <f>+AO101/$AO$3</f>
        <v>2.3087631603758107E-6</v>
      </c>
      <c r="AN101" s="17">
        <f>IF(AK101=1,AM101,AM101+AN99)</f>
        <v>0.99999521215508547</v>
      </c>
      <c r="AO101" s="5">
        <f>SUM(G101:AJ101)</f>
        <v>0.122</v>
      </c>
    </row>
    <row r="102" spans="1:41" x14ac:dyDescent="0.2">
      <c r="A102" s="1" t="s">
        <v>116</v>
      </c>
      <c r="B102" s="1" t="s">
        <v>67</v>
      </c>
      <c r="C102" s="1" t="s">
        <v>8</v>
      </c>
      <c r="D102" s="1" t="s">
        <v>160</v>
      </c>
      <c r="E102" s="1" t="s">
        <v>32</v>
      </c>
      <c r="F102" s="1" t="s">
        <v>11</v>
      </c>
      <c r="AH102" s="5">
        <v>-1</v>
      </c>
      <c r="AK102" s="5">
        <v>49</v>
      </c>
    </row>
    <row r="103" spans="1:41" x14ac:dyDescent="0.2">
      <c r="A103" s="1" t="s">
        <v>116</v>
      </c>
      <c r="B103" s="1" t="s">
        <v>67</v>
      </c>
      <c r="C103" s="1" t="s">
        <v>8</v>
      </c>
      <c r="D103" s="1" t="s">
        <v>54</v>
      </c>
      <c r="E103" s="1" t="s">
        <v>21</v>
      </c>
      <c r="F103" s="1" t="s">
        <v>10</v>
      </c>
      <c r="Y103" s="5">
        <v>3.5000000000000003E-2</v>
      </c>
      <c r="Z103" s="5">
        <v>4.4999999999999998E-2</v>
      </c>
      <c r="AC103" s="5">
        <v>0.03</v>
      </c>
      <c r="AK103" s="5">
        <v>50</v>
      </c>
      <c r="AM103" s="16">
        <f>+AO103/$AO$3</f>
        <v>2.0816717019781901E-6</v>
      </c>
      <c r="AN103" s="17">
        <f>IF(AK103=1,AM103,AM103+AN101)</f>
        <v>0.99999729382678748</v>
      </c>
      <c r="AO103" s="5">
        <f>SUM(G103:AJ103)</f>
        <v>0.11</v>
      </c>
    </row>
    <row r="104" spans="1:41" x14ac:dyDescent="0.2">
      <c r="A104" s="1" t="s">
        <v>116</v>
      </c>
      <c r="B104" s="1" t="s">
        <v>67</v>
      </c>
      <c r="C104" s="1" t="s">
        <v>8</v>
      </c>
      <c r="D104" s="1" t="s">
        <v>54</v>
      </c>
      <c r="E104" s="1" t="s">
        <v>21</v>
      </c>
      <c r="F104" s="1" t="s">
        <v>11</v>
      </c>
      <c r="Y104" s="5" t="s">
        <v>15</v>
      </c>
      <c r="Z104" s="5">
        <v>-1</v>
      </c>
      <c r="AC104" s="5" t="s">
        <v>15</v>
      </c>
      <c r="AK104" s="5">
        <v>50</v>
      </c>
    </row>
    <row r="105" spans="1:41" x14ac:dyDescent="0.2">
      <c r="A105" s="1" t="s">
        <v>116</v>
      </c>
      <c r="B105" s="1" t="s">
        <v>67</v>
      </c>
      <c r="C105" s="1" t="s">
        <v>8</v>
      </c>
      <c r="D105" s="1" t="s">
        <v>61</v>
      </c>
      <c r="E105" s="1" t="s">
        <v>21</v>
      </c>
      <c r="F105" s="1" t="s">
        <v>10</v>
      </c>
      <c r="M105" s="5">
        <v>0.1</v>
      </c>
      <c r="AK105" s="5">
        <v>51</v>
      </c>
      <c r="AM105" s="16">
        <f>+AO105/$AO$3</f>
        <v>1.8924288199801729E-6</v>
      </c>
      <c r="AN105" s="17">
        <f>IF(AK105=1,AM105,AM105+AN103)</f>
        <v>0.99999918625560746</v>
      </c>
      <c r="AO105" s="5">
        <f>SUM(G105:AJ105)</f>
        <v>0.1</v>
      </c>
    </row>
    <row r="106" spans="1:41" x14ac:dyDescent="0.2">
      <c r="A106" s="1" t="s">
        <v>116</v>
      </c>
      <c r="B106" s="1" t="s">
        <v>67</v>
      </c>
      <c r="C106" s="1" t="s">
        <v>8</v>
      </c>
      <c r="D106" s="1" t="s">
        <v>61</v>
      </c>
      <c r="E106" s="1" t="s">
        <v>21</v>
      </c>
      <c r="F106" s="1" t="s">
        <v>11</v>
      </c>
      <c r="M106" s="5" t="s">
        <v>15</v>
      </c>
      <c r="AK106" s="5">
        <v>51</v>
      </c>
    </row>
    <row r="107" spans="1:41" x14ac:dyDescent="0.2">
      <c r="A107" s="1" t="s">
        <v>116</v>
      </c>
      <c r="B107" s="1" t="s">
        <v>67</v>
      </c>
      <c r="C107" s="1" t="s">
        <v>8</v>
      </c>
      <c r="D107" s="1" t="s">
        <v>216</v>
      </c>
      <c r="E107" s="1" t="s">
        <v>33</v>
      </c>
      <c r="F107" s="1" t="s">
        <v>10</v>
      </c>
      <c r="AG107" s="5">
        <v>4.2999999999999997E-2</v>
      </c>
      <c r="AK107" s="5">
        <v>52</v>
      </c>
      <c r="AM107" s="16">
        <f>+AO107/$AO$3</f>
        <v>8.1374439259147424E-7</v>
      </c>
      <c r="AN107" s="17">
        <f>IF(AK107=1,AM107,AM107+AN105)</f>
        <v>1</v>
      </c>
      <c r="AO107" s="5">
        <f>SUM(G107:AJ107)</f>
        <v>4.2999999999999997E-2</v>
      </c>
    </row>
    <row r="108" spans="1:41" x14ac:dyDescent="0.2">
      <c r="A108" s="1" t="s">
        <v>116</v>
      </c>
      <c r="B108" s="1" t="s">
        <v>67</v>
      </c>
      <c r="C108" s="1" t="s">
        <v>8</v>
      </c>
      <c r="D108" s="1" t="s">
        <v>216</v>
      </c>
      <c r="E108" s="1" t="s">
        <v>33</v>
      </c>
      <c r="F108" s="1" t="s">
        <v>11</v>
      </c>
      <c r="AG108" s="5" t="s">
        <v>15</v>
      </c>
      <c r="AK108" s="5">
        <v>52</v>
      </c>
    </row>
  </sheetData>
  <mergeCells count="2">
    <mergeCell ref="E2:F2"/>
    <mergeCell ref="A1:D1"/>
  </mergeCells>
  <conditionalFormatting sqref="AN6 AN8 AN10 AN12 AN14 AN16 AN18 AN20 AN22 AN24 AN26 AN28 AN30 AN32 AN34 AN36 AN38 AN40 AN42 AN44 AN46 AN48 AN50 AN52 AN54 AN56 AN58 AN60 AN62 AN64 AN66 AN68 AN70 AN72 AN74 AN76 AN78 AN80 AN82 AN84 AN86">
    <cfRule type="colorScale" priority="117">
      <colorScale>
        <cfvo type="min"/>
        <cfvo type="percentile" val="50"/>
        <cfvo type="num" val="0.97499999999999998"/>
        <color rgb="FF63BE7B"/>
        <color rgb="FFFCFCFF"/>
        <color rgb="FFF8696B"/>
      </colorScale>
    </cfRule>
  </conditionalFormatting>
  <conditionalFormatting sqref="AM8">
    <cfRule type="colorScale" priority="116">
      <colorScale>
        <cfvo type="min"/>
        <cfvo type="percentile" val="50"/>
        <cfvo type="max"/>
        <color rgb="FFF8696B"/>
        <color rgb="FFFFEB84"/>
        <color rgb="FF63BE7B"/>
      </colorScale>
    </cfRule>
  </conditionalFormatting>
  <conditionalFormatting sqref="AN8">
    <cfRule type="colorScale" priority="115">
      <colorScale>
        <cfvo type="min"/>
        <cfvo type="percentile" val="50"/>
        <cfvo type="num" val="0.97499999999999998"/>
        <color rgb="FF63BE7B"/>
        <color rgb="FFFCFCFF"/>
        <color rgb="FFF8696B"/>
      </colorScale>
    </cfRule>
  </conditionalFormatting>
  <conditionalFormatting sqref="AM10 AM12 AM14 AM16">
    <cfRule type="colorScale" priority="114">
      <colorScale>
        <cfvo type="min"/>
        <cfvo type="percentile" val="50"/>
        <cfvo type="max"/>
        <color rgb="FFF8696B"/>
        <color rgb="FFFFEB84"/>
        <color rgb="FF63BE7B"/>
      </colorScale>
    </cfRule>
  </conditionalFormatting>
  <conditionalFormatting sqref="AN10 AN12 AN14 AN16">
    <cfRule type="colorScale" priority="113">
      <colorScale>
        <cfvo type="min"/>
        <cfvo type="percentile" val="50"/>
        <cfvo type="num" val="0.97499999999999998"/>
        <color rgb="FF63BE7B"/>
        <color rgb="FFFCFCFF"/>
        <color rgb="FFF8696B"/>
      </colorScale>
    </cfRule>
  </conditionalFormatting>
  <conditionalFormatting sqref="AM18 AM20 AM22 AM24 AM26 AM28 AM30 AM32 AM34 AM36 AM38 AM40 AM42 AM44 AM46 AM48 AM50 AM52 AM54 AM56 AM58 AM60 AM62 AM64 AM66 AM68 AM70 AM72 AM74 AM76 AM78">
    <cfRule type="colorScale" priority="98">
      <colorScale>
        <cfvo type="min"/>
        <cfvo type="percentile" val="50"/>
        <cfvo type="max"/>
        <color rgb="FFF8696B"/>
        <color rgb="FFFFEB84"/>
        <color rgb="FF63BE7B"/>
      </colorScale>
    </cfRule>
  </conditionalFormatting>
  <conditionalFormatting sqref="AN18 AN20 AN22 AN24 AN26 AN28 AN30 AN32 AN34 AN36 AN38 AN40 AN42 AN44 AN46 AN48 AN50 AN52 AN54 AN56 AN58 AN60 AN62 AN64 AN66 AN68 AN70 AN72 AN74 AN76 AN78">
    <cfRule type="colorScale" priority="97">
      <colorScale>
        <cfvo type="min"/>
        <cfvo type="percentile" val="50"/>
        <cfvo type="num" val="0.97499999999999998"/>
        <color rgb="FF63BE7B"/>
        <color rgb="FFFCFCFF"/>
        <color rgb="FFF8696B"/>
      </colorScale>
    </cfRule>
  </conditionalFormatting>
  <conditionalFormatting sqref="AO2">
    <cfRule type="cellIs" dxfId="447" priority="70" operator="equal">
      <formula>"Check functions"</formula>
    </cfRule>
  </conditionalFormatting>
  <conditionalFormatting sqref="G6:AJ90">
    <cfRule type="cellIs" dxfId="446" priority="62" operator="equal">
      <formula>-1</formula>
    </cfRule>
    <cfRule type="cellIs" dxfId="445" priority="63" operator="equal">
      <formula>"a"</formula>
    </cfRule>
    <cfRule type="cellIs" dxfId="444" priority="64" operator="equal">
      <formula>"b"</formula>
    </cfRule>
    <cfRule type="cellIs" dxfId="443" priority="65" operator="equal">
      <formula>"c"</formula>
    </cfRule>
    <cfRule type="cellIs" dxfId="442" priority="66" operator="equal">
      <formula>"bc"</formula>
    </cfRule>
    <cfRule type="cellIs" dxfId="441" priority="67" operator="equal">
      <formula>"ab"</formula>
    </cfRule>
    <cfRule type="cellIs" dxfId="440" priority="68" operator="equal">
      <formula>"ac"</formula>
    </cfRule>
    <cfRule type="cellIs" dxfId="439" priority="69" operator="equal">
      <formula>"abc"</formula>
    </cfRule>
  </conditionalFormatting>
  <conditionalFormatting sqref="G91:AJ98">
    <cfRule type="cellIs" dxfId="438" priority="54" operator="equal">
      <formula>-1</formula>
    </cfRule>
    <cfRule type="cellIs" dxfId="437" priority="55" operator="equal">
      <formula>"a"</formula>
    </cfRule>
    <cfRule type="cellIs" dxfId="436" priority="56" operator="equal">
      <formula>"b"</formula>
    </cfRule>
    <cfRule type="cellIs" dxfId="435" priority="57" operator="equal">
      <formula>"c"</formula>
    </cfRule>
    <cfRule type="cellIs" dxfId="434" priority="58" operator="equal">
      <formula>"bc"</formula>
    </cfRule>
    <cfRule type="cellIs" dxfId="433" priority="59" operator="equal">
      <formula>"ab"</formula>
    </cfRule>
    <cfRule type="cellIs" dxfId="432" priority="60" operator="equal">
      <formula>"ac"</formula>
    </cfRule>
    <cfRule type="cellIs" dxfId="431" priority="61" operator="equal">
      <formula>"abc"</formula>
    </cfRule>
  </conditionalFormatting>
  <conditionalFormatting sqref="AM5:AM108">
    <cfRule type="colorScale" priority="1316">
      <colorScale>
        <cfvo type="min"/>
        <cfvo type="percentile" val="50"/>
        <cfvo type="max"/>
        <color rgb="FFF8696B"/>
        <color rgb="FFFFEB84"/>
        <color rgb="FF63BE7B"/>
      </colorScale>
    </cfRule>
  </conditionalFormatting>
  <conditionalFormatting sqref="AN5:AN108">
    <cfRule type="colorScale" priority="1322">
      <colorScale>
        <cfvo type="min"/>
        <cfvo type="percentile" val="50"/>
        <cfvo type="num" val="0.97499999999999998"/>
        <color rgb="FF63BE7B"/>
        <color rgb="FFFCFCFF"/>
        <color rgb="FFF8696B"/>
      </colorScale>
    </cfRule>
  </conditionalFormatting>
  <conditionalFormatting sqref="G100:AJ100">
    <cfRule type="cellIs" dxfId="430" priority="38" operator="equal">
      <formula>-1</formula>
    </cfRule>
    <cfRule type="cellIs" dxfId="429" priority="39" operator="equal">
      <formula>"a"</formula>
    </cfRule>
    <cfRule type="cellIs" dxfId="428" priority="40" operator="equal">
      <formula>"b"</formula>
    </cfRule>
    <cfRule type="cellIs" dxfId="427" priority="41" operator="equal">
      <formula>"c"</formula>
    </cfRule>
    <cfRule type="cellIs" dxfId="426" priority="42" operator="equal">
      <formula>"bc"</formula>
    </cfRule>
    <cfRule type="cellIs" dxfId="425" priority="43" operator="equal">
      <formula>"ab"</formula>
    </cfRule>
    <cfRule type="cellIs" dxfId="424" priority="44" operator="equal">
      <formula>"ac"</formula>
    </cfRule>
    <cfRule type="cellIs" dxfId="423" priority="45" operator="equal">
      <formula>"abc"</formula>
    </cfRule>
  </conditionalFormatting>
  <conditionalFormatting sqref="G102:AJ102">
    <cfRule type="cellIs" dxfId="422" priority="28" operator="equal">
      <formula>-1</formula>
    </cfRule>
    <cfRule type="cellIs" dxfId="421" priority="29" operator="equal">
      <formula>"a"</formula>
    </cfRule>
    <cfRule type="cellIs" dxfId="420" priority="30" operator="equal">
      <formula>"b"</formula>
    </cfRule>
    <cfRule type="cellIs" dxfId="419" priority="31" operator="equal">
      <formula>"c"</formula>
    </cfRule>
    <cfRule type="cellIs" dxfId="418" priority="32" operator="equal">
      <formula>"bc"</formula>
    </cfRule>
    <cfRule type="cellIs" dxfId="417" priority="33" operator="equal">
      <formula>"ab"</formula>
    </cfRule>
    <cfRule type="cellIs" dxfId="416" priority="34" operator="equal">
      <formula>"ac"</formula>
    </cfRule>
    <cfRule type="cellIs" dxfId="415" priority="35" operator="equal">
      <formula>"abc"</formula>
    </cfRule>
  </conditionalFormatting>
  <conditionalFormatting sqref="G104:AJ104">
    <cfRule type="cellIs" dxfId="414" priority="18" operator="equal">
      <formula>-1</formula>
    </cfRule>
    <cfRule type="cellIs" dxfId="413" priority="19" operator="equal">
      <formula>"a"</formula>
    </cfRule>
    <cfRule type="cellIs" dxfId="412" priority="20" operator="equal">
      <formula>"b"</formula>
    </cfRule>
    <cfRule type="cellIs" dxfId="411" priority="21" operator="equal">
      <formula>"c"</formula>
    </cfRule>
    <cfRule type="cellIs" dxfId="410" priority="22" operator="equal">
      <formula>"bc"</formula>
    </cfRule>
    <cfRule type="cellIs" dxfId="409" priority="23" operator="equal">
      <formula>"ab"</formula>
    </cfRule>
    <cfRule type="cellIs" dxfId="408" priority="24" operator="equal">
      <formula>"ac"</formula>
    </cfRule>
    <cfRule type="cellIs" dxfId="407" priority="25" operator="equal">
      <formula>"abc"</formula>
    </cfRule>
  </conditionalFormatting>
  <conditionalFormatting sqref="G106:AJ106">
    <cfRule type="cellIs" dxfId="406" priority="10" operator="equal">
      <formula>-1</formula>
    </cfRule>
    <cfRule type="cellIs" dxfId="405" priority="11" operator="equal">
      <formula>"a"</formula>
    </cfRule>
    <cfRule type="cellIs" dxfId="404" priority="12" operator="equal">
      <formula>"b"</formula>
    </cfRule>
    <cfRule type="cellIs" dxfId="403" priority="13" operator="equal">
      <formula>"c"</formula>
    </cfRule>
    <cfRule type="cellIs" dxfId="402" priority="14" operator="equal">
      <formula>"bc"</formula>
    </cfRule>
    <cfRule type="cellIs" dxfId="401" priority="15" operator="equal">
      <formula>"ab"</formula>
    </cfRule>
    <cfRule type="cellIs" dxfId="400" priority="16" operator="equal">
      <formula>"ac"</formula>
    </cfRule>
    <cfRule type="cellIs" dxfId="399" priority="17" operator="equal">
      <formula>"abc"</formula>
    </cfRule>
  </conditionalFormatting>
  <conditionalFormatting sqref="G108:AJ108">
    <cfRule type="cellIs" dxfId="398" priority="2" operator="equal">
      <formula>-1</formula>
    </cfRule>
    <cfRule type="cellIs" dxfId="397" priority="3" operator="equal">
      <formula>"a"</formula>
    </cfRule>
    <cfRule type="cellIs" dxfId="396" priority="4" operator="equal">
      <formula>"b"</formula>
    </cfRule>
    <cfRule type="cellIs" dxfId="395" priority="5" operator="equal">
      <formula>"c"</formula>
    </cfRule>
    <cfRule type="cellIs" dxfId="394" priority="6" operator="equal">
      <formula>"bc"</formula>
    </cfRule>
    <cfRule type="cellIs" dxfId="393" priority="7" operator="equal">
      <formula>"ab"</formula>
    </cfRule>
    <cfRule type="cellIs" dxfId="392" priority="8" operator="equal">
      <formula>"ac"</formula>
    </cfRule>
    <cfRule type="cellIs" dxfId="391" priority="9" operator="equal">
      <formula>"abc"</formula>
    </cfRule>
  </conditionalFormatting>
  <conditionalFormatting sqref="E5:E1000">
    <cfRule type="cellIs" dxfId="390" priority="1" operator="equal">
      <formula>"UN"</formula>
    </cfRule>
  </conditionalFormatting>
  <pageMargins left="0.7" right="0.7" top="0.75" bottom="0.75" header="0.3" footer="0.3"/>
  <pageSetup paperSize="9" scale="5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pageSetUpPr fitToPage="1"/>
  </sheetPr>
  <dimension ref="A1:AO118"/>
  <sheetViews>
    <sheetView view="pageBreakPreview" zoomScale="90" zoomScaleNormal="90" zoomScaleSheetLayoutView="90" workbookViewId="0">
      <selection activeCell="H16" sqref="H16"/>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18. SAI-W stock</v>
      </c>
      <c r="B1" s="53"/>
      <c r="C1" s="53"/>
      <c r="D1" s="53"/>
      <c r="AO1" s="12">
        <v>18</v>
      </c>
    </row>
    <row r="2" spans="1:41" x14ac:dyDescent="0.2">
      <c r="E2" s="52" t="s">
        <v>146</v>
      </c>
      <c r="F2" s="52"/>
      <c r="G2" s="19">
        <f>SUMIF(G5:G110,"&gt;0")</f>
        <v>1463.027</v>
      </c>
      <c r="H2" s="19">
        <f t="shared" ref="H2:AJ2" si="0">SUMIF(H5:H110,"&gt;0")</f>
        <v>1413.9929999999997</v>
      </c>
      <c r="I2" s="19">
        <f t="shared" si="0"/>
        <v>1120.8999999999999</v>
      </c>
      <c r="J2" s="19">
        <f t="shared" si="0"/>
        <v>1213.7659999999998</v>
      </c>
      <c r="K2" s="19">
        <f t="shared" si="0"/>
        <v>1142.5729999999999</v>
      </c>
      <c r="L2" s="19">
        <f t="shared" si="0"/>
        <v>1256.8610000000003</v>
      </c>
      <c r="M2" s="19">
        <f t="shared" si="0"/>
        <v>1614.9679999999998</v>
      </c>
      <c r="N2" s="19">
        <f t="shared" si="0"/>
        <v>1580.4119999999998</v>
      </c>
      <c r="O2" s="19">
        <f t="shared" si="0"/>
        <v>1995.818</v>
      </c>
      <c r="P2" s="19">
        <f t="shared" si="0"/>
        <v>1797.6469999999997</v>
      </c>
      <c r="Q2" s="19">
        <f t="shared" si="0"/>
        <v>2060.3880000000004</v>
      </c>
      <c r="R2" s="19">
        <f t="shared" si="0"/>
        <v>1498.0129999999999</v>
      </c>
      <c r="S2" s="19">
        <f t="shared" si="0"/>
        <v>1726.9420000000005</v>
      </c>
      <c r="T2" s="19">
        <f t="shared" si="0"/>
        <v>1839.4830000000006</v>
      </c>
      <c r="U2" s="19">
        <f t="shared" si="0"/>
        <v>1939.3749999999998</v>
      </c>
      <c r="V2" s="19">
        <f t="shared" si="0"/>
        <v>1561.74</v>
      </c>
      <c r="W2" s="19">
        <f t="shared" si="0"/>
        <v>1733.5459999999994</v>
      </c>
      <c r="X2" s="19">
        <f t="shared" si="0"/>
        <v>1625.7259999999999</v>
      </c>
      <c r="Y2" s="19">
        <f t="shared" si="0"/>
        <v>1229.836</v>
      </c>
      <c r="Z2" s="19">
        <f t="shared" si="0"/>
        <v>1336.9799999999993</v>
      </c>
      <c r="AA2" s="19">
        <f t="shared" si="0"/>
        <v>1277.6490000000001</v>
      </c>
      <c r="AB2" s="19">
        <f t="shared" si="0"/>
        <v>986.31999999999982</v>
      </c>
      <c r="AC2" s="19">
        <f t="shared" si="0"/>
        <v>864.02800000000002</v>
      </c>
      <c r="AD2" s="19">
        <f t="shared" si="0"/>
        <v>931.25200000000007</v>
      </c>
      <c r="AE2" s="19">
        <f t="shared" si="0"/>
        <v>1360.0919999999999</v>
      </c>
      <c r="AF2" s="19">
        <f t="shared" si="0"/>
        <v>1279.4069999999999</v>
      </c>
      <c r="AG2" s="19">
        <f t="shared" si="0"/>
        <v>1535.4489999999996</v>
      </c>
      <c r="AH2" s="19">
        <f t="shared" si="0"/>
        <v>1368.2450000000001</v>
      </c>
      <c r="AI2" s="19">
        <f t="shared" si="0"/>
        <v>1714.2690000000002</v>
      </c>
      <c r="AJ2" s="19">
        <f t="shared" si="0"/>
        <v>820.86400000000003</v>
      </c>
      <c r="AO2" s="12" t="str">
        <f>IF((SUM(G2:AJ2)=AO3),"Ok","Check functions")</f>
        <v>Ok</v>
      </c>
    </row>
    <row r="3" spans="1:41" x14ac:dyDescent="0.2">
      <c r="AO3" s="5">
        <f>SUM(AO5:AO110)</f>
        <v>43289.569000000003</v>
      </c>
    </row>
    <row r="4" spans="1:41" s="24" customFormat="1" x14ac:dyDescent="0.2">
      <c r="A4" s="20" t="s">
        <v>0</v>
      </c>
      <c r="B4" s="20" t="s">
        <v>1</v>
      </c>
      <c r="C4" s="20" t="s">
        <v>2</v>
      </c>
      <c r="D4" s="20" t="s">
        <v>3</v>
      </c>
      <c r="E4" s="20" t="s">
        <v>4</v>
      </c>
      <c r="F4" s="21" t="s">
        <v>147</v>
      </c>
      <c r="G4" s="22">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116</v>
      </c>
      <c r="B5" s="1" t="s">
        <v>81</v>
      </c>
      <c r="C5" s="1" t="s">
        <v>8</v>
      </c>
      <c r="D5" s="1" t="s">
        <v>27</v>
      </c>
      <c r="E5" s="1" t="s">
        <v>21</v>
      </c>
      <c r="F5" s="1" t="s">
        <v>10</v>
      </c>
      <c r="G5" s="5">
        <v>169.75899999999999</v>
      </c>
      <c r="H5" s="5">
        <v>271.16199999999998</v>
      </c>
      <c r="I5" s="5">
        <v>148.006</v>
      </c>
      <c r="J5" s="5">
        <v>139.042</v>
      </c>
      <c r="K5" s="5">
        <v>167.136</v>
      </c>
      <c r="L5" s="5">
        <v>164.93</v>
      </c>
      <c r="M5" s="5">
        <v>332.50400000000002</v>
      </c>
      <c r="N5" s="5">
        <v>227.02699999999999</v>
      </c>
      <c r="O5" s="5">
        <v>189.851</v>
      </c>
      <c r="P5" s="5">
        <v>185.744</v>
      </c>
      <c r="Q5" s="5">
        <v>188.23699999999999</v>
      </c>
      <c r="R5" s="5">
        <v>233.46700000000001</v>
      </c>
      <c r="S5" s="5">
        <v>387.19</v>
      </c>
      <c r="T5" s="5">
        <v>476.267</v>
      </c>
      <c r="U5" s="5">
        <v>907.10799999999995</v>
      </c>
      <c r="V5" s="5">
        <v>362.721</v>
      </c>
      <c r="W5" s="5">
        <v>268.53199999999998</v>
      </c>
      <c r="X5" s="5">
        <v>319.68</v>
      </c>
      <c r="Y5" s="5">
        <v>408.983</v>
      </c>
      <c r="Z5" s="5">
        <v>498.16699999999997</v>
      </c>
      <c r="AA5" s="5">
        <v>403.83699999999999</v>
      </c>
      <c r="AB5" s="5">
        <v>261.84899999999999</v>
      </c>
      <c r="AC5" s="5">
        <v>112.229</v>
      </c>
      <c r="AD5" s="5">
        <v>152.131</v>
      </c>
      <c r="AE5" s="5">
        <v>246.119</v>
      </c>
      <c r="AF5" s="5">
        <v>387.29</v>
      </c>
      <c r="AG5" s="5">
        <v>380.60599999999999</v>
      </c>
      <c r="AH5" s="5">
        <v>373.11799999999999</v>
      </c>
      <c r="AI5" s="5">
        <v>363.392</v>
      </c>
      <c r="AJ5" s="5">
        <v>289.72399999999999</v>
      </c>
      <c r="AK5" s="5">
        <v>1</v>
      </c>
      <c r="AM5" s="16">
        <f>+AO5/$AO$3</f>
        <v>0.2082674465989717</v>
      </c>
      <c r="AN5" s="17">
        <f>IF(AK5=1,AM5,AM5+AN3)</f>
        <v>0.2082674465989717</v>
      </c>
      <c r="AO5" s="5">
        <f>SUM(G5:AJ5)</f>
        <v>9015.8080000000009</v>
      </c>
    </row>
    <row r="6" spans="1:41" x14ac:dyDescent="0.2">
      <c r="A6" s="1" t="s">
        <v>116</v>
      </c>
      <c r="B6" s="1" t="s">
        <v>81</v>
      </c>
      <c r="C6" s="1" t="s">
        <v>8</v>
      </c>
      <c r="D6" s="1" t="s">
        <v>27</v>
      </c>
      <c r="E6" s="1" t="s">
        <v>21</v>
      </c>
      <c r="F6" s="1" t="s">
        <v>11</v>
      </c>
      <c r="G6" s="5" t="s">
        <v>13</v>
      </c>
      <c r="H6" s="5" t="s">
        <v>13</v>
      </c>
      <c r="I6" s="5" t="s">
        <v>13</v>
      </c>
      <c r="J6" s="5" t="s">
        <v>13</v>
      </c>
      <c r="K6" s="5" t="s">
        <v>13</v>
      </c>
      <c r="L6" s="5" t="s">
        <v>13</v>
      </c>
      <c r="M6" s="5" t="s">
        <v>13</v>
      </c>
      <c r="N6" s="5" t="s">
        <v>13</v>
      </c>
      <c r="O6" s="5" t="s">
        <v>13</v>
      </c>
      <c r="P6" s="5" t="s">
        <v>24</v>
      </c>
      <c r="Q6" s="5" t="s">
        <v>24</v>
      </c>
      <c r="R6" s="5" t="s">
        <v>13</v>
      </c>
      <c r="S6" s="5" t="s">
        <v>13</v>
      </c>
      <c r="T6" s="5" t="s">
        <v>13</v>
      </c>
      <c r="U6" s="5" t="s">
        <v>13</v>
      </c>
      <c r="V6" s="5" t="s">
        <v>13</v>
      </c>
      <c r="W6" s="5" t="s">
        <v>13</v>
      </c>
      <c r="X6" s="5" t="s">
        <v>13</v>
      </c>
      <c r="Y6" s="5" t="s">
        <v>13</v>
      </c>
      <c r="Z6" s="5" t="s">
        <v>13</v>
      </c>
      <c r="AA6" s="5" t="s">
        <v>13</v>
      </c>
      <c r="AB6" s="5" t="s">
        <v>13</v>
      </c>
      <c r="AC6" s="5" t="s">
        <v>13</v>
      </c>
      <c r="AD6" s="5" t="s">
        <v>15</v>
      </c>
      <c r="AE6" s="5" t="s">
        <v>15</v>
      </c>
      <c r="AF6" s="5" t="s">
        <v>15</v>
      </c>
      <c r="AG6" s="5" t="s">
        <v>15</v>
      </c>
      <c r="AH6" s="5" t="s">
        <v>15</v>
      </c>
      <c r="AI6" s="5" t="s">
        <v>15</v>
      </c>
      <c r="AJ6" s="5" t="s">
        <v>15</v>
      </c>
      <c r="AK6" s="1">
        <v>1</v>
      </c>
    </row>
    <row r="7" spans="1:41" x14ac:dyDescent="0.2">
      <c r="A7" s="1" t="s">
        <v>116</v>
      </c>
      <c r="B7" s="1" t="s">
        <v>81</v>
      </c>
      <c r="C7" s="1" t="s">
        <v>8</v>
      </c>
      <c r="D7" s="1" t="s">
        <v>213</v>
      </c>
      <c r="E7" s="1" t="s">
        <v>21</v>
      </c>
      <c r="F7" s="1" t="s">
        <v>10</v>
      </c>
      <c r="G7" s="5">
        <v>13.163</v>
      </c>
      <c r="H7" s="5">
        <v>12.92</v>
      </c>
      <c r="I7" s="5">
        <v>18.731999999999999</v>
      </c>
      <c r="J7" s="5">
        <v>35.985999999999997</v>
      </c>
      <c r="K7" s="5">
        <v>5.0279999999999996</v>
      </c>
      <c r="L7" s="5">
        <v>20.425000000000001</v>
      </c>
      <c r="M7" s="5">
        <v>41.707000000000001</v>
      </c>
      <c r="N7" s="5">
        <v>6.7720000000000002</v>
      </c>
      <c r="O7" s="5">
        <v>14.397</v>
      </c>
      <c r="P7" s="5">
        <v>309.45699999999999</v>
      </c>
      <c r="Q7" s="5">
        <v>413.971</v>
      </c>
      <c r="R7" s="5">
        <v>182.876</v>
      </c>
      <c r="S7" s="5">
        <v>160.33500000000001</v>
      </c>
      <c r="T7" s="5">
        <v>88.988</v>
      </c>
      <c r="U7" s="5">
        <v>134.16399999999999</v>
      </c>
      <c r="V7" s="5">
        <v>213.648</v>
      </c>
      <c r="W7" s="5">
        <v>360.71499999999997</v>
      </c>
      <c r="X7" s="5">
        <v>412.04199999999997</v>
      </c>
      <c r="Y7" s="5">
        <v>275.19</v>
      </c>
      <c r="Z7" s="5">
        <v>190.452</v>
      </c>
      <c r="AA7" s="5">
        <v>183.79300000000001</v>
      </c>
      <c r="AB7" s="5">
        <v>202.69399999999999</v>
      </c>
      <c r="AC7" s="5">
        <v>243.77799999999999</v>
      </c>
      <c r="AD7" s="5">
        <v>311.07299999999998</v>
      </c>
      <c r="AE7" s="5">
        <v>207.27199999999999</v>
      </c>
      <c r="AF7" s="5">
        <v>454.17</v>
      </c>
      <c r="AG7" s="5">
        <v>255.56</v>
      </c>
      <c r="AH7" s="5">
        <v>228.239</v>
      </c>
      <c r="AI7" s="5">
        <v>57.302999999999997</v>
      </c>
      <c r="AJ7" s="5">
        <v>67.007000000000005</v>
      </c>
      <c r="AK7" s="5">
        <v>2</v>
      </c>
      <c r="AM7" s="16">
        <f>+AO7/$AO$3</f>
        <v>0.11831619298404192</v>
      </c>
      <c r="AN7" s="17">
        <f>IF(AK7=1,AM7,AM7+AN5)</f>
        <v>0.32658363958301362</v>
      </c>
      <c r="AO7" s="5">
        <f>SUM(G7:AJ7)</f>
        <v>5121.8569999999991</v>
      </c>
    </row>
    <row r="8" spans="1:41" x14ac:dyDescent="0.2">
      <c r="A8" s="1" t="s">
        <v>116</v>
      </c>
      <c r="B8" s="1" t="s">
        <v>81</v>
      </c>
      <c r="C8" s="1" t="s">
        <v>8</v>
      </c>
      <c r="D8" s="1" t="s">
        <v>213</v>
      </c>
      <c r="E8" s="1" t="s">
        <v>21</v>
      </c>
      <c r="F8" s="1" t="s">
        <v>11</v>
      </c>
      <c r="G8" s="5">
        <v>-1</v>
      </c>
      <c r="H8" s="5" t="s">
        <v>24</v>
      </c>
      <c r="I8" s="5" t="s">
        <v>24</v>
      </c>
      <c r="J8" s="5">
        <v>-1</v>
      </c>
      <c r="K8" s="5" t="s">
        <v>24</v>
      </c>
      <c r="L8" s="5" t="s">
        <v>24</v>
      </c>
      <c r="M8" s="5">
        <v>-1</v>
      </c>
      <c r="N8" s="5" t="s">
        <v>24</v>
      </c>
      <c r="O8" s="5" t="s">
        <v>24</v>
      </c>
      <c r="P8" s="5" t="s">
        <v>24</v>
      </c>
      <c r="Q8" s="5" t="s">
        <v>24</v>
      </c>
      <c r="R8" s="5" t="s">
        <v>24</v>
      </c>
      <c r="S8" s="5">
        <v>-1</v>
      </c>
      <c r="T8" s="5" t="s">
        <v>24</v>
      </c>
      <c r="U8" s="5" t="s">
        <v>24</v>
      </c>
      <c r="V8" s="5">
        <v>-1</v>
      </c>
      <c r="W8" s="5" t="s">
        <v>24</v>
      </c>
      <c r="X8" s="5" t="s">
        <v>24</v>
      </c>
      <c r="Y8" s="5" t="s">
        <v>24</v>
      </c>
      <c r="Z8" s="5">
        <v>-1</v>
      </c>
      <c r="AA8" s="5">
        <v>-1</v>
      </c>
      <c r="AB8" s="5">
        <v>-1</v>
      </c>
      <c r="AC8" s="5">
        <v>-1</v>
      </c>
      <c r="AD8" s="5" t="s">
        <v>24</v>
      </c>
      <c r="AE8" s="5" t="s">
        <v>24</v>
      </c>
      <c r="AF8" s="5" t="s">
        <v>24</v>
      </c>
      <c r="AG8" s="5" t="s">
        <v>24</v>
      </c>
      <c r="AH8" s="5" t="s">
        <v>24</v>
      </c>
      <c r="AI8" s="5">
        <v>-1</v>
      </c>
      <c r="AJ8" s="5" t="s">
        <v>24</v>
      </c>
      <c r="AK8" s="1">
        <v>2</v>
      </c>
    </row>
    <row r="9" spans="1:41" x14ac:dyDescent="0.2">
      <c r="A9" s="1" t="s">
        <v>116</v>
      </c>
      <c r="B9" s="1" t="s">
        <v>81</v>
      </c>
      <c r="C9" s="1" t="s">
        <v>8</v>
      </c>
      <c r="D9" s="1" t="s">
        <v>40</v>
      </c>
      <c r="E9" s="1" t="s">
        <v>21</v>
      </c>
      <c r="F9" s="1" t="s">
        <v>10</v>
      </c>
      <c r="G9" s="5">
        <v>310</v>
      </c>
      <c r="H9" s="5">
        <v>246</v>
      </c>
      <c r="I9" s="5">
        <v>151</v>
      </c>
      <c r="J9" s="5">
        <v>119</v>
      </c>
      <c r="K9" s="5">
        <v>56</v>
      </c>
      <c r="L9" s="5">
        <v>83</v>
      </c>
      <c r="M9" s="5">
        <v>151.19999999999999</v>
      </c>
      <c r="N9" s="5">
        <v>148</v>
      </c>
      <c r="O9" s="5">
        <v>164.3</v>
      </c>
      <c r="P9" s="5">
        <v>186.7</v>
      </c>
      <c r="Q9" s="5">
        <v>150.94999999999999</v>
      </c>
      <c r="R9" s="5">
        <v>171.405</v>
      </c>
      <c r="S9" s="5">
        <v>112.24</v>
      </c>
      <c r="T9" s="5">
        <v>146.59899999999999</v>
      </c>
      <c r="U9" s="5">
        <v>158.61799999999999</v>
      </c>
      <c r="V9" s="5">
        <v>174.4</v>
      </c>
      <c r="W9" s="5">
        <v>215.71600000000001</v>
      </c>
      <c r="X9" s="5">
        <v>182.91200000000001</v>
      </c>
      <c r="Y9" s="5">
        <v>191</v>
      </c>
      <c r="Z9" s="5">
        <v>191</v>
      </c>
      <c r="AA9" s="5">
        <v>191</v>
      </c>
      <c r="AB9" s="5">
        <v>191</v>
      </c>
      <c r="AC9" s="5">
        <v>191</v>
      </c>
      <c r="AD9" s="5">
        <v>209.68100000000001</v>
      </c>
      <c r="AE9" s="5">
        <v>136.61600000000001</v>
      </c>
      <c r="AF9" s="5">
        <v>164.078</v>
      </c>
      <c r="AG9" s="5">
        <v>148.72900000000001</v>
      </c>
      <c r="AH9" s="5">
        <v>110.498</v>
      </c>
      <c r="AI9" s="5">
        <v>96.149000000000001</v>
      </c>
      <c r="AJ9" s="5">
        <v>118.458</v>
      </c>
      <c r="AK9" s="5">
        <v>3</v>
      </c>
      <c r="AM9" s="16">
        <f>+AO9/$AO$3</f>
        <v>0.1124346837456386</v>
      </c>
      <c r="AN9" s="17">
        <f>IF(AK9=1,AM9,AM9+AN7)</f>
        <v>0.4390183233286522</v>
      </c>
      <c r="AO9" s="5">
        <f>SUM(G9:AJ9)</f>
        <v>4867.2490000000007</v>
      </c>
    </row>
    <row r="10" spans="1:41" x14ac:dyDescent="0.2">
      <c r="A10" s="1" t="s">
        <v>116</v>
      </c>
      <c r="B10" s="1" t="s">
        <v>81</v>
      </c>
      <c r="C10" s="1" t="s">
        <v>8</v>
      </c>
      <c r="D10" s="1" t="s">
        <v>40</v>
      </c>
      <c r="E10" s="1" t="s">
        <v>21</v>
      </c>
      <c r="F10" s="1" t="s">
        <v>11</v>
      </c>
      <c r="G10" s="5">
        <v>-1</v>
      </c>
      <c r="H10" s="5">
        <v>-1</v>
      </c>
      <c r="I10" s="5">
        <v>-1</v>
      </c>
      <c r="J10" s="5">
        <v>-1</v>
      </c>
      <c r="K10" s="5">
        <v>-1</v>
      </c>
      <c r="L10" s="5">
        <v>-1</v>
      </c>
      <c r="M10" s="5">
        <v>-1</v>
      </c>
      <c r="N10" s="5">
        <v>-1</v>
      </c>
      <c r="O10" s="5">
        <v>-1</v>
      </c>
      <c r="P10" s="5">
        <v>-1</v>
      </c>
      <c r="Q10" s="5">
        <v>-1</v>
      </c>
      <c r="R10" s="5" t="s">
        <v>15</v>
      </c>
      <c r="S10" s="5" t="s">
        <v>15</v>
      </c>
      <c r="T10" s="5" t="s">
        <v>15</v>
      </c>
      <c r="U10" s="5" t="s">
        <v>15</v>
      </c>
      <c r="V10" s="5" t="s">
        <v>15</v>
      </c>
      <c r="W10" s="5" t="s">
        <v>15</v>
      </c>
      <c r="X10" s="5">
        <v>-1</v>
      </c>
      <c r="Y10" s="5">
        <v>-1</v>
      </c>
      <c r="Z10" s="5">
        <v>-1</v>
      </c>
      <c r="AA10" s="5">
        <v>-1</v>
      </c>
      <c r="AB10" s="5">
        <v>-1</v>
      </c>
      <c r="AC10" s="5">
        <v>-1</v>
      </c>
      <c r="AD10" s="5">
        <v>-1</v>
      </c>
      <c r="AE10" s="5">
        <v>-1</v>
      </c>
      <c r="AF10" s="5">
        <v>-1</v>
      </c>
      <c r="AG10" s="5">
        <v>-1</v>
      </c>
      <c r="AH10" s="5">
        <v>-1</v>
      </c>
      <c r="AI10" s="5">
        <v>-1</v>
      </c>
      <c r="AJ10" s="5">
        <v>-1</v>
      </c>
      <c r="AK10" s="1">
        <v>3</v>
      </c>
    </row>
    <row r="11" spans="1:41" x14ac:dyDescent="0.2">
      <c r="A11" s="1" t="s">
        <v>116</v>
      </c>
      <c r="B11" s="1" t="s">
        <v>81</v>
      </c>
      <c r="C11" s="1" t="s">
        <v>8</v>
      </c>
      <c r="D11" s="1" t="s">
        <v>153</v>
      </c>
      <c r="E11" s="1" t="s">
        <v>21</v>
      </c>
      <c r="F11" s="1" t="s">
        <v>10</v>
      </c>
      <c r="G11" s="5">
        <v>285</v>
      </c>
      <c r="H11" s="5">
        <v>201.2</v>
      </c>
      <c r="I11" s="5">
        <v>59.7</v>
      </c>
      <c r="J11" s="5">
        <v>97</v>
      </c>
      <c r="K11" s="5">
        <v>76</v>
      </c>
      <c r="L11" s="5">
        <v>69.099999999999994</v>
      </c>
      <c r="M11" s="5">
        <v>106.4</v>
      </c>
      <c r="N11" s="5">
        <v>278.10000000000002</v>
      </c>
      <c r="O11" s="5">
        <v>531</v>
      </c>
      <c r="P11" s="5">
        <v>412</v>
      </c>
      <c r="Q11" s="5">
        <v>325</v>
      </c>
      <c r="R11" s="5">
        <v>346.70499999999998</v>
      </c>
      <c r="S11" s="5">
        <v>208.25800000000001</v>
      </c>
      <c r="T11" s="5">
        <v>415.41800000000001</v>
      </c>
      <c r="U11" s="5">
        <v>81.706999999999994</v>
      </c>
      <c r="V11" s="5">
        <v>58.576999999999998</v>
      </c>
      <c r="W11" s="5">
        <v>75.332999999999998</v>
      </c>
      <c r="X11" s="5">
        <v>73.346999999999994</v>
      </c>
      <c r="Y11" s="5">
        <v>69.727000000000004</v>
      </c>
      <c r="Z11" s="5">
        <v>135.47399999999999</v>
      </c>
      <c r="AA11" s="5">
        <v>106.41800000000001</v>
      </c>
      <c r="AB11" s="5">
        <v>76.034000000000006</v>
      </c>
      <c r="AC11" s="5">
        <v>56.521999999999998</v>
      </c>
      <c r="AD11" s="5">
        <v>71.616</v>
      </c>
      <c r="AE11" s="5">
        <v>58.728000000000002</v>
      </c>
      <c r="AF11" s="5">
        <v>39.426000000000002</v>
      </c>
      <c r="AG11" s="5">
        <v>43.444000000000003</v>
      </c>
      <c r="AH11" s="5">
        <v>17.260000000000002</v>
      </c>
      <c r="AI11" s="5">
        <v>27.695</v>
      </c>
      <c r="AJ11" s="5">
        <v>24.233000000000001</v>
      </c>
      <c r="AK11" s="5">
        <v>4</v>
      </c>
      <c r="AM11" s="16">
        <f>+AO11/$AO$3</f>
        <v>0.10225146847731381</v>
      </c>
      <c r="AN11" s="17">
        <f>IF(AK11=1,AM11,AM11+AN9)</f>
        <v>0.54126979180596602</v>
      </c>
      <c r="AO11" s="5">
        <f>SUM(G11:AJ11)</f>
        <v>4426.4220000000014</v>
      </c>
    </row>
    <row r="12" spans="1:41" x14ac:dyDescent="0.2">
      <c r="A12" s="1" t="s">
        <v>116</v>
      </c>
      <c r="B12" s="1" t="s">
        <v>81</v>
      </c>
      <c r="C12" s="1" t="s">
        <v>8</v>
      </c>
      <c r="D12" s="1" t="s">
        <v>153</v>
      </c>
      <c r="E12" s="1" t="s">
        <v>21</v>
      </c>
      <c r="F12" s="1" t="s">
        <v>11</v>
      </c>
      <c r="G12" s="5" t="s">
        <v>13</v>
      </c>
      <c r="H12" s="5" t="s">
        <v>15</v>
      </c>
      <c r="I12" s="5" t="s">
        <v>15</v>
      </c>
      <c r="J12" s="5" t="s">
        <v>15</v>
      </c>
      <c r="K12" s="5" t="s">
        <v>15</v>
      </c>
      <c r="L12" s="5" t="s">
        <v>15</v>
      </c>
      <c r="M12" s="5" t="s">
        <v>15</v>
      </c>
      <c r="N12" s="5" t="s">
        <v>13</v>
      </c>
      <c r="O12" s="5" t="s">
        <v>13</v>
      </c>
      <c r="P12" s="5" t="s">
        <v>13</v>
      </c>
      <c r="Q12" s="5" t="s">
        <v>15</v>
      </c>
      <c r="R12" s="5" t="s">
        <v>15</v>
      </c>
      <c r="S12" s="5" t="s">
        <v>15</v>
      </c>
      <c r="T12" s="5" t="s">
        <v>13</v>
      </c>
      <c r="U12" s="5" t="s">
        <v>13</v>
      </c>
      <c r="V12" s="5" t="s">
        <v>13</v>
      </c>
      <c r="W12" s="5" t="s">
        <v>13</v>
      </c>
      <c r="X12" s="5" t="s">
        <v>13</v>
      </c>
      <c r="Y12" s="5" t="s">
        <v>13</v>
      </c>
      <c r="Z12" s="5" t="s">
        <v>13</v>
      </c>
      <c r="AA12" s="5" t="s">
        <v>13</v>
      </c>
      <c r="AB12" s="5" t="s">
        <v>15</v>
      </c>
      <c r="AC12" s="5" t="s">
        <v>15</v>
      </c>
      <c r="AD12" s="5" t="s">
        <v>15</v>
      </c>
      <c r="AE12" s="5" t="s">
        <v>15</v>
      </c>
      <c r="AF12" s="5" t="s">
        <v>15</v>
      </c>
      <c r="AG12" s="5" t="s">
        <v>15</v>
      </c>
      <c r="AH12" s="5" t="s">
        <v>13</v>
      </c>
      <c r="AI12" s="5" t="s">
        <v>13</v>
      </c>
      <c r="AJ12" s="5" t="s">
        <v>15</v>
      </c>
      <c r="AK12" s="1">
        <v>4</v>
      </c>
    </row>
    <row r="13" spans="1:41" x14ac:dyDescent="0.2">
      <c r="A13" s="1" t="s">
        <v>116</v>
      </c>
      <c r="B13" s="1" t="s">
        <v>81</v>
      </c>
      <c r="C13" s="1" t="s">
        <v>8</v>
      </c>
      <c r="D13" s="1" t="s">
        <v>27</v>
      </c>
      <c r="E13" s="1" t="s">
        <v>22</v>
      </c>
      <c r="F13" s="1" t="s">
        <v>10</v>
      </c>
      <c r="G13" s="5">
        <v>25</v>
      </c>
      <c r="H13" s="5">
        <v>60</v>
      </c>
      <c r="I13" s="5">
        <v>65</v>
      </c>
      <c r="J13" s="5">
        <v>41</v>
      </c>
      <c r="K13" s="5">
        <v>88</v>
      </c>
      <c r="L13" s="5">
        <v>113.965</v>
      </c>
      <c r="M13" s="5">
        <v>182</v>
      </c>
      <c r="N13" s="5">
        <v>140</v>
      </c>
      <c r="O13" s="5">
        <v>71</v>
      </c>
      <c r="P13" s="5">
        <v>63.6</v>
      </c>
      <c r="Q13" s="5">
        <v>88.4</v>
      </c>
      <c r="R13" s="5">
        <v>93.2</v>
      </c>
      <c r="S13" s="5">
        <v>121.58799999999999</v>
      </c>
      <c r="T13" s="5">
        <v>130.83699999999999</v>
      </c>
      <c r="U13" s="5">
        <v>135</v>
      </c>
      <c r="V13" s="5">
        <v>185.88</v>
      </c>
      <c r="W13" s="5">
        <v>113</v>
      </c>
      <c r="X13" s="5">
        <v>96.4</v>
      </c>
      <c r="Y13" s="5">
        <v>88.721000000000004</v>
      </c>
      <c r="Z13" s="5">
        <v>92.331000000000003</v>
      </c>
      <c r="AA13" s="5">
        <v>139.36699999999999</v>
      </c>
      <c r="AB13" s="5">
        <v>78.864000000000004</v>
      </c>
      <c r="AC13" s="5">
        <v>98.063999999999993</v>
      </c>
      <c r="AK13" s="5">
        <v>5</v>
      </c>
      <c r="AM13" s="16">
        <f>+AO13/$AO$3</f>
        <v>5.3389697642866329E-2</v>
      </c>
      <c r="AN13" s="17">
        <f>IF(AK13=1,AM13,AM13+AN11)</f>
        <v>0.5946594894488324</v>
      </c>
      <c r="AO13" s="5">
        <f>SUM(G13:AJ13)</f>
        <v>2311.2169999999996</v>
      </c>
    </row>
    <row r="14" spans="1:41" x14ac:dyDescent="0.2">
      <c r="A14" s="1" t="s">
        <v>116</v>
      </c>
      <c r="B14" s="1" t="s">
        <v>81</v>
      </c>
      <c r="C14" s="1" t="s">
        <v>8</v>
      </c>
      <c r="D14" s="1" t="s">
        <v>27</v>
      </c>
      <c r="E14" s="1" t="s">
        <v>22</v>
      </c>
      <c r="F14" s="1" t="s">
        <v>11</v>
      </c>
      <c r="G14" s="5" t="s">
        <v>13</v>
      </c>
      <c r="H14" s="5" t="s">
        <v>13</v>
      </c>
      <c r="I14" s="5" t="s">
        <v>13</v>
      </c>
      <c r="J14" s="5" t="s">
        <v>13</v>
      </c>
      <c r="K14" s="5" t="s">
        <v>13</v>
      </c>
      <c r="L14" s="5" t="s">
        <v>13</v>
      </c>
      <c r="M14" s="5" t="s">
        <v>13</v>
      </c>
      <c r="N14" s="5" t="s">
        <v>13</v>
      </c>
      <c r="O14" s="5" t="s">
        <v>13</v>
      </c>
      <c r="P14" s="5" t="s">
        <v>13</v>
      </c>
      <c r="Q14" s="5" t="s">
        <v>24</v>
      </c>
      <c r="R14" s="5" t="s">
        <v>24</v>
      </c>
      <c r="S14" s="5" t="s">
        <v>24</v>
      </c>
      <c r="T14" s="5" t="s">
        <v>24</v>
      </c>
      <c r="U14" s="5" t="s">
        <v>24</v>
      </c>
      <c r="V14" s="5" t="s">
        <v>24</v>
      </c>
      <c r="W14" s="5" t="s">
        <v>24</v>
      </c>
      <c r="X14" s="5" t="s">
        <v>24</v>
      </c>
      <c r="Y14" s="5" t="s">
        <v>13</v>
      </c>
      <c r="Z14" s="5" t="s">
        <v>13</v>
      </c>
      <c r="AA14" s="5" t="s">
        <v>13</v>
      </c>
      <c r="AB14" s="5" t="s">
        <v>13</v>
      </c>
      <c r="AC14" s="5" t="s">
        <v>15</v>
      </c>
      <c r="AK14" s="1">
        <v>5</v>
      </c>
    </row>
    <row r="15" spans="1:41" x14ac:dyDescent="0.2">
      <c r="A15" s="1" t="s">
        <v>116</v>
      </c>
      <c r="B15" s="1" t="s">
        <v>81</v>
      </c>
      <c r="C15" s="1" t="s">
        <v>8</v>
      </c>
      <c r="D15" s="1" t="s">
        <v>218</v>
      </c>
      <c r="E15" s="1" t="s">
        <v>26</v>
      </c>
      <c r="F15" s="1" t="s">
        <v>10</v>
      </c>
      <c r="G15" s="5">
        <v>289.8</v>
      </c>
      <c r="H15" s="5">
        <v>201.3</v>
      </c>
      <c r="I15" s="5">
        <v>178.6</v>
      </c>
      <c r="J15" s="5">
        <v>342.1</v>
      </c>
      <c r="K15" s="5">
        <v>230</v>
      </c>
      <c r="L15" s="5">
        <v>349.1</v>
      </c>
      <c r="M15" s="5">
        <v>266.8</v>
      </c>
      <c r="N15" s="5">
        <v>163</v>
      </c>
      <c r="O15" s="5">
        <v>75.7</v>
      </c>
      <c r="P15" s="5">
        <v>57.8</v>
      </c>
      <c r="Q15" s="5">
        <v>103</v>
      </c>
      <c r="S15" s="5">
        <v>0.191</v>
      </c>
      <c r="T15" s="5">
        <v>8.6999999999999994E-2</v>
      </c>
      <c r="U15" s="5">
        <v>7.9000000000000001E-2</v>
      </c>
      <c r="V15" s="5">
        <v>2.7E-2</v>
      </c>
      <c r="W15" s="5">
        <v>3.254</v>
      </c>
      <c r="X15" s="5">
        <v>2.847</v>
      </c>
      <c r="Y15" s="5">
        <v>6.5000000000000002E-2</v>
      </c>
      <c r="Z15" s="5">
        <v>0.04</v>
      </c>
      <c r="AA15" s="5">
        <v>7.0439999999999996</v>
      </c>
      <c r="AB15" s="5">
        <v>3.28</v>
      </c>
      <c r="AC15" s="5">
        <v>2.359</v>
      </c>
      <c r="AD15" s="5">
        <v>2.3340000000000001</v>
      </c>
      <c r="AE15" s="5">
        <v>2.66</v>
      </c>
      <c r="AF15" s="5">
        <v>2.7250000000000001</v>
      </c>
      <c r="AG15" s="5">
        <v>2.5710000000000002</v>
      </c>
      <c r="AH15" s="5">
        <v>2.63</v>
      </c>
      <c r="AI15" s="5">
        <v>1.202</v>
      </c>
      <c r="AJ15" s="5">
        <v>1.282</v>
      </c>
      <c r="AK15" s="5">
        <v>6</v>
      </c>
      <c r="AM15" s="16">
        <f>+AO15/$AO$3</f>
        <v>5.2942938748131226E-2</v>
      </c>
      <c r="AN15" s="17">
        <f>IF(AK15=1,AM15,AM15+AN13)</f>
        <v>0.64760242819696368</v>
      </c>
      <c r="AO15" s="5">
        <f>SUM(G15:AJ15)</f>
        <v>2291.8770000000004</v>
      </c>
    </row>
    <row r="16" spans="1:41" x14ac:dyDescent="0.2">
      <c r="A16" s="1" t="s">
        <v>116</v>
      </c>
      <c r="B16" s="1" t="s">
        <v>81</v>
      </c>
      <c r="C16" s="1" t="s">
        <v>8</v>
      </c>
      <c r="D16" s="1" t="s">
        <v>218</v>
      </c>
      <c r="E16" s="1" t="s">
        <v>26</v>
      </c>
      <c r="F16" s="1" t="s">
        <v>11</v>
      </c>
      <c r="G16" s="5" t="s">
        <v>13</v>
      </c>
      <c r="H16" s="5" t="s">
        <v>13</v>
      </c>
      <c r="I16" s="5" t="s">
        <v>13</v>
      </c>
      <c r="J16" s="5" t="s">
        <v>24</v>
      </c>
      <c r="K16" s="5" t="s">
        <v>13</v>
      </c>
      <c r="L16" s="5" t="s">
        <v>24</v>
      </c>
      <c r="M16" s="5" t="s">
        <v>13</v>
      </c>
      <c r="N16" s="5" t="s">
        <v>24</v>
      </c>
      <c r="O16" s="5" t="s">
        <v>24</v>
      </c>
      <c r="P16" s="5">
        <v>-1</v>
      </c>
      <c r="Q16" s="5" t="s">
        <v>24</v>
      </c>
      <c r="R16" s="5" t="s">
        <v>24</v>
      </c>
      <c r="S16" s="5" t="s">
        <v>24</v>
      </c>
      <c r="T16" s="5" t="s">
        <v>24</v>
      </c>
      <c r="U16" s="5" t="s">
        <v>24</v>
      </c>
      <c r="V16" s="5" t="s">
        <v>24</v>
      </c>
      <c r="W16" s="5" t="s">
        <v>24</v>
      </c>
      <c r="X16" s="5" t="s">
        <v>13</v>
      </c>
      <c r="Y16" s="5" t="s">
        <v>24</v>
      </c>
      <c r="Z16" s="5" t="s">
        <v>24</v>
      </c>
      <c r="AA16" s="5" t="s">
        <v>24</v>
      </c>
      <c r="AB16" s="5" t="s">
        <v>24</v>
      </c>
      <c r="AC16" s="5" t="s">
        <v>24</v>
      </c>
      <c r="AD16" s="5" t="s">
        <v>24</v>
      </c>
      <c r="AE16" s="5" t="s">
        <v>24</v>
      </c>
      <c r="AF16" s="5" t="s">
        <v>24</v>
      </c>
      <c r="AG16" s="5" t="s">
        <v>24</v>
      </c>
      <c r="AH16" s="5" t="s">
        <v>24</v>
      </c>
      <c r="AI16" s="5" t="s">
        <v>24</v>
      </c>
      <c r="AJ16" s="5" t="s">
        <v>24</v>
      </c>
      <c r="AK16" s="1">
        <v>6</v>
      </c>
    </row>
    <row r="17" spans="1:41" x14ac:dyDescent="0.2">
      <c r="A17" s="1" t="s">
        <v>116</v>
      </c>
      <c r="B17" s="1" t="s">
        <v>81</v>
      </c>
      <c r="C17" s="1" t="s">
        <v>8</v>
      </c>
      <c r="D17" s="1" t="s">
        <v>35</v>
      </c>
      <c r="E17" s="1" t="s">
        <v>21</v>
      </c>
      <c r="F17" s="1" t="s">
        <v>10</v>
      </c>
      <c r="AE17" s="5">
        <v>415.221</v>
      </c>
      <c r="AG17" s="5">
        <v>460.85300000000001</v>
      </c>
      <c r="AH17" s="5">
        <v>377.99700000000001</v>
      </c>
      <c r="AI17" s="5">
        <v>838.61699999999996</v>
      </c>
      <c r="AJ17" s="5">
        <v>197.834</v>
      </c>
      <c r="AK17" s="5">
        <v>7</v>
      </c>
      <c r="AM17" s="16">
        <f>+AO17/$AO$3</f>
        <v>5.2911637905196048E-2</v>
      </c>
      <c r="AN17" s="17">
        <f>IF(AK17=1,AM17,AM17+AN15)</f>
        <v>0.70051406610215972</v>
      </c>
      <c r="AO17" s="5">
        <f>SUM(G17:AJ17)</f>
        <v>2290.5219999999999</v>
      </c>
    </row>
    <row r="18" spans="1:41" x14ac:dyDescent="0.2">
      <c r="A18" s="1" t="s">
        <v>116</v>
      </c>
      <c r="B18" s="1" t="s">
        <v>81</v>
      </c>
      <c r="C18" s="1" t="s">
        <v>8</v>
      </c>
      <c r="D18" s="1" t="s">
        <v>35</v>
      </c>
      <c r="E18" s="1" t="s">
        <v>21</v>
      </c>
      <c r="F18" s="1" t="s">
        <v>11</v>
      </c>
      <c r="AE18" s="5">
        <v>-1</v>
      </c>
      <c r="AG18" s="5">
        <v>-1</v>
      </c>
      <c r="AH18" s="5" t="s">
        <v>15</v>
      </c>
      <c r="AI18" s="5" t="s">
        <v>15</v>
      </c>
      <c r="AJ18" s="5" t="s">
        <v>15</v>
      </c>
      <c r="AK18" s="1">
        <v>7</v>
      </c>
    </row>
    <row r="19" spans="1:41" x14ac:dyDescent="0.2">
      <c r="A19" s="1" t="s">
        <v>116</v>
      </c>
      <c r="B19" s="1" t="s">
        <v>81</v>
      </c>
      <c r="C19" s="1" t="s">
        <v>8</v>
      </c>
      <c r="D19" s="1" t="s">
        <v>153</v>
      </c>
      <c r="E19" s="1" t="s">
        <v>32</v>
      </c>
      <c r="F19" s="1" t="s">
        <v>10</v>
      </c>
      <c r="G19" s="5">
        <v>33</v>
      </c>
      <c r="H19" s="5">
        <v>21</v>
      </c>
      <c r="I19" s="5">
        <v>41</v>
      </c>
      <c r="J19" s="5">
        <v>143</v>
      </c>
      <c r="K19" s="5">
        <v>224</v>
      </c>
      <c r="L19" s="5">
        <v>67</v>
      </c>
      <c r="M19" s="5">
        <v>78</v>
      </c>
      <c r="N19" s="5">
        <v>78</v>
      </c>
      <c r="O19" s="5">
        <v>67</v>
      </c>
      <c r="Q19" s="5">
        <v>222.3</v>
      </c>
      <c r="R19" s="5">
        <v>237.9</v>
      </c>
      <c r="S19" s="5">
        <v>325.608</v>
      </c>
      <c r="T19" s="5">
        <v>7.0000000000000007E-2</v>
      </c>
      <c r="U19" s="5">
        <v>57.902999999999999</v>
      </c>
      <c r="V19" s="5">
        <v>59.85</v>
      </c>
      <c r="W19" s="5">
        <v>192.60900000000001</v>
      </c>
      <c r="X19" s="5">
        <v>359.98399999999998</v>
      </c>
      <c r="Y19" s="5">
        <v>1.2709999999999999</v>
      </c>
      <c r="Z19" s="5">
        <v>0.223</v>
      </c>
      <c r="AA19" s="5">
        <v>0.314</v>
      </c>
      <c r="AG19" s="5">
        <v>4.2000000000000003E-2</v>
      </c>
      <c r="AK19" s="5">
        <v>8</v>
      </c>
      <c r="AM19" s="16">
        <f>+AO19/$AO$3</f>
        <v>5.1053268744717682E-2</v>
      </c>
      <c r="AN19" s="17">
        <f>IF(AK19=1,AM19,AM19+AN17)</f>
        <v>0.75156733484687743</v>
      </c>
      <c r="AO19" s="5">
        <f>SUM(G19:AJ19)</f>
        <v>2210.0739999999996</v>
      </c>
    </row>
    <row r="20" spans="1:41" x14ac:dyDescent="0.2">
      <c r="A20" s="1" t="s">
        <v>116</v>
      </c>
      <c r="B20" s="1" t="s">
        <v>81</v>
      </c>
      <c r="C20" s="1" t="s">
        <v>8</v>
      </c>
      <c r="D20" s="1" t="s">
        <v>153</v>
      </c>
      <c r="E20" s="1" t="s">
        <v>32</v>
      </c>
      <c r="F20" s="1" t="s">
        <v>11</v>
      </c>
      <c r="G20" s="5">
        <v>-1</v>
      </c>
      <c r="H20" s="5">
        <v>-1</v>
      </c>
      <c r="I20" s="5">
        <v>-1</v>
      </c>
      <c r="J20" s="5">
        <v>-1</v>
      </c>
      <c r="K20" s="5">
        <v>-1</v>
      </c>
      <c r="L20" s="5">
        <v>-1</v>
      </c>
      <c r="M20" s="5">
        <v>-1</v>
      </c>
      <c r="N20" s="5">
        <v>-1</v>
      </c>
      <c r="O20" s="5">
        <v>-1</v>
      </c>
      <c r="Q20" s="5">
        <v>-1</v>
      </c>
      <c r="R20" s="5">
        <v>-1</v>
      </c>
      <c r="S20" s="5">
        <v>-1</v>
      </c>
      <c r="T20" s="5">
        <v>-1</v>
      </c>
      <c r="U20" s="5">
        <v>-1</v>
      </c>
      <c r="V20" s="5">
        <v>-1</v>
      </c>
      <c r="W20" s="5">
        <v>-1</v>
      </c>
      <c r="X20" s="5">
        <v>-1</v>
      </c>
      <c r="Y20" s="5">
        <v>-1</v>
      </c>
      <c r="Z20" s="5">
        <v>-1</v>
      </c>
      <c r="AA20" s="5">
        <v>-1</v>
      </c>
      <c r="AG20" s="5">
        <v>-1</v>
      </c>
      <c r="AK20" s="1">
        <v>8</v>
      </c>
    </row>
    <row r="21" spans="1:41" x14ac:dyDescent="0.2">
      <c r="A21" s="1" t="s">
        <v>116</v>
      </c>
      <c r="B21" s="1" t="s">
        <v>81</v>
      </c>
      <c r="C21" s="1" t="s">
        <v>30</v>
      </c>
      <c r="D21" s="1" t="s">
        <v>36</v>
      </c>
      <c r="E21" s="1" t="s">
        <v>21</v>
      </c>
      <c r="F21" s="1" t="s">
        <v>10</v>
      </c>
      <c r="L21" s="5">
        <v>100.7</v>
      </c>
      <c r="M21" s="5">
        <v>88.9</v>
      </c>
      <c r="N21" s="5">
        <v>26.5</v>
      </c>
      <c r="O21" s="5">
        <v>66.8</v>
      </c>
      <c r="P21" s="5">
        <v>81</v>
      </c>
      <c r="Q21" s="5">
        <v>260</v>
      </c>
      <c r="R21" s="5">
        <v>91</v>
      </c>
      <c r="S21" s="5">
        <v>144</v>
      </c>
      <c r="T21" s="5">
        <v>165</v>
      </c>
      <c r="U21" s="5">
        <v>133.333</v>
      </c>
      <c r="V21" s="5">
        <v>147.44399999999999</v>
      </c>
      <c r="AK21" s="5">
        <v>9</v>
      </c>
      <c r="AM21" s="16">
        <f>+AO21/$AO$3</f>
        <v>3.0138368898983494E-2</v>
      </c>
      <c r="AN21" s="17">
        <f>IF(AK21=1,AM21,AM21+AN19)</f>
        <v>0.7817057037458609</v>
      </c>
      <c r="AO21" s="5">
        <f>SUM(G21:AJ21)</f>
        <v>1304.6770000000001</v>
      </c>
    </row>
    <row r="22" spans="1:41" x14ac:dyDescent="0.2">
      <c r="A22" s="1" t="s">
        <v>116</v>
      </c>
      <c r="B22" s="1" t="s">
        <v>81</v>
      </c>
      <c r="C22" s="1" t="s">
        <v>30</v>
      </c>
      <c r="D22" s="1" t="s">
        <v>36</v>
      </c>
      <c r="E22" s="1" t="s">
        <v>21</v>
      </c>
      <c r="F22" s="1" t="s">
        <v>11</v>
      </c>
      <c r="L22" s="5">
        <v>-1</v>
      </c>
      <c r="M22" s="5">
        <v>-1</v>
      </c>
      <c r="N22" s="5">
        <v>-1</v>
      </c>
      <c r="O22" s="5">
        <v>-1</v>
      </c>
      <c r="P22" s="5">
        <v>-1</v>
      </c>
      <c r="Q22" s="5">
        <v>-1</v>
      </c>
      <c r="R22" s="5">
        <v>-1</v>
      </c>
      <c r="S22" s="5">
        <v>-1</v>
      </c>
      <c r="T22" s="5">
        <v>-1</v>
      </c>
      <c r="U22" s="5">
        <v>-1</v>
      </c>
      <c r="V22" s="5">
        <v>-1</v>
      </c>
      <c r="AK22" s="1">
        <v>9</v>
      </c>
    </row>
    <row r="23" spans="1:41" x14ac:dyDescent="0.2">
      <c r="A23" s="1" t="s">
        <v>116</v>
      </c>
      <c r="B23" s="1" t="s">
        <v>81</v>
      </c>
      <c r="C23" s="1" t="s">
        <v>8</v>
      </c>
      <c r="D23" s="1" t="s">
        <v>52</v>
      </c>
      <c r="E23" s="1" t="s">
        <v>21</v>
      </c>
      <c r="F23" s="1" t="s">
        <v>10</v>
      </c>
      <c r="H23" s="5">
        <v>2</v>
      </c>
      <c r="I23" s="5">
        <v>19</v>
      </c>
      <c r="J23" s="5">
        <v>19</v>
      </c>
      <c r="K23" s="5">
        <v>10</v>
      </c>
      <c r="L23" s="5">
        <v>9</v>
      </c>
      <c r="M23" s="5">
        <v>64.599999999999994</v>
      </c>
      <c r="N23" s="5">
        <v>40</v>
      </c>
      <c r="O23" s="5">
        <v>117.5</v>
      </c>
      <c r="P23" s="5">
        <v>35.594000000000001</v>
      </c>
      <c r="Q23" s="5">
        <v>33.734000000000002</v>
      </c>
      <c r="R23" s="5">
        <v>45.396999999999998</v>
      </c>
      <c r="S23" s="5">
        <v>51.026000000000003</v>
      </c>
      <c r="T23" s="5">
        <v>54.69</v>
      </c>
      <c r="U23" s="5">
        <v>41.548000000000002</v>
      </c>
      <c r="V23" s="5">
        <v>46.597999999999999</v>
      </c>
      <c r="W23" s="5">
        <v>45.21</v>
      </c>
      <c r="X23" s="5">
        <v>47.999000000000002</v>
      </c>
      <c r="Y23" s="5">
        <v>33.941000000000003</v>
      </c>
      <c r="Z23" s="5">
        <v>32.484999999999999</v>
      </c>
      <c r="AA23" s="5">
        <v>51.174999999999997</v>
      </c>
      <c r="AB23" s="5">
        <v>63.194000000000003</v>
      </c>
      <c r="AC23" s="5">
        <v>41.917999999999999</v>
      </c>
      <c r="AD23" s="5">
        <v>35.268000000000001</v>
      </c>
      <c r="AE23" s="5">
        <v>46.703000000000003</v>
      </c>
      <c r="AF23" s="5">
        <v>51.122</v>
      </c>
      <c r="AG23" s="5">
        <v>24.303000000000001</v>
      </c>
      <c r="AH23" s="5">
        <v>26.622</v>
      </c>
      <c r="AI23" s="5">
        <v>19.765999999999998</v>
      </c>
      <c r="AJ23" s="5">
        <v>23.602</v>
      </c>
      <c r="AK23" s="5">
        <v>10</v>
      </c>
      <c r="AM23" s="16">
        <f>+AO23/$AO$3</f>
        <v>2.6172471248212249E-2</v>
      </c>
      <c r="AN23" s="17">
        <f>IF(AK23=1,AM23,AM23+AN21)</f>
        <v>0.80787817499407311</v>
      </c>
      <c r="AO23" s="5">
        <f>SUM(G23:AJ23)</f>
        <v>1132.9950000000003</v>
      </c>
    </row>
    <row r="24" spans="1:41" x14ac:dyDescent="0.2">
      <c r="A24" s="1" t="s">
        <v>116</v>
      </c>
      <c r="B24" s="1" t="s">
        <v>81</v>
      </c>
      <c r="C24" s="1" t="s">
        <v>8</v>
      </c>
      <c r="D24" s="1" t="s">
        <v>52</v>
      </c>
      <c r="E24" s="1" t="s">
        <v>21</v>
      </c>
      <c r="F24" s="1" t="s">
        <v>11</v>
      </c>
      <c r="H24" s="5" t="s">
        <v>15</v>
      </c>
      <c r="I24" s="5" t="s">
        <v>15</v>
      </c>
      <c r="J24" s="5" t="s">
        <v>15</v>
      </c>
      <c r="K24" s="5" t="s">
        <v>15</v>
      </c>
      <c r="L24" s="5" t="s">
        <v>15</v>
      </c>
      <c r="M24" s="5" t="s">
        <v>15</v>
      </c>
      <c r="N24" s="5" t="s">
        <v>15</v>
      </c>
      <c r="O24" s="5" t="s">
        <v>15</v>
      </c>
      <c r="P24" s="5" t="s">
        <v>15</v>
      </c>
      <c r="Q24" s="5" t="s">
        <v>15</v>
      </c>
      <c r="R24" s="5" t="s">
        <v>15</v>
      </c>
      <c r="S24" s="5" t="s">
        <v>15</v>
      </c>
      <c r="T24" s="5" t="s">
        <v>15</v>
      </c>
      <c r="U24" s="5" t="s">
        <v>15</v>
      </c>
      <c r="V24" s="5" t="s">
        <v>12</v>
      </c>
      <c r="W24" s="5" t="s">
        <v>15</v>
      </c>
      <c r="X24" s="5" t="s">
        <v>15</v>
      </c>
      <c r="Y24" s="5" t="s">
        <v>15</v>
      </c>
      <c r="Z24" s="5" t="s">
        <v>15</v>
      </c>
      <c r="AA24" s="5" t="s">
        <v>15</v>
      </c>
      <c r="AB24" s="5" t="s">
        <v>15</v>
      </c>
      <c r="AC24" s="5" t="s">
        <v>15</v>
      </c>
      <c r="AD24" s="5" t="s">
        <v>13</v>
      </c>
      <c r="AE24" s="5" t="s">
        <v>13</v>
      </c>
      <c r="AF24" s="5" t="s">
        <v>13</v>
      </c>
      <c r="AG24" s="5" t="s">
        <v>13</v>
      </c>
      <c r="AH24" s="5" t="s">
        <v>13</v>
      </c>
      <c r="AI24" s="5" t="s">
        <v>13</v>
      </c>
      <c r="AJ24" s="5" t="s">
        <v>13</v>
      </c>
      <c r="AK24" s="1">
        <v>10</v>
      </c>
    </row>
    <row r="25" spans="1:41" x14ac:dyDescent="0.2">
      <c r="A25" s="1" t="s">
        <v>116</v>
      </c>
      <c r="B25" s="1" t="s">
        <v>81</v>
      </c>
      <c r="C25" s="1" t="s">
        <v>8</v>
      </c>
      <c r="D25" s="1" t="s">
        <v>43</v>
      </c>
      <c r="E25" s="1" t="s">
        <v>21</v>
      </c>
      <c r="F25" s="1" t="s">
        <v>10</v>
      </c>
      <c r="G25" s="5">
        <v>42</v>
      </c>
      <c r="H25" s="5">
        <v>50</v>
      </c>
      <c r="I25" s="5">
        <v>46</v>
      </c>
      <c r="J25" s="5">
        <v>74</v>
      </c>
      <c r="K25" s="5">
        <v>25</v>
      </c>
      <c r="L25" s="5">
        <v>70.8</v>
      </c>
      <c r="M25" s="5">
        <v>58.1</v>
      </c>
      <c r="N25" s="5">
        <v>43.9</v>
      </c>
      <c r="O25" s="5">
        <v>44</v>
      </c>
      <c r="P25" s="5">
        <v>42.4</v>
      </c>
      <c r="Q25" s="5">
        <v>26.35</v>
      </c>
      <c r="R25" s="5">
        <v>26.5</v>
      </c>
      <c r="S25" s="5">
        <v>26.425000000000001</v>
      </c>
      <c r="T25" s="5">
        <v>42.188000000000002</v>
      </c>
      <c r="U25" s="5">
        <v>57.95</v>
      </c>
      <c r="V25" s="5">
        <v>42.188000000000002</v>
      </c>
      <c r="Y25" s="5">
        <v>16.056000000000001</v>
      </c>
      <c r="Z25" s="5">
        <v>29.248999999999999</v>
      </c>
      <c r="AA25" s="5">
        <v>24.724</v>
      </c>
      <c r="AB25" s="5">
        <v>35.319000000000003</v>
      </c>
      <c r="AC25" s="5">
        <v>37.048999999999999</v>
      </c>
      <c r="AD25" s="5">
        <v>52.529000000000003</v>
      </c>
      <c r="AE25" s="5">
        <v>45.119</v>
      </c>
      <c r="AF25" s="5">
        <v>34.024999999999999</v>
      </c>
      <c r="AG25" s="5">
        <v>18.928000000000001</v>
      </c>
      <c r="AH25" s="5">
        <v>12.355</v>
      </c>
      <c r="AI25" s="5">
        <v>14.454000000000001</v>
      </c>
      <c r="AJ25" s="5">
        <v>17.544</v>
      </c>
      <c r="AK25" s="5">
        <v>11</v>
      </c>
      <c r="AM25" s="16">
        <f>+AO25/$AO$3</f>
        <v>2.4374278247029903E-2</v>
      </c>
      <c r="AN25" s="17">
        <f>IF(AK25=1,AM25,AM25+AN23)</f>
        <v>0.83225245324110297</v>
      </c>
      <c r="AO25" s="5">
        <f>SUM(G25:AJ25)</f>
        <v>1055.152</v>
      </c>
    </row>
    <row r="26" spans="1:41" x14ac:dyDescent="0.2">
      <c r="A26" s="1" t="s">
        <v>116</v>
      </c>
      <c r="B26" s="1" t="s">
        <v>81</v>
      </c>
      <c r="C26" s="1" t="s">
        <v>8</v>
      </c>
      <c r="D26" s="1" t="s">
        <v>43</v>
      </c>
      <c r="E26" s="1" t="s">
        <v>21</v>
      </c>
      <c r="F26" s="1" t="s">
        <v>11</v>
      </c>
      <c r="G26" s="5">
        <v>-1</v>
      </c>
      <c r="H26" s="5">
        <v>-1</v>
      </c>
      <c r="I26" s="5">
        <v>-1</v>
      </c>
      <c r="J26" s="5">
        <v>-1</v>
      </c>
      <c r="K26" s="5">
        <v>-1</v>
      </c>
      <c r="L26" s="5">
        <v>-1</v>
      </c>
      <c r="M26" s="5">
        <v>-1</v>
      </c>
      <c r="N26" s="5">
        <v>-1</v>
      </c>
      <c r="O26" s="5">
        <v>-1</v>
      </c>
      <c r="P26" s="5">
        <v>-1</v>
      </c>
      <c r="Q26" s="5">
        <v>-1</v>
      </c>
      <c r="R26" s="5">
        <v>-1</v>
      </c>
      <c r="S26" s="5">
        <v>-1</v>
      </c>
      <c r="T26" s="5">
        <v>-1</v>
      </c>
      <c r="U26" s="5">
        <v>-1</v>
      </c>
      <c r="V26" s="5">
        <v>-1</v>
      </c>
      <c r="Y26" s="5">
        <v>-1</v>
      </c>
      <c r="Z26" s="5" t="s">
        <v>15</v>
      </c>
      <c r="AA26" s="5" t="s">
        <v>15</v>
      </c>
      <c r="AB26" s="5" t="s">
        <v>15</v>
      </c>
      <c r="AC26" s="5" t="s">
        <v>15</v>
      </c>
      <c r="AD26" s="5" t="s">
        <v>15</v>
      </c>
      <c r="AE26" s="5" t="s">
        <v>15</v>
      </c>
      <c r="AF26" s="5" t="s">
        <v>15</v>
      </c>
      <c r="AG26" s="5" t="s">
        <v>15</v>
      </c>
      <c r="AH26" s="5" t="s">
        <v>15</v>
      </c>
      <c r="AI26" s="5" t="s">
        <v>15</v>
      </c>
      <c r="AJ26" s="5" t="s">
        <v>15</v>
      </c>
      <c r="AK26" s="1">
        <v>11</v>
      </c>
    </row>
    <row r="27" spans="1:41" x14ac:dyDescent="0.2">
      <c r="A27" s="1" t="s">
        <v>116</v>
      </c>
      <c r="B27" s="1" t="s">
        <v>81</v>
      </c>
      <c r="C27" s="1" t="s">
        <v>30</v>
      </c>
      <c r="D27" s="1" t="s">
        <v>31</v>
      </c>
      <c r="E27" s="1" t="s">
        <v>21</v>
      </c>
      <c r="F27" s="1" t="s">
        <v>10</v>
      </c>
      <c r="G27" s="5">
        <v>70</v>
      </c>
      <c r="H27" s="5">
        <v>42</v>
      </c>
      <c r="I27" s="5">
        <v>46</v>
      </c>
      <c r="J27" s="5">
        <v>37</v>
      </c>
      <c r="K27" s="5">
        <v>37</v>
      </c>
      <c r="L27" s="5">
        <v>40</v>
      </c>
      <c r="M27" s="5">
        <v>28</v>
      </c>
      <c r="N27" s="5">
        <v>196</v>
      </c>
      <c r="O27" s="5">
        <v>208</v>
      </c>
      <c r="P27" s="5">
        <v>68</v>
      </c>
      <c r="Q27" s="5">
        <v>32</v>
      </c>
      <c r="R27" s="5">
        <v>17.7</v>
      </c>
      <c r="S27" s="5">
        <v>49.7</v>
      </c>
      <c r="T27" s="5">
        <v>72</v>
      </c>
      <c r="U27" s="5">
        <v>46.6</v>
      </c>
      <c r="V27" s="5">
        <v>56.1</v>
      </c>
      <c r="AK27" s="5">
        <v>12</v>
      </c>
      <c r="AM27" s="16">
        <f>+AO27/$AO$3</f>
        <v>2.4165174756071148E-2</v>
      </c>
      <c r="AN27" s="17">
        <f>IF(AK27=1,AM27,AM27+AN25)</f>
        <v>0.85641762799717414</v>
      </c>
      <c r="AO27" s="5">
        <f>SUM(G27:AJ27)</f>
        <v>1046.1000000000001</v>
      </c>
    </row>
    <row r="28" spans="1:41" x14ac:dyDescent="0.2">
      <c r="A28" s="1" t="s">
        <v>116</v>
      </c>
      <c r="B28" s="1" t="s">
        <v>81</v>
      </c>
      <c r="C28" s="1" t="s">
        <v>30</v>
      </c>
      <c r="D28" s="1" t="s">
        <v>31</v>
      </c>
      <c r="E28" s="1" t="s">
        <v>21</v>
      </c>
      <c r="F28" s="1" t="s">
        <v>11</v>
      </c>
      <c r="G28" s="5">
        <v>-1</v>
      </c>
      <c r="H28" s="5">
        <v>-1</v>
      </c>
      <c r="I28" s="5">
        <v>-1</v>
      </c>
      <c r="J28" s="5">
        <v>-1</v>
      </c>
      <c r="K28" s="5">
        <v>-1</v>
      </c>
      <c r="L28" s="5">
        <v>-1</v>
      </c>
      <c r="M28" s="5">
        <v>-1</v>
      </c>
      <c r="N28" s="5">
        <v>-1</v>
      </c>
      <c r="O28" s="5">
        <v>-1</v>
      </c>
      <c r="P28" s="5">
        <v>-1</v>
      </c>
      <c r="Q28" s="5">
        <v>-1</v>
      </c>
      <c r="R28" s="5">
        <v>-1</v>
      </c>
      <c r="S28" s="5">
        <v>-1</v>
      </c>
      <c r="T28" s="5">
        <v>-1</v>
      </c>
      <c r="U28" s="5">
        <v>-1</v>
      </c>
      <c r="V28" s="5">
        <v>-1</v>
      </c>
      <c r="AK28" s="1">
        <v>12</v>
      </c>
    </row>
    <row r="29" spans="1:41" x14ac:dyDescent="0.2">
      <c r="A29" s="1" t="s">
        <v>116</v>
      </c>
      <c r="B29" s="1" t="s">
        <v>81</v>
      </c>
      <c r="C29" s="1" t="s">
        <v>30</v>
      </c>
      <c r="D29" s="1" t="s">
        <v>122</v>
      </c>
      <c r="E29" s="1" t="s">
        <v>21</v>
      </c>
      <c r="F29" s="1" t="s">
        <v>10</v>
      </c>
      <c r="O29" s="5">
        <v>297.01900000000001</v>
      </c>
      <c r="P29" s="5">
        <v>267.93900000000002</v>
      </c>
      <c r="U29" s="5">
        <v>67.599999999999994</v>
      </c>
      <c r="V29" s="5">
        <v>81.058999999999997</v>
      </c>
      <c r="W29" s="5">
        <v>251.535</v>
      </c>
      <c r="X29" s="5">
        <v>17.140999999999998</v>
      </c>
      <c r="Z29" s="5">
        <v>21.312999999999999</v>
      </c>
      <c r="AK29" s="5">
        <v>13</v>
      </c>
      <c r="AM29" s="16">
        <f>+AO29/$AO$3</f>
        <v>2.3183552601320653E-2</v>
      </c>
      <c r="AN29" s="17">
        <f>IF(AK29=1,AM29,AM29+AN27)</f>
        <v>0.87960118059849479</v>
      </c>
      <c r="AO29" s="5">
        <f>SUM(G29:AJ29)</f>
        <v>1003.606</v>
      </c>
    </row>
    <row r="30" spans="1:41" x14ac:dyDescent="0.2">
      <c r="A30" s="1" t="s">
        <v>116</v>
      </c>
      <c r="B30" s="1" t="s">
        <v>81</v>
      </c>
      <c r="C30" s="1" t="s">
        <v>30</v>
      </c>
      <c r="D30" s="1" t="s">
        <v>122</v>
      </c>
      <c r="E30" s="1" t="s">
        <v>21</v>
      </c>
      <c r="F30" s="1" t="s">
        <v>11</v>
      </c>
      <c r="O30" s="5">
        <v>-1</v>
      </c>
      <c r="P30" s="5">
        <v>-1</v>
      </c>
      <c r="U30" s="5">
        <v>-1</v>
      </c>
      <c r="V30" s="5">
        <v>-1</v>
      </c>
      <c r="W30" s="5">
        <v>-1</v>
      </c>
      <c r="X30" s="5">
        <v>-1</v>
      </c>
      <c r="Z30" s="5">
        <v>-1</v>
      </c>
      <c r="AK30" s="1">
        <v>13</v>
      </c>
    </row>
    <row r="31" spans="1:41" x14ac:dyDescent="0.2">
      <c r="A31" s="1" t="s">
        <v>116</v>
      </c>
      <c r="B31" s="1" t="s">
        <v>81</v>
      </c>
      <c r="C31" s="1" t="s">
        <v>8</v>
      </c>
      <c r="D31" s="1" t="s">
        <v>41</v>
      </c>
      <c r="E31" s="1" t="s">
        <v>21</v>
      </c>
      <c r="F31" s="1" t="s">
        <v>10</v>
      </c>
      <c r="G31" s="5">
        <v>2.173</v>
      </c>
      <c r="H31" s="5">
        <v>0.8</v>
      </c>
      <c r="I31" s="5">
        <v>2.1</v>
      </c>
      <c r="J31" s="5">
        <v>0.5</v>
      </c>
      <c r="K31" s="5">
        <v>3.5</v>
      </c>
      <c r="L31" s="5">
        <v>10.4</v>
      </c>
      <c r="M31" s="5">
        <v>24.7</v>
      </c>
      <c r="N31" s="5">
        <v>36.799999999999997</v>
      </c>
      <c r="O31" s="5">
        <v>2.9</v>
      </c>
      <c r="P31" s="5">
        <v>7</v>
      </c>
      <c r="Q31" s="5">
        <v>6</v>
      </c>
      <c r="R31" s="5">
        <v>7.3559999999999999</v>
      </c>
      <c r="S31" s="5">
        <v>10.340999999999999</v>
      </c>
      <c r="T31" s="5">
        <v>8.5050000000000008</v>
      </c>
      <c r="U31" s="5">
        <v>17.228000000000002</v>
      </c>
      <c r="V31" s="5">
        <v>12.997999999999999</v>
      </c>
      <c r="W31" s="5">
        <v>31.972999999999999</v>
      </c>
      <c r="X31" s="5">
        <v>15.84</v>
      </c>
      <c r="Y31" s="5">
        <v>15.653</v>
      </c>
      <c r="Z31" s="5">
        <v>32.078000000000003</v>
      </c>
      <c r="AA31" s="5">
        <v>60.118000000000002</v>
      </c>
      <c r="AB31" s="5">
        <v>28.312999999999999</v>
      </c>
      <c r="AC31" s="5">
        <v>23.32</v>
      </c>
      <c r="AD31" s="5">
        <v>51.213000000000001</v>
      </c>
      <c r="AE31" s="5">
        <v>47.667999999999999</v>
      </c>
      <c r="AF31" s="5">
        <v>57.893000000000001</v>
      </c>
      <c r="AG31" s="5">
        <v>45.773000000000003</v>
      </c>
      <c r="AH31" s="5">
        <v>50.582999999999998</v>
      </c>
      <c r="AI31" s="5">
        <v>41.707000000000001</v>
      </c>
      <c r="AJ31" s="5">
        <v>42.908999999999999</v>
      </c>
      <c r="AK31" s="5">
        <v>14</v>
      </c>
      <c r="AM31" s="16">
        <f>+AO31/$AO$3</f>
        <v>1.6131876942456966E-2</v>
      </c>
      <c r="AN31" s="17">
        <f>IF(AK31=1,AM31,AM31+AN29)</f>
        <v>0.89573305754095178</v>
      </c>
      <c r="AO31" s="5">
        <f>SUM(G31:AJ31)</f>
        <v>698.34199999999998</v>
      </c>
    </row>
    <row r="32" spans="1:41" x14ac:dyDescent="0.2">
      <c r="A32" s="1" t="s">
        <v>116</v>
      </c>
      <c r="B32" s="1" t="s">
        <v>81</v>
      </c>
      <c r="C32" s="1" t="s">
        <v>8</v>
      </c>
      <c r="D32" s="1" t="s">
        <v>41</v>
      </c>
      <c r="E32" s="1" t="s">
        <v>21</v>
      </c>
      <c r="F32" s="1" t="s">
        <v>11</v>
      </c>
      <c r="G32" s="5">
        <v>-1</v>
      </c>
      <c r="H32" s="5">
        <v>-1</v>
      </c>
      <c r="I32" s="5">
        <v>-1</v>
      </c>
      <c r="J32" s="5">
        <v>-1</v>
      </c>
      <c r="K32" s="5">
        <v>-1</v>
      </c>
      <c r="L32" s="5">
        <v>-1</v>
      </c>
      <c r="M32" s="5">
        <v>-1</v>
      </c>
      <c r="N32" s="5">
        <v>-1</v>
      </c>
      <c r="O32" s="5">
        <v>-1</v>
      </c>
      <c r="P32" s="5">
        <v>-1</v>
      </c>
      <c r="Q32" s="5">
        <v>-1</v>
      </c>
      <c r="R32" s="5" t="s">
        <v>15</v>
      </c>
      <c r="S32" s="5" t="s">
        <v>15</v>
      </c>
      <c r="T32" s="5" t="s">
        <v>15</v>
      </c>
      <c r="U32" s="5" t="s">
        <v>15</v>
      </c>
      <c r="V32" s="5" t="s">
        <v>15</v>
      </c>
      <c r="W32" s="5" t="s">
        <v>15</v>
      </c>
      <c r="X32" s="5" t="s">
        <v>15</v>
      </c>
      <c r="Y32" s="5" t="s">
        <v>15</v>
      </c>
      <c r="Z32" s="5" t="s">
        <v>15</v>
      </c>
      <c r="AA32" s="5" t="s">
        <v>15</v>
      </c>
      <c r="AB32" s="5" t="s">
        <v>15</v>
      </c>
      <c r="AC32" s="5" t="s">
        <v>15</v>
      </c>
      <c r="AD32" s="5" t="s">
        <v>15</v>
      </c>
      <c r="AE32" s="5" t="s">
        <v>15</v>
      </c>
      <c r="AF32" s="5" t="s">
        <v>15</v>
      </c>
      <c r="AG32" s="5" t="s">
        <v>15</v>
      </c>
      <c r="AH32" s="5" t="s">
        <v>15</v>
      </c>
      <c r="AI32" s="5">
        <v>-1</v>
      </c>
      <c r="AJ32" s="5" t="s">
        <v>15</v>
      </c>
      <c r="AK32" s="1">
        <v>14</v>
      </c>
    </row>
    <row r="33" spans="1:41" x14ac:dyDescent="0.2">
      <c r="A33" s="1" t="s">
        <v>116</v>
      </c>
      <c r="B33" s="1" t="s">
        <v>81</v>
      </c>
      <c r="C33" s="1" t="s">
        <v>19</v>
      </c>
      <c r="D33" s="1" t="s">
        <v>20</v>
      </c>
      <c r="E33" s="1" t="s">
        <v>21</v>
      </c>
      <c r="F33" s="1" t="s">
        <v>10</v>
      </c>
      <c r="G33" s="5">
        <v>16.529</v>
      </c>
      <c r="H33" s="5">
        <v>111.696</v>
      </c>
      <c r="I33" s="5">
        <v>116.705</v>
      </c>
      <c r="J33" s="5">
        <v>19.033000000000001</v>
      </c>
      <c r="K33" s="5">
        <v>18.533000000000001</v>
      </c>
      <c r="L33" s="5">
        <v>2.004</v>
      </c>
      <c r="M33" s="5">
        <v>64.614000000000004</v>
      </c>
      <c r="N33" s="5">
        <v>16.529</v>
      </c>
      <c r="O33" s="5">
        <v>11.019</v>
      </c>
      <c r="P33" s="5">
        <v>33.118000000000002</v>
      </c>
      <c r="Q33" s="5">
        <v>31.422000000000001</v>
      </c>
      <c r="R33" s="5">
        <v>12.823</v>
      </c>
      <c r="S33" s="5">
        <v>8.4480000000000004</v>
      </c>
      <c r="T33" s="5">
        <v>20.881</v>
      </c>
      <c r="U33" s="5">
        <v>5.2430000000000003</v>
      </c>
      <c r="V33" s="5">
        <v>14</v>
      </c>
      <c r="W33" s="5">
        <v>9.7159999999999993</v>
      </c>
      <c r="X33" s="5">
        <v>10.612</v>
      </c>
      <c r="Y33" s="5">
        <v>5.5270000000000001</v>
      </c>
      <c r="Z33" s="5">
        <v>8.1850000000000005</v>
      </c>
      <c r="AA33" s="5">
        <v>26.981000000000002</v>
      </c>
      <c r="AB33" s="5">
        <v>6.431</v>
      </c>
      <c r="AC33" s="5">
        <v>3.09</v>
      </c>
      <c r="AD33" s="5">
        <v>5.8860000000000001</v>
      </c>
      <c r="AE33" s="5">
        <v>5.2359999999999998</v>
      </c>
      <c r="AF33" s="5">
        <v>5.2779999999999996</v>
      </c>
      <c r="AG33" s="5">
        <v>5.6280000000000001</v>
      </c>
      <c r="AH33" s="5">
        <v>4.5030000000000001</v>
      </c>
      <c r="AI33" s="5">
        <v>7.1239999999999997</v>
      </c>
      <c r="AJ33" s="5">
        <v>2.4569999999999999</v>
      </c>
      <c r="AK33" s="5">
        <v>15</v>
      </c>
      <c r="AM33" s="16">
        <f>+AO33/$AO$3</f>
        <v>1.4073852294533125E-2</v>
      </c>
      <c r="AN33" s="17">
        <f>IF(AK33=1,AM33,AM33+AN31)</f>
        <v>0.90980690983548496</v>
      </c>
      <c r="AO33" s="5">
        <f>SUM(G33:AJ33)</f>
        <v>609.25100000000009</v>
      </c>
    </row>
    <row r="34" spans="1:41" x14ac:dyDescent="0.2">
      <c r="A34" s="1" t="s">
        <v>116</v>
      </c>
      <c r="B34" s="1" t="s">
        <v>81</v>
      </c>
      <c r="C34" s="1" t="s">
        <v>19</v>
      </c>
      <c r="D34" s="1" t="s">
        <v>20</v>
      </c>
      <c r="E34" s="1" t="s">
        <v>21</v>
      </c>
      <c r="F34" s="1" t="s">
        <v>11</v>
      </c>
      <c r="G34" s="5">
        <v>-1</v>
      </c>
      <c r="H34" s="5">
        <v>-1</v>
      </c>
      <c r="I34" s="5">
        <v>-1</v>
      </c>
      <c r="J34" s="5">
        <v>-1</v>
      </c>
      <c r="K34" s="5">
        <v>-1</v>
      </c>
      <c r="L34" s="5">
        <v>-1</v>
      </c>
      <c r="M34" s="5">
        <v>-1</v>
      </c>
      <c r="N34" s="5">
        <v>-1</v>
      </c>
      <c r="O34" s="5" t="s">
        <v>15</v>
      </c>
      <c r="P34" s="5" t="s">
        <v>15</v>
      </c>
      <c r="Q34" s="5" t="s">
        <v>15</v>
      </c>
      <c r="R34" s="5" t="s">
        <v>15</v>
      </c>
      <c r="S34" s="5" t="s">
        <v>15</v>
      </c>
      <c r="T34" s="5" t="s">
        <v>15</v>
      </c>
      <c r="U34" s="5">
        <v>-1</v>
      </c>
      <c r="V34" s="5">
        <v>-1</v>
      </c>
      <c r="W34" s="5" t="s">
        <v>15</v>
      </c>
      <c r="X34" s="5" t="s">
        <v>13</v>
      </c>
      <c r="Y34" s="5" t="s">
        <v>13</v>
      </c>
      <c r="Z34" s="5" t="s">
        <v>13</v>
      </c>
      <c r="AA34" s="5" t="s">
        <v>13</v>
      </c>
      <c r="AB34" s="5" t="s">
        <v>13</v>
      </c>
      <c r="AC34" s="5" t="s">
        <v>13</v>
      </c>
      <c r="AD34" s="5" t="s">
        <v>13</v>
      </c>
      <c r="AE34" s="5" t="s">
        <v>13</v>
      </c>
      <c r="AF34" s="5" t="s">
        <v>13</v>
      </c>
      <c r="AG34" s="5" t="s">
        <v>13</v>
      </c>
      <c r="AH34" s="5" t="s">
        <v>13</v>
      </c>
      <c r="AI34" s="5" t="s">
        <v>13</v>
      </c>
      <c r="AJ34" s="5" t="s">
        <v>13</v>
      </c>
      <c r="AK34" s="1">
        <v>15</v>
      </c>
    </row>
    <row r="35" spans="1:41" x14ac:dyDescent="0.2">
      <c r="A35" s="1" t="s">
        <v>116</v>
      </c>
      <c r="B35" s="1" t="s">
        <v>81</v>
      </c>
      <c r="C35" s="1" t="s">
        <v>8</v>
      </c>
      <c r="D35" s="1" t="s">
        <v>218</v>
      </c>
      <c r="E35" s="1" t="s">
        <v>21</v>
      </c>
      <c r="F35" s="1" t="s">
        <v>10</v>
      </c>
      <c r="G35" s="5">
        <v>44</v>
      </c>
      <c r="H35" s="5">
        <v>65</v>
      </c>
      <c r="I35" s="5">
        <v>29.2</v>
      </c>
      <c r="J35" s="5">
        <v>30</v>
      </c>
      <c r="K35" s="5">
        <v>69.2</v>
      </c>
      <c r="L35" s="5">
        <v>57</v>
      </c>
      <c r="M35" s="5">
        <v>27.22</v>
      </c>
      <c r="N35" s="5">
        <v>71.5</v>
      </c>
      <c r="O35" s="5">
        <v>45.25</v>
      </c>
      <c r="P35" s="5">
        <v>10.85</v>
      </c>
      <c r="Q35" s="5">
        <v>6.92</v>
      </c>
      <c r="R35" s="5">
        <v>4.76</v>
      </c>
      <c r="S35" s="5">
        <v>6.91</v>
      </c>
      <c r="T35" s="5">
        <v>3.42</v>
      </c>
      <c r="U35" s="5">
        <v>4.74</v>
      </c>
      <c r="V35" s="5">
        <v>7.3949999999999996</v>
      </c>
      <c r="W35" s="5">
        <v>9.2140000000000004</v>
      </c>
      <c r="X35" s="5">
        <v>9.75</v>
      </c>
      <c r="Y35" s="5">
        <v>4.1100000000000003</v>
      </c>
      <c r="Z35" s="5">
        <v>9.9149999999999991</v>
      </c>
      <c r="AA35" s="5">
        <v>18.138999999999999</v>
      </c>
      <c r="AB35" s="5">
        <v>11.37</v>
      </c>
      <c r="AC35" s="5">
        <v>10.968</v>
      </c>
      <c r="AD35" s="5">
        <v>6.35</v>
      </c>
      <c r="AE35" s="5">
        <v>6.9</v>
      </c>
      <c r="AF35" s="5">
        <v>6.4870000000000001</v>
      </c>
      <c r="AG35" s="5">
        <v>6.25</v>
      </c>
      <c r="AH35" s="5">
        <v>4.7439999999999998</v>
      </c>
      <c r="AI35" s="5">
        <v>2.8860000000000001</v>
      </c>
      <c r="AJ35" s="5">
        <v>1.7290000000000001</v>
      </c>
      <c r="AK35" s="5">
        <v>16</v>
      </c>
      <c r="AM35" s="16">
        <f>+AO35/$AO$3</f>
        <v>1.3679438573296952E-2</v>
      </c>
      <c r="AN35" s="17">
        <f>IF(AK35=1,AM35,AM35+AN33)</f>
        <v>0.92348634840878185</v>
      </c>
      <c r="AO35" s="5">
        <f>SUM(G35:AJ35)</f>
        <v>592.17700000000002</v>
      </c>
    </row>
    <row r="36" spans="1:41" x14ac:dyDescent="0.2">
      <c r="A36" s="1" t="s">
        <v>116</v>
      </c>
      <c r="B36" s="1" t="s">
        <v>81</v>
      </c>
      <c r="C36" s="1" t="s">
        <v>8</v>
      </c>
      <c r="D36" s="1" t="s">
        <v>218</v>
      </c>
      <c r="E36" s="1" t="s">
        <v>21</v>
      </c>
      <c r="F36" s="1" t="s">
        <v>11</v>
      </c>
      <c r="G36" s="5" t="s">
        <v>15</v>
      </c>
      <c r="H36" s="5" t="s">
        <v>15</v>
      </c>
      <c r="I36" s="5" t="s">
        <v>15</v>
      </c>
      <c r="J36" s="5" t="s">
        <v>15</v>
      </c>
      <c r="K36" s="5" t="s">
        <v>15</v>
      </c>
      <c r="L36" s="5" t="s">
        <v>15</v>
      </c>
      <c r="M36" s="5" t="s">
        <v>15</v>
      </c>
      <c r="N36" s="5" t="s">
        <v>13</v>
      </c>
      <c r="O36" s="5" t="s">
        <v>15</v>
      </c>
      <c r="P36" s="5" t="s">
        <v>15</v>
      </c>
      <c r="Q36" s="5" t="s">
        <v>18</v>
      </c>
      <c r="R36" s="5" t="s">
        <v>15</v>
      </c>
      <c r="S36" s="5" t="s">
        <v>15</v>
      </c>
      <c r="T36" s="5" t="s">
        <v>15</v>
      </c>
      <c r="U36" s="5" t="s">
        <v>15</v>
      </c>
      <c r="V36" s="5" t="s">
        <v>15</v>
      </c>
      <c r="W36" s="5" t="s">
        <v>15</v>
      </c>
      <c r="X36" s="5" t="s">
        <v>15</v>
      </c>
      <c r="Y36" s="5" t="s">
        <v>13</v>
      </c>
      <c r="Z36" s="5" t="s">
        <v>13</v>
      </c>
      <c r="AA36" s="5" t="s">
        <v>13</v>
      </c>
      <c r="AB36" s="5" t="s">
        <v>13</v>
      </c>
      <c r="AC36" s="5" t="s">
        <v>13</v>
      </c>
      <c r="AD36" s="5" t="s">
        <v>13</v>
      </c>
      <c r="AE36" s="5" t="s">
        <v>13</v>
      </c>
      <c r="AF36" s="5" t="s">
        <v>13</v>
      </c>
      <c r="AG36" s="5" t="s">
        <v>13</v>
      </c>
      <c r="AH36" s="5" t="s">
        <v>13</v>
      </c>
      <c r="AI36" s="5" t="s">
        <v>13</v>
      </c>
      <c r="AJ36" s="5" t="s">
        <v>13</v>
      </c>
      <c r="AK36" s="1">
        <v>16</v>
      </c>
    </row>
    <row r="37" spans="1:41" x14ac:dyDescent="0.2">
      <c r="A37" s="1" t="s">
        <v>116</v>
      </c>
      <c r="B37" s="1" t="s">
        <v>81</v>
      </c>
      <c r="C37" s="1" t="s">
        <v>8</v>
      </c>
      <c r="D37" s="1" t="s">
        <v>217</v>
      </c>
      <c r="E37" s="1" t="s">
        <v>21</v>
      </c>
      <c r="F37" s="1" t="s">
        <v>10</v>
      </c>
      <c r="P37" s="5">
        <v>1.927</v>
      </c>
      <c r="Q37" s="5">
        <v>163.541</v>
      </c>
      <c r="R37" s="5">
        <v>3</v>
      </c>
      <c r="S37" s="5">
        <v>86.4</v>
      </c>
      <c r="T37" s="5">
        <v>72.846000000000004</v>
      </c>
      <c r="U37" s="5">
        <v>59.292000000000002</v>
      </c>
      <c r="V37" s="5">
        <v>17.875</v>
      </c>
      <c r="W37" s="5">
        <v>13.218999999999999</v>
      </c>
      <c r="X37" s="5">
        <v>7.6150000000000002</v>
      </c>
      <c r="Y37" s="5">
        <v>7.46</v>
      </c>
      <c r="Z37" s="5">
        <v>4.4139999999999997</v>
      </c>
      <c r="AA37" s="5">
        <v>4.492</v>
      </c>
      <c r="AB37" s="5">
        <v>3.3650000000000002</v>
      </c>
      <c r="AC37" s="5">
        <v>3.5489999999999999</v>
      </c>
      <c r="AD37" s="5">
        <v>0.77400000000000002</v>
      </c>
      <c r="AE37" s="5">
        <v>85.453999999999994</v>
      </c>
      <c r="AF37" s="5">
        <v>8.4719999999999995</v>
      </c>
      <c r="AG37" s="5">
        <v>10.029999999999999</v>
      </c>
      <c r="AH37" s="5">
        <v>4.766</v>
      </c>
      <c r="AI37" s="5">
        <v>16.832000000000001</v>
      </c>
      <c r="AJ37" s="5">
        <v>0.36599999999999999</v>
      </c>
      <c r="AK37" s="5">
        <v>17</v>
      </c>
      <c r="AM37" s="16">
        <f>+AO37/$AO$3</f>
        <v>1.3298561600370745E-2</v>
      </c>
      <c r="AN37" s="17">
        <f>IF(AK37=1,AM37,AM37+AN35)</f>
        <v>0.93678491000915265</v>
      </c>
      <c r="AO37" s="5">
        <f>SUM(G37:AJ37)</f>
        <v>575.68899999999985</v>
      </c>
    </row>
    <row r="38" spans="1:41" x14ac:dyDescent="0.2">
      <c r="A38" s="1" t="s">
        <v>116</v>
      </c>
      <c r="B38" s="1" t="s">
        <v>81</v>
      </c>
      <c r="C38" s="1" t="s">
        <v>8</v>
      </c>
      <c r="D38" s="1" t="s">
        <v>217</v>
      </c>
      <c r="E38" s="1" t="s">
        <v>21</v>
      </c>
      <c r="F38" s="1" t="s">
        <v>11</v>
      </c>
      <c r="P38" s="5">
        <v>-1</v>
      </c>
      <c r="Q38" s="5" t="s">
        <v>15</v>
      </c>
      <c r="R38" s="5" t="s">
        <v>15</v>
      </c>
      <c r="S38" s="5" t="s">
        <v>15</v>
      </c>
      <c r="T38" s="5">
        <v>-1</v>
      </c>
      <c r="U38" s="5" t="s">
        <v>15</v>
      </c>
      <c r="V38" s="5" t="s">
        <v>15</v>
      </c>
      <c r="W38" s="5" t="s">
        <v>15</v>
      </c>
      <c r="X38" s="5" t="s">
        <v>15</v>
      </c>
      <c r="Y38" s="5" t="s">
        <v>15</v>
      </c>
      <c r="Z38" s="5" t="s">
        <v>15</v>
      </c>
      <c r="AA38" s="5" t="s">
        <v>15</v>
      </c>
      <c r="AB38" s="5" t="s">
        <v>15</v>
      </c>
      <c r="AC38" s="5" t="s">
        <v>15</v>
      </c>
      <c r="AD38" s="5" t="s">
        <v>15</v>
      </c>
      <c r="AE38" s="5" t="s">
        <v>15</v>
      </c>
      <c r="AF38" s="5" t="s">
        <v>15</v>
      </c>
      <c r="AG38" s="5" t="s">
        <v>15</v>
      </c>
      <c r="AH38" s="5" t="s">
        <v>15</v>
      </c>
      <c r="AI38" s="5" t="s">
        <v>15</v>
      </c>
      <c r="AJ38" s="5" t="s">
        <v>15</v>
      </c>
      <c r="AK38" s="1">
        <v>17</v>
      </c>
    </row>
    <row r="39" spans="1:41" x14ac:dyDescent="0.2">
      <c r="A39" s="1" t="s">
        <v>116</v>
      </c>
      <c r="B39" s="1" t="s">
        <v>81</v>
      </c>
      <c r="C39" s="1" t="s">
        <v>8</v>
      </c>
      <c r="D39" s="1" t="s">
        <v>216</v>
      </c>
      <c r="E39" s="1" t="s">
        <v>21</v>
      </c>
      <c r="F39" s="1" t="s">
        <v>10</v>
      </c>
      <c r="O39" s="5">
        <v>4.0999999999999996</v>
      </c>
      <c r="R39" s="5">
        <v>12.032999999999999</v>
      </c>
      <c r="S39" s="5">
        <v>12.236000000000001</v>
      </c>
      <c r="T39" s="5">
        <v>110.41800000000001</v>
      </c>
      <c r="U39" s="5">
        <v>18.169</v>
      </c>
      <c r="V39" s="5">
        <v>52.767000000000003</v>
      </c>
      <c r="W39" s="5">
        <v>100.926</v>
      </c>
      <c r="X39" s="5">
        <v>19.983000000000001</v>
      </c>
      <c r="Y39" s="5">
        <v>19.27</v>
      </c>
      <c r="Z39" s="5">
        <v>9.1129999999999995</v>
      </c>
      <c r="AA39" s="5">
        <v>2.4430000000000001</v>
      </c>
      <c r="AF39" s="5">
        <v>0.99199999999999999</v>
      </c>
      <c r="AG39" s="5">
        <v>36.668999999999997</v>
      </c>
      <c r="AH39" s="5">
        <v>8.6620000000000008</v>
      </c>
      <c r="AI39" s="5">
        <v>2.8490000000000002</v>
      </c>
      <c r="AJ39" s="5">
        <v>0.45300000000000001</v>
      </c>
      <c r="AK39" s="5">
        <v>18</v>
      </c>
      <c r="AM39" s="16">
        <f>+AO39/$AO$3</f>
        <v>9.4961213404550146E-3</v>
      </c>
      <c r="AN39" s="17">
        <f>IF(AK39=1,AM39,AM39+AN37)</f>
        <v>0.94628103134960762</v>
      </c>
      <c r="AO39" s="5">
        <f>SUM(G39:AJ39)</f>
        <v>411.08299999999991</v>
      </c>
    </row>
    <row r="40" spans="1:41" x14ac:dyDescent="0.2">
      <c r="A40" s="1" t="s">
        <v>116</v>
      </c>
      <c r="B40" s="1" t="s">
        <v>81</v>
      </c>
      <c r="C40" s="1" t="s">
        <v>8</v>
      </c>
      <c r="D40" s="1" t="s">
        <v>216</v>
      </c>
      <c r="E40" s="1" t="s">
        <v>21</v>
      </c>
      <c r="F40" s="1" t="s">
        <v>11</v>
      </c>
      <c r="N40" s="5" t="s">
        <v>15</v>
      </c>
      <c r="O40" s="5" t="s">
        <v>15</v>
      </c>
      <c r="R40" s="5" t="s">
        <v>15</v>
      </c>
      <c r="S40" s="5" t="s">
        <v>15</v>
      </c>
      <c r="T40" s="5" t="s">
        <v>15</v>
      </c>
      <c r="U40" s="5" t="s">
        <v>15</v>
      </c>
      <c r="V40" s="5" t="s">
        <v>15</v>
      </c>
      <c r="W40" s="5" t="s">
        <v>13</v>
      </c>
      <c r="X40" s="5" t="s">
        <v>15</v>
      </c>
      <c r="Y40" s="5" t="s">
        <v>15</v>
      </c>
      <c r="Z40" s="5" t="s">
        <v>13</v>
      </c>
      <c r="AA40" s="5" t="s">
        <v>13</v>
      </c>
      <c r="AB40" s="5" t="s">
        <v>13</v>
      </c>
      <c r="AC40" s="5" t="s">
        <v>13</v>
      </c>
      <c r="AE40" s="5" t="s">
        <v>15</v>
      </c>
      <c r="AF40" s="5" t="s">
        <v>15</v>
      </c>
      <c r="AG40" s="5" t="s">
        <v>15</v>
      </c>
      <c r="AH40" s="5" t="s">
        <v>15</v>
      </c>
      <c r="AI40" s="5" t="s">
        <v>15</v>
      </c>
      <c r="AJ40" s="5" t="s">
        <v>15</v>
      </c>
      <c r="AK40" s="1">
        <v>18</v>
      </c>
    </row>
    <row r="41" spans="1:41" x14ac:dyDescent="0.2">
      <c r="A41" s="1" t="s">
        <v>116</v>
      </c>
      <c r="B41" s="1" t="s">
        <v>81</v>
      </c>
      <c r="C41" s="1" t="s">
        <v>30</v>
      </c>
      <c r="D41" s="1" t="s">
        <v>59</v>
      </c>
      <c r="E41" s="1" t="s">
        <v>21</v>
      </c>
      <c r="F41" s="1" t="s">
        <v>10</v>
      </c>
      <c r="H41" s="5">
        <v>14.566000000000001</v>
      </c>
      <c r="I41" s="5">
        <v>27.283000000000001</v>
      </c>
      <c r="J41" s="5">
        <v>30.331</v>
      </c>
      <c r="K41" s="5">
        <v>36.383000000000003</v>
      </c>
      <c r="L41" s="5">
        <v>45.911000000000001</v>
      </c>
      <c r="M41" s="5">
        <v>67.263000000000005</v>
      </c>
      <c r="N41" s="5">
        <v>63.694000000000003</v>
      </c>
      <c r="O41" s="5">
        <v>41.146000000000001</v>
      </c>
      <c r="P41" s="5">
        <v>22.942</v>
      </c>
      <c r="Q41" s="5">
        <v>1.427</v>
      </c>
      <c r="R41" s="5">
        <v>1.1679999999999999</v>
      </c>
      <c r="S41" s="5">
        <v>8.5120000000000005</v>
      </c>
      <c r="T41" s="5">
        <v>3.702</v>
      </c>
      <c r="U41" s="5">
        <v>4.4610000000000003</v>
      </c>
      <c r="V41" s="5">
        <v>5.5590000000000002</v>
      </c>
      <c r="AK41" s="5">
        <v>19</v>
      </c>
      <c r="AM41" s="16">
        <f>+AO41/$AO$3</f>
        <v>8.6475335432422556E-3</v>
      </c>
      <c r="AN41" s="17">
        <f>IF(AK41=1,AM41,AM41+AN39)</f>
        <v>0.95492856489284983</v>
      </c>
      <c r="AO41" s="5">
        <f>SUM(G41:AJ41)</f>
        <v>374.34800000000013</v>
      </c>
    </row>
    <row r="42" spans="1:41" ht="12.75" thickBot="1" x14ac:dyDescent="0.25">
      <c r="A42" s="1" t="s">
        <v>116</v>
      </c>
      <c r="B42" s="1" t="s">
        <v>81</v>
      </c>
      <c r="C42" s="1" t="s">
        <v>30</v>
      </c>
      <c r="D42" s="1" t="s">
        <v>59</v>
      </c>
      <c r="E42" s="1" t="s">
        <v>21</v>
      </c>
      <c r="F42" s="1" t="s">
        <v>11</v>
      </c>
      <c r="H42" s="5">
        <v>-1</v>
      </c>
      <c r="I42" s="5">
        <v>-1</v>
      </c>
      <c r="J42" s="5">
        <v>-1</v>
      </c>
      <c r="K42" s="5">
        <v>-1</v>
      </c>
      <c r="L42" s="5">
        <v>-1</v>
      </c>
      <c r="M42" s="5">
        <v>-1</v>
      </c>
      <c r="N42" s="5">
        <v>-1</v>
      </c>
      <c r="O42" s="5">
        <v>-1</v>
      </c>
      <c r="P42" s="5">
        <v>-1</v>
      </c>
      <c r="Q42" s="5">
        <v>-1</v>
      </c>
      <c r="R42" s="5">
        <v>-1</v>
      </c>
      <c r="S42" s="5">
        <v>-1</v>
      </c>
      <c r="T42" s="5">
        <v>-1</v>
      </c>
      <c r="U42" s="5">
        <v>-1</v>
      </c>
      <c r="V42" s="5">
        <v>-1</v>
      </c>
      <c r="AK42" s="31">
        <v>19</v>
      </c>
    </row>
    <row r="43" spans="1:41" x14ac:dyDescent="0.2">
      <c r="A43" s="1" t="s">
        <v>116</v>
      </c>
      <c r="B43" s="1" t="s">
        <v>81</v>
      </c>
      <c r="C43" s="1" t="s">
        <v>8</v>
      </c>
      <c r="D43" s="1" t="s">
        <v>25</v>
      </c>
      <c r="E43" s="1" t="s">
        <v>21</v>
      </c>
      <c r="F43" s="1" t="s">
        <v>10</v>
      </c>
      <c r="G43" s="5">
        <v>0.38100000000000001</v>
      </c>
      <c r="H43" s="5">
        <v>0.77400000000000002</v>
      </c>
      <c r="I43" s="5">
        <v>8</v>
      </c>
      <c r="J43" s="5">
        <v>2</v>
      </c>
      <c r="K43" s="5">
        <v>4</v>
      </c>
      <c r="L43" s="5">
        <v>17</v>
      </c>
      <c r="M43" s="5">
        <v>3</v>
      </c>
      <c r="N43" s="5">
        <v>10</v>
      </c>
      <c r="O43" s="5">
        <v>12</v>
      </c>
      <c r="P43" s="5">
        <v>3</v>
      </c>
      <c r="Q43" s="5">
        <v>3.3290000000000002</v>
      </c>
      <c r="R43" s="5">
        <v>9.7170000000000005</v>
      </c>
      <c r="S43" s="5">
        <v>5.2469999999999999</v>
      </c>
      <c r="T43" s="5">
        <v>22.015000000000001</v>
      </c>
      <c r="U43" s="5">
        <v>4.1529999999999996</v>
      </c>
      <c r="V43" s="5">
        <v>1.214</v>
      </c>
      <c r="W43" s="5">
        <v>32.947000000000003</v>
      </c>
      <c r="X43" s="5">
        <v>42.715000000000003</v>
      </c>
      <c r="Y43" s="5">
        <v>35.765999999999998</v>
      </c>
      <c r="Z43" s="5">
        <v>12.413</v>
      </c>
      <c r="AA43" s="5">
        <v>15.605</v>
      </c>
      <c r="AB43" s="5">
        <v>7.0529999999999999</v>
      </c>
      <c r="AC43" s="5">
        <v>10.651</v>
      </c>
      <c r="AD43" s="5">
        <v>11.856999999999999</v>
      </c>
      <c r="AE43" s="5">
        <v>12.942</v>
      </c>
      <c r="AF43" s="5">
        <v>7.117</v>
      </c>
      <c r="AG43" s="5">
        <v>2.8769999999999998</v>
      </c>
      <c r="AH43" s="5">
        <v>17.684000000000001</v>
      </c>
      <c r="AI43" s="5">
        <v>5.3339999999999996</v>
      </c>
      <c r="AJ43" s="5">
        <v>12.765000000000001</v>
      </c>
      <c r="AK43" s="5">
        <v>20</v>
      </c>
      <c r="AM43" s="16">
        <f>+AO43/$AO$3</f>
        <v>7.7052280192487022E-3</v>
      </c>
      <c r="AN43" s="17">
        <f>IF(AK43=1,AM43,AM43+AN41)</f>
        <v>0.9626337929120985</v>
      </c>
      <c r="AO43" s="5">
        <f>SUM(G43:AJ43)</f>
        <v>333.55600000000004</v>
      </c>
    </row>
    <row r="44" spans="1:41" x14ac:dyDescent="0.2">
      <c r="A44" s="1" t="s">
        <v>116</v>
      </c>
      <c r="B44" s="1" t="s">
        <v>81</v>
      </c>
      <c r="C44" s="1" t="s">
        <v>8</v>
      </c>
      <c r="D44" s="1" t="s">
        <v>25</v>
      </c>
      <c r="E44" s="1" t="s">
        <v>21</v>
      </c>
      <c r="F44" s="1" t="s">
        <v>11</v>
      </c>
      <c r="G44" s="5" t="s">
        <v>24</v>
      </c>
      <c r="H44" s="5">
        <v>-1</v>
      </c>
      <c r="I44" s="5" t="s">
        <v>15</v>
      </c>
      <c r="J44" s="5" t="s">
        <v>15</v>
      </c>
      <c r="K44" s="5" t="s">
        <v>15</v>
      </c>
      <c r="L44" s="5" t="s">
        <v>15</v>
      </c>
      <c r="M44" s="5" t="s">
        <v>13</v>
      </c>
      <c r="N44" s="5" t="s">
        <v>13</v>
      </c>
      <c r="O44" s="5" t="s">
        <v>13</v>
      </c>
      <c r="P44" s="5" t="s">
        <v>15</v>
      </c>
      <c r="Q44" s="5" t="s">
        <v>13</v>
      </c>
      <c r="R44" s="5" t="s">
        <v>15</v>
      </c>
      <c r="S44" s="5" t="s">
        <v>13</v>
      </c>
      <c r="T44" s="5" t="s">
        <v>15</v>
      </c>
      <c r="U44" s="5" t="s">
        <v>13</v>
      </c>
      <c r="V44" s="5" t="s">
        <v>13</v>
      </c>
      <c r="W44" s="5" t="s">
        <v>13</v>
      </c>
      <c r="X44" s="5" t="s">
        <v>13</v>
      </c>
      <c r="Y44" s="5" t="s">
        <v>13</v>
      </c>
      <c r="Z44" s="5" t="s">
        <v>15</v>
      </c>
      <c r="AA44" s="5" t="s">
        <v>15</v>
      </c>
      <c r="AB44" s="5" t="s">
        <v>15</v>
      </c>
      <c r="AC44" s="5" t="s">
        <v>15</v>
      </c>
      <c r="AD44" s="5" t="s">
        <v>15</v>
      </c>
      <c r="AE44" s="5" t="s">
        <v>15</v>
      </c>
      <c r="AF44" s="5" t="s">
        <v>15</v>
      </c>
      <c r="AG44" s="5" t="s">
        <v>15</v>
      </c>
      <c r="AH44" s="5" t="s">
        <v>15</v>
      </c>
      <c r="AI44" s="5" t="s">
        <v>15</v>
      </c>
      <c r="AJ44" s="5" t="s">
        <v>15</v>
      </c>
      <c r="AK44" s="5">
        <v>20</v>
      </c>
    </row>
    <row r="45" spans="1:41" x14ac:dyDescent="0.2">
      <c r="A45" s="1" t="s">
        <v>116</v>
      </c>
      <c r="B45" s="1" t="s">
        <v>81</v>
      </c>
      <c r="C45" s="1" t="s">
        <v>8</v>
      </c>
      <c r="D45" s="1" t="s">
        <v>34</v>
      </c>
      <c r="E45" s="1" t="s">
        <v>21</v>
      </c>
      <c r="F45" s="1" t="s">
        <v>10</v>
      </c>
      <c r="T45" s="5">
        <v>4.74</v>
      </c>
      <c r="V45" s="5">
        <v>12.063000000000001</v>
      </c>
      <c r="Y45" s="5">
        <v>51.609000000000002</v>
      </c>
      <c r="Z45" s="5">
        <v>8.0589999999999993</v>
      </c>
      <c r="AA45" s="5">
        <v>7.2389999999999999</v>
      </c>
      <c r="AB45" s="5">
        <v>3.7040000000000002</v>
      </c>
      <c r="AC45" s="5">
        <v>2.964</v>
      </c>
      <c r="AE45" s="5">
        <v>10.851000000000001</v>
      </c>
      <c r="AF45" s="5">
        <v>18.952999999999999</v>
      </c>
      <c r="AG45" s="5">
        <v>62.012</v>
      </c>
      <c r="AH45" s="5">
        <v>103.505</v>
      </c>
      <c r="AI45" s="5">
        <v>42.432000000000002</v>
      </c>
      <c r="AK45" s="5">
        <v>21</v>
      </c>
      <c r="AM45" s="16">
        <f>+AO45/$AO$3</f>
        <v>7.5799091462425972E-3</v>
      </c>
      <c r="AN45" s="17">
        <f>IF(AK45=1,AM45,AM45+AN43)</f>
        <v>0.97021370205834112</v>
      </c>
      <c r="AO45" s="5">
        <f>SUM(G45:AJ45)</f>
        <v>328.13100000000003</v>
      </c>
    </row>
    <row r="46" spans="1:41" x14ac:dyDescent="0.2">
      <c r="A46" s="1" t="s">
        <v>116</v>
      </c>
      <c r="B46" s="1" t="s">
        <v>81</v>
      </c>
      <c r="C46" s="1" t="s">
        <v>8</v>
      </c>
      <c r="D46" s="1" t="s">
        <v>34</v>
      </c>
      <c r="E46" s="1" t="s">
        <v>21</v>
      </c>
      <c r="F46" s="1" t="s">
        <v>11</v>
      </c>
      <c r="T46" s="5" t="s">
        <v>15</v>
      </c>
      <c r="V46" s="5" t="s">
        <v>15</v>
      </c>
      <c r="Y46" s="5" t="s">
        <v>15</v>
      </c>
      <c r="Z46" s="5" t="s">
        <v>15</v>
      </c>
      <c r="AA46" s="5">
        <v>-1</v>
      </c>
      <c r="AB46" s="5" t="s">
        <v>15</v>
      </c>
      <c r="AC46" s="5">
        <v>-1</v>
      </c>
      <c r="AE46" s="5" t="s">
        <v>15</v>
      </c>
      <c r="AF46" s="5" t="s">
        <v>15</v>
      </c>
      <c r="AG46" s="5" t="s">
        <v>15</v>
      </c>
      <c r="AH46" s="5" t="s">
        <v>15</v>
      </c>
      <c r="AI46" s="5" t="s">
        <v>15</v>
      </c>
      <c r="AK46" s="1">
        <v>21</v>
      </c>
    </row>
    <row r="47" spans="1:41" x14ac:dyDescent="0.2">
      <c r="A47" s="1" t="s">
        <v>116</v>
      </c>
      <c r="B47" s="1" t="s">
        <v>81</v>
      </c>
      <c r="C47" s="1" t="s">
        <v>30</v>
      </c>
      <c r="D47" s="1" t="s">
        <v>36</v>
      </c>
      <c r="E47" s="1" t="s">
        <v>32</v>
      </c>
      <c r="F47" s="1" t="s">
        <v>10</v>
      </c>
      <c r="G47" s="5">
        <v>98</v>
      </c>
      <c r="H47" s="5">
        <v>50</v>
      </c>
      <c r="I47" s="5">
        <v>90</v>
      </c>
      <c r="J47" s="5">
        <v>40</v>
      </c>
      <c r="K47" s="5">
        <v>40</v>
      </c>
      <c r="AK47" s="5">
        <v>22</v>
      </c>
      <c r="AM47" s="16">
        <f>+AO47/$AO$3</f>
        <v>7.3458804822011505E-3</v>
      </c>
      <c r="AN47" s="17">
        <f>IF(AK47=1,AM47,AM47+AN45)</f>
        <v>0.97755958254054232</v>
      </c>
      <c r="AO47" s="5">
        <f>SUM(G47:AJ47)</f>
        <v>318</v>
      </c>
    </row>
    <row r="48" spans="1:41" x14ac:dyDescent="0.2">
      <c r="A48" s="1" t="s">
        <v>116</v>
      </c>
      <c r="B48" s="1" t="s">
        <v>81</v>
      </c>
      <c r="C48" s="1" t="s">
        <v>30</v>
      </c>
      <c r="D48" s="1" t="s">
        <v>36</v>
      </c>
      <c r="E48" s="1" t="s">
        <v>32</v>
      </c>
      <c r="F48" s="1" t="s">
        <v>11</v>
      </c>
      <c r="G48" s="5">
        <v>-1</v>
      </c>
      <c r="H48" s="5">
        <v>-1</v>
      </c>
      <c r="I48" s="5">
        <v>-1</v>
      </c>
      <c r="J48" s="5">
        <v>-1</v>
      </c>
      <c r="K48" s="5">
        <v>-1</v>
      </c>
      <c r="AK48" s="1">
        <v>22</v>
      </c>
    </row>
    <row r="49" spans="1:41" x14ac:dyDescent="0.2">
      <c r="A49" s="1" t="s">
        <v>116</v>
      </c>
      <c r="B49" s="1" t="s">
        <v>81</v>
      </c>
      <c r="C49" s="1" t="s">
        <v>8</v>
      </c>
      <c r="D49" s="1" t="s">
        <v>152</v>
      </c>
      <c r="E49" s="1" t="s">
        <v>21</v>
      </c>
      <c r="F49" s="1" t="s">
        <v>10</v>
      </c>
      <c r="I49" s="5">
        <v>3</v>
      </c>
      <c r="J49" s="5">
        <v>3</v>
      </c>
      <c r="K49" s="5">
        <v>3</v>
      </c>
      <c r="L49" s="5">
        <v>3</v>
      </c>
      <c r="M49" s="5">
        <v>2.5</v>
      </c>
      <c r="N49" s="5">
        <v>8.5</v>
      </c>
      <c r="O49" s="5">
        <v>4</v>
      </c>
      <c r="P49" s="5">
        <v>3.3</v>
      </c>
      <c r="Q49" s="5">
        <v>0.5</v>
      </c>
      <c r="R49" s="5">
        <v>0.3</v>
      </c>
      <c r="S49" s="5">
        <v>0.59699999999999998</v>
      </c>
      <c r="T49" s="5">
        <v>2.5000000000000001E-2</v>
      </c>
      <c r="U49" s="5">
        <v>0.3</v>
      </c>
      <c r="V49" s="5">
        <v>0.2</v>
      </c>
      <c r="W49" s="5">
        <v>0.5</v>
      </c>
      <c r="X49" s="5">
        <v>2.1</v>
      </c>
      <c r="Y49" s="5">
        <v>0.52300000000000002</v>
      </c>
      <c r="Z49" s="5">
        <v>1.07</v>
      </c>
      <c r="AA49" s="5">
        <v>1.496</v>
      </c>
      <c r="AB49" s="5">
        <v>0.39500000000000002</v>
      </c>
      <c r="AC49" s="5">
        <v>0.89400000000000002</v>
      </c>
      <c r="AD49" s="5">
        <v>0.623</v>
      </c>
      <c r="AE49" s="5">
        <v>2.617</v>
      </c>
      <c r="AF49" s="5">
        <v>6.4</v>
      </c>
      <c r="AG49" s="5">
        <v>2.1070000000000002</v>
      </c>
      <c r="AH49" s="5">
        <v>8.8770000000000007</v>
      </c>
      <c r="AI49" s="5">
        <v>159.691</v>
      </c>
      <c r="AJ49" s="5">
        <v>7.8490000000000002</v>
      </c>
      <c r="AK49" s="5">
        <v>23</v>
      </c>
      <c r="AM49" s="16">
        <f>+AO49/$AO$3</f>
        <v>5.2521659432552903E-3</v>
      </c>
      <c r="AN49" s="17">
        <f>IF(AK49=1,AM49,AM49+AN47)</f>
        <v>0.9828117484837976</v>
      </c>
      <c r="AO49" s="5">
        <f>SUM(G49:AJ49)</f>
        <v>227.364</v>
      </c>
    </row>
    <row r="50" spans="1:41" x14ac:dyDescent="0.2">
      <c r="A50" s="1" t="s">
        <v>116</v>
      </c>
      <c r="B50" s="1" t="s">
        <v>81</v>
      </c>
      <c r="C50" s="1" t="s">
        <v>8</v>
      </c>
      <c r="D50" s="1" t="s">
        <v>152</v>
      </c>
      <c r="E50" s="1" t="s">
        <v>21</v>
      </c>
      <c r="F50" s="1" t="s">
        <v>11</v>
      </c>
      <c r="I50" s="5">
        <v>-1</v>
      </c>
      <c r="J50" s="5">
        <v>-1</v>
      </c>
      <c r="K50" s="5">
        <v>-1</v>
      </c>
      <c r="L50" s="5">
        <v>-1</v>
      </c>
      <c r="M50" s="5">
        <v>-1</v>
      </c>
      <c r="N50" s="5">
        <v>-1</v>
      </c>
      <c r="O50" s="5" t="s">
        <v>15</v>
      </c>
      <c r="P50" s="5" t="s">
        <v>15</v>
      </c>
      <c r="Q50" s="5">
        <v>-1</v>
      </c>
      <c r="R50" s="5" t="s">
        <v>15</v>
      </c>
      <c r="S50" s="5" t="s">
        <v>15</v>
      </c>
      <c r="T50" s="5" t="s">
        <v>15</v>
      </c>
      <c r="U50" s="5" t="s">
        <v>15</v>
      </c>
      <c r="V50" s="5" t="s">
        <v>15</v>
      </c>
      <c r="W50" s="5" t="s">
        <v>15</v>
      </c>
      <c r="X50" s="5" t="s">
        <v>15</v>
      </c>
      <c r="Y50" s="5" t="s">
        <v>15</v>
      </c>
      <c r="Z50" s="5" t="s">
        <v>15</v>
      </c>
      <c r="AA50" s="5" t="s">
        <v>15</v>
      </c>
      <c r="AB50" s="5" t="s">
        <v>15</v>
      </c>
      <c r="AC50" s="5" t="s">
        <v>15</v>
      </c>
      <c r="AD50" s="5" t="s">
        <v>15</v>
      </c>
      <c r="AE50" s="5" t="s">
        <v>15</v>
      </c>
      <c r="AF50" s="5" t="s">
        <v>15</v>
      </c>
      <c r="AG50" s="5" t="s">
        <v>15</v>
      </c>
      <c r="AH50" s="5" t="s">
        <v>15</v>
      </c>
      <c r="AI50" s="5" t="s">
        <v>15</v>
      </c>
      <c r="AJ50" s="5" t="s">
        <v>15</v>
      </c>
      <c r="AK50" s="1">
        <v>23</v>
      </c>
    </row>
    <row r="51" spans="1:41" x14ac:dyDescent="0.2">
      <c r="A51" s="1" t="s">
        <v>116</v>
      </c>
      <c r="B51" s="1" t="s">
        <v>81</v>
      </c>
      <c r="C51" s="1" t="s">
        <v>8</v>
      </c>
      <c r="D51" s="1" t="s">
        <v>58</v>
      </c>
      <c r="E51" s="1" t="s">
        <v>32</v>
      </c>
      <c r="F51" s="1" t="s">
        <v>10</v>
      </c>
      <c r="G51" s="5">
        <v>10</v>
      </c>
      <c r="H51" s="5">
        <v>15</v>
      </c>
      <c r="I51" s="5">
        <v>15</v>
      </c>
      <c r="J51" s="5">
        <v>15</v>
      </c>
      <c r="K51" s="5">
        <v>15</v>
      </c>
      <c r="L51" s="5">
        <v>15</v>
      </c>
      <c r="M51" s="5">
        <v>15</v>
      </c>
      <c r="N51" s="5">
        <v>15</v>
      </c>
      <c r="O51" s="5">
        <v>15</v>
      </c>
      <c r="AK51" s="5">
        <v>24</v>
      </c>
      <c r="AM51" s="16">
        <f>+AO51/$AO$3</f>
        <v>3.0030329015287723E-3</v>
      </c>
      <c r="AN51" s="17">
        <f>IF(AK51=1,AM51,AM51+AN49)</f>
        <v>0.98581478138532641</v>
      </c>
      <c r="AO51" s="5">
        <f>SUM(G51:AJ51)</f>
        <v>130</v>
      </c>
    </row>
    <row r="52" spans="1:41" x14ac:dyDescent="0.2">
      <c r="A52" s="1" t="s">
        <v>116</v>
      </c>
      <c r="B52" s="1" t="s">
        <v>81</v>
      </c>
      <c r="C52" s="1" t="s">
        <v>8</v>
      </c>
      <c r="D52" s="1" t="s">
        <v>58</v>
      </c>
      <c r="E52" s="1" t="s">
        <v>32</v>
      </c>
      <c r="F52" s="1" t="s">
        <v>11</v>
      </c>
      <c r="G52" s="5">
        <v>-1</v>
      </c>
      <c r="H52" s="5">
        <v>-1</v>
      </c>
      <c r="I52" s="5">
        <v>-1</v>
      </c>
      <c r="J52" s="5">
        <v>-1</v>
      </c>
      <c r="K52" s="5">
        <v>-1</v>
      </c>
      <c r="L52" s="5">
        <v>-1</v>
      </c>
      <c r="M52" s="5">
        <v>-1</v>
      </c>
      <c r="N52" s="5">
        <v>-1</v>
      </c>
      <c r="O52" s="5">
        <v>-1</v>
      </c>
      <c r="AK52" s="1">
        <v>24</v>
      </c>
    </row>
    <row r="53" spans="1:41" x14ac:dyDescent="0.2">
      <c r="A53" s="1" t="s">
        <v>116</v>
      </c>
      <c r="B53" s="1" t="s">
        <v>81</v>
      </c>
      <c r="C53" s="1" t="s">
        <v>8</v>
      </c>
      <c r="D53" s="1" t="s">
        <v>153</v>
      </c>
      <c r="E53" s="1" t="s">
        <v>26</v>
      </c>
      <c r="F53" s="1" t="s">
        <v>10</v>
      </c>
      <c r="G53" s="5">
        <v>33</v>
      </c>
      <c r="H53" s="5">
        <v>21</v>
      </c>
      <c r="I53" s="5">
        <v>28</v>
      </c>
      <c r="J53" s="5">
        <v>5</v>
      </c>
      <c r="L53" s="5">
        <v>1</v>
      </c>
      <c r="T53" s="5">
        <v>0.318</v>
      </c>
      <c r="U53" s="5">
        <v>0.25900000000000001</v>
      </c>
      <c r="V53" s="5">
        <v>4.9950000000000001</v>
      </c>
      <c r="W53" s="5">
        <v>0.249</v>
      </c>
      <c r="AK53" s="5">
        <v>25</v>
      </c>
      <c r="AM53" s="16">
        <f>+AO53/$AO$3</f>
        <v>2.1672888450333149E-3</v>
      </c>
      <c r="AN53" s="17">
        <f>IF(AK53=1,AM53,AM53+AN51)</f>
        <v>0.98798207023035978</v>
      </c>
      <c r="AO53" s="5">
        <f>SUM(G53:AJ53)</f>
        <v>93.820999999999998</v>
      </c>
    </row>
    <row r="54" spans="1:41" x14ac:dyDescent="0.2">
      <c r="A54" s="1" t="s">
        <v>116</v>
      </c>
      <c r="B54" s="1" t="s">
        <v>81</v>
      </c>
      <c r="C54" s="1" t="s">
        <v>8</v>
      </c>
      <c r="D54" s="1" t="s">
        <v>153</v>
      </c>
      <c r="E54" s="1" t="s">
        <v>26</v>
      </c>
      <c r="F54" s="1" t="s">
        <v>11</v>
      </c>
      <c r="G54" s="5">
        <v>-1</v>
      </c>
      <c r="H54" s="5">
        <v>-1</v>
      </c>
      <c r="I54" s="5">
        <v>-1</v>
      </c>
      <c r="J54" s="5">
        <v>-1</v>
      </c>
      <c r="L54" s="5">
        <v>-1</v>
      </c>
      <c r="T54" s="5">
        <v>-1</v>
      </c>
      <c r="U54" s="5">
        <v>-1</v>
      </c>
      <c r="V54" s="5">
        <v>-1</v>
      </c>
      <c r="W54" s="5">
        <v>-1</v>
      </c>
      <c r="AK54" s="1">
        <v>25</v>
      </c>
    </row>
    <row r="55" spans="1:41" x14ac:dyDescent="0.2">
      <c r="A55" s="1" t="s">
        <v>116</v>
      </c>
      <c r="B55" s="1" t="s">
        <v>81</v>
      </c>
      <c r="C55" s="1" t="s">
        <v>30</v>
      </c>
      <c r="D55" s="1" t="s">
        <v>119</v>
      </c>
      <c r="E55" s="1" t="s">
        <v>32</v>
      </c>
      <c r="F55" s="1" t="s">
        <v>10</v>
      </c>
      <c r="G55" s="5">
        <v>5</v>
      </c>
      <c r="H55" s="5">
        <v>10</v>
      </c>
      <c r="I55" s="5">
        <v>10</v>
      </c>
      <c r="J55" s="5">
        <v>10</v>
      </c>
      <c r="K55" s="5">
        <v>10</v>
      </c>
      <c r="L55" s="5">
        <v>10</v>
      </c>
      <c r="M55" s="5">
        <v>10</v>
      </c>
      <c r="N55" s="5">
        <v>10</v>
      </c>
      <c r="O55" s="5">
        <v>10</v>
      </c>
      <c r="AK55" s="5">
        <v>26</v>
      </c>
      <c r="AM55" s="16">
        <f>+AO55/$AO$3</f>
        <v>1.9635215125380434E-3</v>
      </c>
      <c r="AN55" s="17">
        <f>IF(AK55=1,AM55,AM55+AN53)</f>
        <v>0.98994559174289787</v>
      </c>
      <c r="AO55" s="5">
        <f>SUM(G55:AJ55)</f>
        <v>85</v>
      </c>
    </row>
    <row r="56" spans="1:41" x14ac:dyDescent="0.2">
      <c r="A56" s="1" t="s">
        <v>116</v>
      </c>
      <c r="B56" s="1" t="s">
        <v>81</v>
      </c>
      <c r="C56" s="1" t="s">
        <v>30</v>
      </c>
      <c r="D56" s="1" t="s">
        <v>119</v>
      </c>
      <c r="E56" s="1" t="s">
        <v>32</v>
      </c>
      <c r="F56" s="1" t="s">
        <v>11</v>
      </c>
      <c r="G56" s="5">
        <v>-1</v>
      </c>
      <c r="H56" s="5">
        <v>-1</v>
      </c>
      <c r="I56" s="5">
        <v>-1</v>
      </c>
      <c r="J56" s="5">
        <v>-1</v>
      </c>
      <c r="K56" s="5">
        <v>-1</v>
      </c>
      <c r="L56" s="5">
        <v>-1</v>
      </c>
      <c r="M56" s="5">
        <v>-1</v>
      </c>
      <c r="N56" s="5">
        <v>-1</v>
      </c>
      <c r="O56" s="5">
        <v>-1</v>
      </c>
      <c r="AK56" s="1">
        <v>26</v>
      </c>
    </row>
    <row r="57" spans="1:41" x14ac:dyDescent="0.2">
      <c r="A57" s="1" t="s">
        <v>116</v>
      </c>
      <c r="B57" s="1" t="s">
        <v>81</v>
      </c>
      <c r="C57" s="1" t="s">
        <v>19</v>
      </c>
      <c r="D57" s="1" t="s">
        <v>123</v>
      </c>
      <c r="E57" s="1" t="s">
        <v>21</v>
      </c>
      <c r="F57" s="1" t="s">
        <v>10</v>
      </c>
      <c r="O57" s="5">
        <v>0.13200000000000001</v>
      </c>
      <c r="P57" s="5">
        <v>0.48199999999999998</v>
      </c>
      <c r="S57" s="5">
        <v>1.4999999999999999E-2</v>
      </c>
      <c r="U57" s="5">
        <v>0.47299999999999998</v>
      </c>
      <c r="V57" s="5">
        <v>1.048</v>
      </c>
      <c r="W57" s="5">
        <v>0.91900000000000004</v>
      </c>
      <c r="X57" s="5">
        <v>1.4930000000000001</v>
      </c>
      <c r="Y57" s="5">
        <v>1.1100000000000001</v>
      </c>
      <c r="Z57" s="5">
        <v>1.5569999999999999</v>
      </c>
      <c r="AA57" s="5">
        <v>2.9289999999999998</v>
      </c>
      <c r="AB57" s="5">
        <v>1.3740000000000001</v>
      </c>
      <c r="AC57" s="5">
        <v>4.806</v>
      </c>
      <c r="AD57" s="5">
        <v>14.292</v>
      </c>
      <c r="AE57" s="5">
        <v>8.8019999999999996</v>
      </c>
      <c r="AF57" s="5">
        <v>12.509</v>
      </c>
      <c r="AG57" s="5">
        <v>14.436</v>
      </c>
      <c r="AH57" s="5">
        <v>5.508</v>
      </c>
      <c r="AI57" s="5">
        <v>1.9370000000000001</v>
      </c>
      <c r="AJ57" s="5">
        <v>4.1820000000000004</v>
      </c>
      <c r="AK57" s="5">
        <v>27</v>
      </c>
      <c r="AM57" s="16">
        <f>+AO57/$AO$3</f>
        <v>1.8019121419296181E-3</v>
      </c>
      <c r="AN57" s="17">
        <f>IF(AK57=1,AM57,AM57+AN55)</f>
        <v>0.99174750388482746</v>
      </c>
      <c r="AO57" s="5">
        <f>SUM(G57:AJ57)</f>
        <v>78.004000000000005</v>
      </c>
    </row>
    <row r="58" spans="1:41" x14ac:dyDescent="0.2">
      <c r="A58" s="1" t="s">
        <v>116</v>
      </c>
      <c r="B58" s="1" t="s">
        <v>81</v>
      </c>
      <c r="C58" s="1" t="s">
        <v>19</v>
      </c>
      <c r="D58" s="1" t="s">
        <v>123</v>
      </c>
      <c r="E58" s="1" t="s">
        <v>21</v>
      </c>
      <c r="F58" s="1" t="s">
        <v>11</v>
      </c>
      <c r="O58" s="5">
        <v>-1</v>
      </c>
      <c r="P58" s="5">
        <v>-1</v>
      </c>
      <c r="S58" s="5">
        <v>-1</v>
      </c>
      <c r="U58" s="5">
        <v>-1</v>
      </c>
      <c r="V58" s="5">
        <v>-1</v>
      </c>
      <c r="W58" s="5">
        <v>-1</v>
      </c>
      <c r="X58" s="5">
        <v>-1</v>
      </c>
      <c r="Y58" s="5">
        <v>-1</v>
      </c>
      <c r="Z58" s="5">
        <v>-1</v>
      </c>
      <c r="AA58" s="5">
        <v>-1</v>
      </c>
      <c r="AB58" s="5">
        <v>-1</v>
      </c>
      <c r="AC58" s="5">
        <v>-1</v>
      </c>
      <c r="AD58" s="5">
        <v>-1</v>
      </c>
      <c r="AE58" s="5">
        <v>-1</v>
      </c>
      <c r="AF58" s="5">
        <v>-1</v>
      </c>
      <c r="AG58" s="5">
        <v>-1</v>
      </c>
      <c r="AH58" s="5">
        <v>-1</v>
      </c>
      <c r="AI58" s="5">
        <v>-1</v>
      </c>
      <c r="AJ58" s="5">
        <v>-1</v>
      </c>
      <c r="AK58" s="1">
        <v>27</v>
      </c>
    </row>
    <row r="59" spans="1:41" x14ac:dyDescent="0.2">
      <c r="A59" s="1" t="s">
        <v>116</v>
      </c>
      <c r="B59" s="1" t="s">
        <v>81</v>
      </c>
      <c r="C59" s="1" t="s">
        <v>8</v>
      </c>
      <c r="D59" s="1" t="s">
        <v>220</v>
      </c>
      <c r="E59" s="1" t="s">
        <v>21</v>
      </c>
      <c r="F59" s="1" t="s">
        <v>10</v>
      </c>
      <c r="G59" s="5">
        <v>1.732</v>
      </c>
      <c r="H59" s="5">
        <v>3.1749999999999998</v>
      </c>
      <c r="I59" s="5">
        <v>4.274</v>
      </c>
      <c r="J59" s="5">
        <v>4.274</v>
      </c>
      <c r="K59" s="5">
        <v>11.753</v>
      </c>
      <c r="L59" s="5">
        <v>4.4960000000000004</v>
      </c>
      <c r="X59" s="5">
        <v>0.65100000000000002</v>
      </c>
      <c r="Y59" s="5">
        <v>0.02</v>
      </c>
      <c r="Z59" s="5">
        <v>40.052999999999997</v>
      </c>
      <c r="AA59" s="5">
        <v>3.1110000000000002</v>
      </c>
      <c r="AB59" s="5">
        <v>0.97599999999999998</v>
      </c>
      <c r="AC59" s="5">
        <v>0.75600000000000001</v>
      </c>
      <c r="AK59" s="5">
        <v>28</v>
      </c>
      <c r="AM59" s="16">
        <f>+AO59/$AO$3</f>
        <v>1.7387791502382478E-3</v>
      </c>
      <c r="AN59" s="17">
        <f>IF(AK59=1,AM59,AM59+AN57)</f>
        <v>0.9934862830350657</v>
      </c>
      <c r="AO59" s="5">
        <f>SUM(G59:AJ59)</f>
        <v>75.271000000000001</v>
      </c>
    </row>
    <row r="60" spans="1:41" x14ac:dyDescent="0.2">
      <c r="A60" s="1" t="s">
        <v>116</v>
      </c>
      <c r="B60" s="1" t="s">
        <v>81</v>
      </c>
      <c r="C60" s="1" t="s">
        <v>8</v>
      </c>
      <c r="D60" s="1" t="s">
        <v>220</v>
      </c>
      <c r="E60" s="1" t="s">
        <v>21</v>
      </c>
      <c r="F60" s="1" t="s">
        <v>11</v>
      </c>
      <c r="G60" s="5">
        <v>-1</v>
      </c>
      <c r="H60" s="5">
        <v>-1</v>
      </c>
      <c r="I60" s="5">
        <v>-1</v>
      </c>
      <c r="J60" s="5">
        <v>-1</v>
      </c>
      <c r="K60" s="5" t="s">
        <v>15</v>
      </c>
      <c r="L60" s="5" t="s">
        <v>15</v>
      </c>
      <c r="X60" s="5" t="s">
        <v>15</v>
      </c>
      <c r="Y60" s="5">
        <v>-1</v>
      </c>
      <c r="Z60" s="5" t="s">
        <v>15</v>
      </c>
      <c r="AA60" s="5" t="s">
        <v>15</v>
      </c>
      <c r="AB60" s="5" t="s">
        <v>15</v>
      </c>
      <c r="AC60" s="5" t="s">
        <v>15</v>
      </c>
      <c r="AK60" s="1">
        <v>28</v>
      </c>
    </row>
    <row r="61" spans="1:41" x14ac:dyDescent="0.2">
      <c r="A61" s="1" t="s">
        <v>116</v>
      </c>
      <c r="B61" s="1" t="s">
        <v>81</v>
      </c>
      <c r="C61" s="1" t="s">
        <v>8</v>
      </c>
      <c r="D61" s="1" t="s">
        <v>41</v>
      </c>
      <c r="E61" s="1" t="s">
        <v>32</v>
      </c>
      <c r="F61" s="1" t="s">
        <v>10</v>
      </c>
      <c r="Q61" s="5">
        <v>0.08</v>
      </c>
      <c r="R61" s="5">
        <v>4.9000000000000002E-2</v>
      </c>
      <c r="S61" s="5">
        <v>4.9000000000000002E-2</v>
      </c>
      <c r="T61" s="5">
        <v>4.9000000000000002E-2</v>
      </c>
      <c r="U61" s="5">
        <v>4.9000000000000002E-2</v>
      </c>
      <c r="V61" s="5">
        <v>4.9000000000000002E-2</v>
      </c>
      <c r="X61" s="5">
        <v>4.9000000000000002E-2</v>
      </c>
      <c r="Y61" s="5">
        <v>4.9000000000000002E-2</v>
      </c>
      <c r="Z61" s="5">
        <v>6.4180000000000001</v>
      </c>
      <c r="AA61" s="5">
        <v>11.7</v>
      </c>
      <c r="AB61" s="5">
        <v>5.6029999999999998</v>
      </c>
      <c r="AC61" s="5">
        <v>5.6029999999999998</v>
      </c>
      <c r="AE61" s="5">
        <v>5.6029999999999998</v>
      </c>
      <c r="AF61" s="5">
        <v>5.6029999999999998</v>
      </c>
      <c r="AG61" s="5">
        <v>5.6029999999999998</v>
      </c>
      <c r="AH61" s="5">
        <v>5.6029999999999998</v>
      </c>
      <c r="AI61" s="5">
        <v>5.6029999999999998</v>
      </c>
      <c r="AJ61" s="5">
        <v>4.9000000000000002E-2</v>
      </c>
      <c r="AK61" s="5">
        <v>29</v>
      </c>
      <c r="AM61" s="16">
        <f>+AO61/$AO$3</f>
        <v>1.3354487313098451E-3</v>
      </c>
      <c r="AN61" s="17">
        <f>IF(AK61=1,AM61,AM61+AN59)</f>
        <v>0.99482173176637556</v>
      </c>
      <c r="AO61" s="5">
        <f>SUM(G61:AJ61)</f>
        <v>57.811000000000007</v>
      </c>
    </row>
    <row r="62" spans="1:41" x14ac:dyDescent="0.2">
      <c r="A62" s="1" t="s">
        <v>116</v>
      </c>
      <c r="B62" s="1" t="s">
        <v>81</v>
      </c>
      <c r="C62" s="1" t="s">
        <v>8</v>
      </c>
      <c r="D62" s="1" t="s">
        <v>41</v>
      </c>
      <c r="E62" s="1" t="s">
        <v>32</v>
      </c>
      <c r="F62" s="1" t="s">
        <v>11</v>
      </c>
      <c r="Q62" s="5">
        <v>-1</v>
      </c>
      <c r="R62" s="5">
        <v>-1</v>
      </c>
      <c r="S62" s="5">
        <v>-1</v>
      </c>
      <c r="T62" s="5">
        <v>-1</v>
      </c>
      <c r="U62" s="5">
        <v>-1</v>
      </c>
      <c r="V62" s="5">
        <v>-1</v>
      </c>
      <c r="X62" s="5">
        <v>-1</v>
      </c>
      <c r="Y62" s="5">
        <v>-1</v>
      </c>
      <c r="Z62" s="5" t="s">
        <v>15</v>
      </c>
      <c r="AA62" s="5" t="s">
        <v>15</v>
      </c>
      <c r="AB62" s="5" t="s">
        <v>15</v>
      </c>
      <c r="AC62" s="5" t="s">
        <v>15</v>
      </c>
      <c r="AE62" s="5">
        <v>-1</v>
      </c>
      <c r="AF62" s="5">
        <v>-1</v>
      </c>
      <c r="AG62" s="5">
        <v>-1</v>
      </c>
      <c r="AH62" s="5">
        <v>-1</v>
      </c>
      <c r="AI62" s="5">
        <v>-1</v>
      </c>
      <c r="AJ62" s="5">
        <v>-1</v>
      </c>
      <c r="AK62" s="1">
        <v>29</v>
      </c>
    </row>
    <row r="63" spans="1:41" x14ac:dyDescent="0.2">
      <c r="A63" s="1" t="s">
        <v>116</v>
      </c>
      <c r="B63" s="1" t="s">
        <v>81</v>
      </c>
      <c r="C63" s="1" t="s">
        <v>8</v>
      </c>
      <c r="D63" s="1" t="s">
        <v>43</v>
      </c>
      <c r="E63" s="1" t="s">
        <v>33</v>
      </c>
      <c r="F63" s="1" t="s">
        <v>10</v>
      </c>
      <c r="Y63" s="5">
        <v>1.6220000000000001</v>
      </c>
      <c r="Z63" s="5">
        <v>7.125</v>
      </c>
      <c r="AA63" s="5">
        <v>10.836</v>
      </c>
      <c r="AB63" s="5">
        <v>3.2759999999999998</v>
      </c>
      <c r="AC63" s="5">
        <v>6.5910000000000002</v>
      </c>
      <c r="AD63" s="5">
        <v>1.012</v>
      </c>
      <c r="AE63" s="5">
        <v>10.475</v>
      </c>
      <c r="AF63" s="5">
        <v>8.3960000000000008</v>
      </c>
      <c r="AG63" s="5">
        <v>1.532</v>
      </c>
      <c r="AH63" s="5">
        <v>2.1859999999999999</v>
      </c>
      <c r="AI63" s="5">
        <v>0.41299999999999998</v>
      </c>
      <c r="AJ63" s="5">
        <v>2.4060000000000001</v>
      </c>
      <c r="AK63" s="5">
        <v>30</v>
      </c>
      <c r="AM63" s="16">
        <f>+AO63/$AO$3</f>
        <v>1.2906111400647115E-3</v>
      </c>
      <c r="AN63" s="17">
        <f>IF(AK63=1,AM63,AM63+AN61)</f>
        <v>0.99611234290644024</v>
      </c>
      <c r="AO63" s="5">
        <f>SUM(G63:AJ63)</f>
        <v>55.86999999999999</v>
      </c>
    </row>
    <row r="64" spans="1:41" x14ac:dyDescent="0.2">
      <c r="A64" s="1" t="s">
        <v>116</v>
      </c>
      <c r="B64" s="1" t="s">
        <v>81</v>
      </c>
      <c r="C64" s="1" t="s">
        <v>8</v>
      </c>
      <c r="D64" s="1" t="s">
        <v>43</v>
      </c>
      <c r="E64" s="1" t="s">
        <v>33</v>
      </c>
      <c r="F64" s="1" t="s">
        <v>11</v>
      </c>
      <c r="Y64" s="5">
        <v>-1</v>
      </c>
      <c r="Z64" s="5">
        <v>-1</v>
      </c>
      <c r="AA64" s="5">
        <v>-1</v>
      </c>
      <c r="AB64" s="5">
        <v>-1</v>
      </c>
      <c r="AC64" s="5">
        <v>-1</v>
      </c>
      <c r="AD64" s="5">
        <v>-1</v>
      </c>
      <c r="AE64" s="5">
        <v>-1</v>
      </c>
      <c r="AF64" s="5">
        <v>-1</v>
      </c>
      <c r="AG64" s="5">
        <v>-1</v>
      </c>
      <c r="AH64" s="5">
        <v>-1</v>
      </c>
      <c r="AI64" s="5">
        <v>-1</v>
      </c>
      <c r="AJ64" s="5">
        <v>-1</v>
      </c>
      <c r="AK64" s="1">
        <v>30</v>
      </c>
    </row>
    <row r="65" spans="1:41" x14ac:dyDescent="0.2">
      <c r="A65" s="1" t="s">
        <v>116</v>
      </c>
      <c r="B65" s="1" t="s">
        <v>81</v>
      </c>
      <c r="C65" s="1" t="s">
        <v>8</v>
      </c>
      <c r="D65" s="1" t="s">
        <v>27</v>
      </c>
      <c r="E65" s="1" t="s">
        <v>26</v>
      </c>
      <c r="F65" s="1" t="s">
        <v>10</v>
      </c>
      <c r="G65" s="5">
        <v>10</v>
      </c>
      <c r="H65" s="5">
        <v>10</v>
      </c>
      <c r="I65" s="5">
        <v>10</v>
      </c>
      <c r="AK65" s="5">
        <v>31</v>
      </c>
      <c r="AM65" s="16">
        <f>+AO65/$AO$3</f>
        <v>6.9300759266048594E-4</v>
      </c>
      <c r="AN65" s="17">
        <f>IF(AK65=1,AM65,AM65+AN63)</f>
        <v>0.99680535049910068</v>
      </c>
      <c r="AO65" s="5">
        <f>SUM(G65:AJ65)</f>
        <v>30</v>
      </c>
    </row>
    <row r="66" spans="1:41" x14ac:dyDescent="0.2">
      <c r="A66" s="1" t="s">
        <v>116</v>
      </c>
      <c r="B66" s="1" t="s">
        <v>81</v>
      </c>
      <c r="C66" s="1" t="s">
        <v>8</v>
      </c>
      <c r="D66" s="1" t="s">
        <v>27</v>
      </c>
      <c r="E66" s="1" t="s">
        <v>26</v>
      </c>
      <c r="F66" s="1" t="s">
        <v>11</v>
      </c>
      <c r="G66" s="5">
        <v>-1</v>
      </c>
      <c r="H66" s="5">
        <v>-1</v>
      </c>
      <c r="I66" s="5">
        <v>-1</v>
      </c>
      <c r="AK66" s="1">
        <v>31</v>
      </c>
    </row>
    <row r="67" spans="1:41" x14ac:dyDescent="0.2">
      <c r="A67" s="1" t="s">
        <v>116</v>
      </c>
      <c r="B67" s="1" t="s">
        <v>81</v>
      </c>
      <c r="C67" s="1" t="s">
        <v>30</v>
      </c>
      <c r="D67" s="1" t="s">
        <v>83</v>
      </c>
      <c r="E67" s="1" t="s">
        <v>33</v>
      </c>
      <c r="F67" s="1" t="s">
        <v>10</v>
      </c>
      <c r="P67" s="5">
        <v>2.6840000000000002</v>
      </c>
      <c r="Q67" s="5">
        <v>2.887</v>
      </c>
      <c r="U67" s="5">
        <v>1.694</v>
      </c>
      <c r="V67" s="5">
        <v>0.51100000000000001</v>
      </c>
      <c r="W67" s="5">
        <v>3.7160000000000002</v>
      </c>
      <c r="X67" s="5">
        <v>1.1579999999999999</v>
      </c>
      <c r="Z67" s="5">
        <v>1.641</v>
      </c>
      <c r="AC67" s="5">
        <v>2.871</v>
      </c>
      <c r="AD67" s="5">
        <v>1.9750000000000001</v>
      </c>
      <c r="AE67" s="5">
        <v>1.748</v>
      </c>
      <c r="AF67" s="5">
        <v>1.4039999999999999</v>
      </c>
      <c r="AG67" s="5">
        <v>1.859</v>
      </c>
      <c r="AH67" s="5">
        <v>0.49399999999999999</v>
      </c>
      <c r="AI67" s="5">
        <v>0.84299999999999997</v>
      </c>
      <c r="AJ67" s="5">
        <v>1.0649999999999999</v>
      </c>
      <c r="AK67" s="5">
        <v>32</v>
      </c>
      <c r="AM67" s="16">
        <f>+AO67/$AO$3</f>
        <v>6.1331171950453013E-4</v>
      </c>
      <c r="AN67" s="17">
        <f>IF(AK67=1,AM67,AM67+AN65)</f>
        <v>0.9974186622186052</v>
      </c>
      <c r="AO67" s="5">
        <f>SUM(G67:AJ67)</f>
        <v>26.550000000000004</v>
      </c>
    </row>
    <row r="68" spans="1:41" x14ac:dyDescent="0.2">
      <c r="A68" s="1" t="s">
        <v>116</v>
      </c>
      <c r="B68" s="1" t="s">
        <v>81</v>
      </c>
      <c r="C68" s="1" t="s">
        <v>30</v>
      </c>
      <c r="D68" s="1" t="s">
        <v>83</v>
      </c>
      <c r="E68" s="1" t="s">
        <v>33</v>
      </c>
      <c r="F68" s="1" t="s">
        <v>11</v>
      </c>
      <c r="P68" s="5">
        <v>-1</v>
      </c>
      <c r="Q68" s="5">
        <v>-1</v>
      </c>
      <c r="U68" s="5" t="s">
        <v>15</v>
      </c>
      <c r="V68" s="5" t="s">
        <v>15</v>
      </c>
      <c r="W68" s="5" t="s">
        <v>15</v>
      </c>
      <c r="X68" s="5" t="s">
        <v>15</v>
      </c>
      <c r="Z68" s="5" t="s">
        <v>15</v>
      </c>
      <c r="AC68" s="5" t="s">
        <v>15</v>
      </c>
      <c r="AD68" s="5" t="s">
        <v>15</v>
      </c>
      <c r="AE68" s="5" t="s">
        <v>15</v>
      </c>
      <c r="AF68" s="5" t="s">
        <v>15</v>
      </c>
      <c r="AG68" s="5" t="s">
        <v>15</v>
      </c>
      <c r="AH68" s="5" t="s">
        <v>15</v>
      </c>
      <c r="AI68" s="5" t="s">
        <v>15</v>
      </c>
      <c r="AJ68" s="5">
        <v>-1</v>
      </c>
      <c r="AK68" s="1">
        <v>32</v>
      </c>
    </row>
    <row r="69" spans="1:41" x14ac:dyDescent="0.2">
      <c r="A69" s="1" t="s">
        <v>116</v>
      </c>
      <c r="B69" s="1" t="s">
        <v>81</v>
      </c>
      <c r="C69" s="1" t="s">
        <v>30</v>
      </c>
      <c r="D69" s="1" t="s">
        <v>221</v>
      </c>
      <c r="E69" s="1" t="s">
        <v>14</v>
      </c>
      <c r="F69" s="1" t="s">
        <v>10</v>
      </c>
      <c r="R69" s="5">
        <v>0.32800000000000001</v>
      </c>
      <c r="W69" s="5">
        <v>3.6379999999999999</v>
      </c>
      <c r="Y69" s="5">
        <v>1.875</v>
      </c>
      <c r="Z69" s="5">
        <v>1.6779999999999999</v>
      </c>
      <c r="AA69" s="5">
        <v>2.944</v>
      </c>
      <c r="AB69" s="5">
        <v>1.871</v>
      </c>
      <c r="AC69" s="5">
        <v>2.6920000000000002</v>
      </c>
      <c r="AD69" s="5">
        <v>1.22</v>
      </c>
      <c r="AE69" s="5">
        <v>1.4610000000000001</v>
      </c>
      <c r="AF69" s="5">
        <v>4.4809999999999999</v>
      </c>
      <c r="AG69" s="5">
        <v>2.387</v>
      </c>
      <c r="AK69" s="5">
        <v>33</v>
      </c>
      <c r="AM69" s="16">
        <f>+AO69/$AO$3</f>
        <v>5.6768871965438123E-4</v>
      </c>
      <c r="AN69" s="17">
        <f>IF(AK69=1,AM69,AM69+AN67)</f>
        <v>0.9979863509382596</v>
      </c>
      <c r="AO69" s="5">
        <f>SUM(G69:AJ69)</f>
        <v>24.574999999999996</v>
      </c>
    </row>
    <row r="70" spans="1:41" x14ac:dyDescent="0.2">
      <c r="A70" s="1" t="s">
        <v>116</v>
      </c>
      <c r="B70" s="1" t="s">
        <v>81</v>
      </c>
      <c r="C70" s="1" t="s">
        <v>30</v>
      </c>
      <c r="D70" s="1" t="s">
        <v>221</v>
      </c>
      <c r="E70" s="1" t="s">
        <v>14</v>
      </c>
      <c r="F70" s="1" t="s">
        <v>11</v>
      </c>
      <c r="R70" s="5">
        <v>-1</v>
      </c>
      <c r="W70" s="5">
        <v>-1</v>
      </c>
      <c r="Y70" s="5">
        <v>-1</v>
      </c>
      <c r="Z70" s="5">
        <v>-1</v>
      </c>
      <c r="AA70" s="5">
        <v>-1</v>
      </c>
      <c r="AB70" s="5">
        <v>-1</v>
      </c>
      <c r="AC70" s="5">
        <v>-1</v>
      </c>
      <c r="AD70" s="5">
        <v>-1</v>
      </c>
      <c r="AE70" s="5">
        <v>-1</v>
      </c>
      <c r="AF70" s="5">
        <v>-1</v>
      </c>
      <c r="AG70" s="5">
        <v>-1</v>
      </c>
      <c r="AK70" s="1">
        <v>33</v>
      </c>
    </row>
    <row r="71" spans="1:41" x14ac:dyDescent="0.2">
      <c r="A71" s="1" t="s">
        <v>116</v>
      </c>
      <c r="B71" s="1" t="s">
        <v>81</v>
      </c>
      <c r="C71" s="1" t="s">
        <v>8</v>
      </c>
      <c r="D71" s="1" t="s">
        <v>217</v>
      </c>
      <c r="E71" s="1" t="s">
        <v>32</v>
      </c>
      <c r="F71" s="1" t="s">
        <v>10</v>
      </c>
      <c r="G71" s="5">
        <v>4</v>
      </c>
      <c r="H71" s="5">
        <v>4</v>
      </c>
      <c r="I71" s="5">
        <v>4</v>
      </c>
      <c r="J71" s="5">
        <v>2</v>
      </c>
      <c r="K71" s="5">
        <v>1</v>
      </c>
      <c r="L71" s="5">
        <v>3</v>
      </c>
      <c r="M71" s="5">
        <v>2.1</v>
      </c>
      <c r="N71" s="5">
        <v>1</v>
      </c>
      <c r="AK71" s="5">
        <v>34</v>
      </c>
      <c r="AM71" s="16">
        <f>+AO71/$AO$3</f>
        <v>4.8741534017120847E-4</v>
      </c>
      <c r="AN71" s="17">
        <f>IF(AK71=1,AM71,AM71+AN69)</f>
        <v>0.99847376627843076</v>
      </c>
      <c r="AO71" s="5">
        <f>SUM(G71:AJ71)</f>
        <v>21.1</v>
      </c>
    </row>
    <row r="72" spans="1:41" x14ac:dyDescent="0.2">
      <c r="A72" s="1" t="s">
        <v>116</v>
      </c>
      <c r="B72" s="1" t="s">
        <v>81</v>
      </c>
      <c r="C72" s="1" t="s">
        <v>8</v>
      </c>
      <c r="D72" s="1" t="s">
        <v>217</v>
      </c>
      <c r="E72" s="1" t="s">
        <v>32</v>
      </c>
      <c r="F72" s="1" t="s">
        <v>11</v>
      </c>
      <c r="G72" s="5">
        <v>-1</v>
      </c>
      <c r="H72" s="5">
        <v>-1</v>
      </c>
      <c r="I72" s="5">
        <v>-1</v>
      </c>
      <c r="J72" s="5">
        <v>-1</v>
      </c>
      <c r="K72" s="5">
        <v>-1</v>
      </c>
      <c r="L72" s="5">
        <v>-1</v>
      </c>
      <c r="M72" s="5">
        <v>-1</v>
      </c>
      <c r="N72" s="5">
        <v>-1</v>
      </c>
      <c r="AK72" s="1">
        <v>34</v>
      </c>
    </row>
    <row r="73" spans="1:41" x14ac:dyDescent="0.2">
      <c r="A73" s="1" t="s">
        <v>116</v>
      </c>
      <c r="B73" s="1" t="s">
        <v>81</v>
      </c>
      <c r="C73" s="1" t="s">
        <v>30</v>
      </c>
      <c r="D73" s="1" t="s">
        <v>83</v>
      </c>
      <c r="E73" s="1" t="s">
        <v>14</v>
      </c>
      <c r="F73" s="1" t="s">
        <v>10</v>
      </c>
      <c r="P73" s="5">
        <v>2</v>
      </c>
      <c r="S73" s="5">
        <v>1.46</v>
      </c>
      <c r="U73" s="5">
        <v>1.1990000000000001</v>
      </c>
      <c r="V73" s="5">
        <v>2.544</v>
      </c>
      <c r="W73" s="5">
        <v>0.187</v>
      </c>
      <c r="X73" s="5">
        <v>0.80400000000000005</v>
      </c>
      <c r="AC73" s="5">
        <v>4.8000000000000001E-2</v>
      </c>
      <c r="AD73" s="5">
        <v>8.5000000000000006E-2</v>
      </c>
      <c r="AE73" s="5">
        <v>0.28799999999999998</v>
      </c>
      <c r="AF73" s="5">
        <v>0.59899999999999998</v>
      </c>
      <c r="AG73" s="5">
        <v>4.9000000000000002E-2</v>
      </c>
      <c r="AH73" s="5">
        <v>0.34799999999999998</v>
      </c>
      <c r="AI73" s="5">
        <v>0.501</v>
      </c>
      <c r="AJ73" s="5">
        <v>0.29899999999999999</v>
      </c>
      <c r="AK73" s="5">
        <v>35</v>
      </c>
      <c r="AM73" s="16">
        <f>+AO73/$AO$3</f>
        <v>2.4049673490627728E-4</v>
      </c>
      <c r="AN73" s="17">
        <f>IF(AK73=1,AM73,AM73+AN71)</f>
        <v>0.99871426301333699</v>
      </c>
      <c r="AO73" s="5">
        <f>SUM(G73:AJ73)</f>
        <v>10.411</v>
      </c>
    </row>
    <row r="74" spans="1:41" x14ac:dyDescent="0.2">
      <c r="A74" s="1" t="s">
        <v>116</v>
      </c>
      <c r="B74" s="1" t="s">
        <v>81</v>
      </c>
      <c r="C74" s="1" t="s">
        <v>30</v>
      </c>
      <c r="D74" s="1" t="s">
        <v>83</v>
      </c>
      <c r="E74" s="1" t="s">
        <v>14</v>
      </c>
      <c r="F74" s="1" t="s">
        <v>11</v>
      </c>
      <c r="P74" s="5">
        <v>-1</v>
      </c>
      <c r="S74" s="5">
        <v>-1</v>
      </c>
      <c r="U74" s="5" t="s">
        <v>15</v>
      </c>
      <c r="V74" s="5" t="s">
        <v>15</v>
      </c>
      <c r="W74" s="5" t="s">
        <v>15</v>
      </c>
      <c r="X74" s="5" t="s">
        <v>15</v>
      </c>
      <c r="AC74" s="5">
        <v>-1</v>
      </c>
      <c r="AD74" s="5" t="s">
        <v>15</v>
      </c>
      <c r="AE74" s="5" t="s">
        <v>15</v>
      </c>
      <c r="AF74" s="5" t="s">
        <v>15</v>
      </c>
      <c r="AG74" s="5" t="s">
        <v>15</v>
      </c>
      <c r="AH74" s="5" t="s">
        <v>15</v>
      </c>
      <c r="AI74" s="5" t="s">
        <v>15</v>
      </c>
      <c r="AJ74" s="5">
        <v>-1</v>
      </c>
      <c r="AK74" s="1">
        <v>35</v>
      </c>
    </row>
    <row r="75" spans="1:41" x14ac:dyDescent="0.2">
      <c r="A75" s="1" t="s">
        <v>116</v>
      </c>
      <c r="B75" s="1" t="s">
        <v>81</v>
      </c>
      <c r="C75" s="1" t="s">
        <v>8</v>
      </c>
      <c r="D75" s="1" t="s">
        <v>153</v>
      </c>
      <c r="E75" s="1" t="s">
        <v>22</v>
      </c>
      <c r="F75" s="1" t="s">
        <v>10</v>
      </c>
      <c r="K75" s="5">
        <v>10</v>
      </c>
      <c r="Z75" s="5">
        <v>0.40699999999999997</v>
      </c>
      <c r="AK75" s="5">
        <v>36</v>
      </c>
      <c r="AM75" s="16">
        <f>+AO75/$AO$3</f>
        <v>2.4040433389392254E-4</v>
      </c>
      <c r="AN75" s="17">
        <f>IF(AK75=1,AM75,AM75+AN73)</f>
        <v>0.99895466734723093</v>
      </c>
      <c r="AO75" s="5">
        <f>SUM(G75:AJ75)</f>
        <v>10.407</v>
      </c>
    </row>
    <row r="76" spans="1:41" x14ac:dyDescent="0.2">
      <c r="A76" s="1" t="s">
        <v>116</v>
      </c>
      <c r="B76" s="1" t="s">
        <v>81</v>
      </c>
      <c r="C76" s="1" t="s">
        <v>8</v>
      </c>
      <c r="D76" s="1" t="s">
        <v>153</v>
      </c>
      <c r="E76" s="1" t="s">
        <v>22</v>
      </c>
      <c r="F76" s="1" t="s">
        <v>11</v>
      </c>
      <c r="K76" s="5">
        <v>-1</v>
      </c>
      <c r="Z76" s="5">
        <v>-1</v>
      </c>
      <c r="AK76" s="1">
        <v>36</v>
      </c>
    </row>
    <row r="77" spans="1:41" x14ac:dyDescent="0.2">
      <c r="A77" s="1" t="s">
        <v>116</v>
      </c>
      <c r="B77" s="1" t="s">
        <v>81</v>
      </c>
      <c r="C77" s="1" t="s">
        <v>8</v>
      </c>
      <c r="D77" s="1" t="s">
        <v>218</v>
      </c>
      <c r="E77" s="1" t="s">
        <v>32</v>
      </c>
      <c r="F77" s="1" t="s">
        <v>10</v>
      </c>
      <c r="J77" s="5">
        <v>5</v>
      </c>
      <c r="K77" s="5">
        <v>2</v>
      </c>
      <c r="M77" s="5">
        <v>0.06</v>
      </c>
      <c r="Q77" s="5">
        <v>0.25</v>
      </c>
      <c r="R77" s="5">
        <v>0.05</v>
      </c>
      <c r="S77" s="5">
        <v>0.12</v>
      </c>
      <c r="T77" s="5">
        <v>0.42</v>
      </c>
      <c r="U77" s="5">
        <v>0.255</v>
      </c>
      <c r="V77" s="5">
        <v>0.03</v>
      </c>
      <c r="W77" s="5">
        <v>0.30499999999999999</v>
      </c>
      <c r="X77" s="5">
        <v>0.54</v>
      </c>
      <c r="Y77" s="5">
        <v>0.255</v>
      </c>
      <c r="Z77" s="5">
        <v>0.03</v>
      </c>
      <c r="AA77" s="5">
        <v>0.42499999999999999</v>
      </c>
      <c r="AK77" s="5">
        <v>37</v>
      </c>
      <c r="AM77" s="16">
        <f>+AO77/$AO$3</f>
        <v>2.2499646508377104E-4</v>
      </c>
      <c r="AN77" s="17">
        <f>IF(AK77=1,AM77,AM77+AN75)</f>
        <v>0.99917966381231471</v>
      </c>
      <c r="AO77" s="5">
        <f>SUM(G77:AJ77)</f>
        <v>9.7399999999999984</v>
      </c>
    </row>
    <row r="78" spans="1:41" x14ac:dyDescent="0.2">
      <c r="A78" s="1" t="s">
        <v>116</v>
      </c>
      <c r="B78" s="1" t="s">
        <v>81</v>
      </c>
      <c r="C78" s="1" t="s">
        <v>8</v>
      </c>
      <c r="D78" s="1" t="s">
        <v>218</v>
      </c>
      <c r="E78" s="1" t="s">
        <v>32</v>
      </c>
      <c r="F78" s="1" t="s">
        <v>11</v>
      </c>
      <c r="J78" s="5">
        <v>-1</v>
      </c>
      <c r="K78" s="5">
        <v>-1</v>
      </c>
      <c r="M78" s="5">
        <v>-1</v>
      </c>
      <c r="Q78" s="5">
        <v>-1</v>
      </c>
      <c r="R78" s="5">
        <v>-1</v>
      </c>
      <c r="S78" s="5">
        <v>-1</v>
      </c>
      <c r="T78" s="5">
        <v>-1</v>
      </c>
      <c r="U78" s="5">
        <v>-1</v>
      </c>
      <c r="V78" s="5">
        <v>-1</v>
      </c>
      <c r="W78" s="5">
        <v>-1</v>
      </c>
      <c r="X78" s="5">
        <v>-1</v>
      </c>
      <c r="Y78" s="5">
        <v>-1</v>
      </c>
      <c r="Z78" s="5">
        <v>-1</v>
      </c>
      <c r="AA78" s="5">
        <v>-1</v>
      </c>
      <c r="AK78" s="1">
        <v>37</v>
      </c>
    </row>
    <row r="79" spans="1:41" x14ac:dyDescent="0.2">
      <c r="A79" s="1" t="s">
        <v>116</v>
      </c>
      <c r="B79" s="1" t="s">
        <v>81</v>
      </c>
      <c r="C79" s="1" t="s">
        <v>30</v>
      </c>
      <c r="D79" s="1" t="s">
        <v>83</v>
      </c>
      <c r="E79" s="1" t="s">
        <v>21</v>
      </c>
      <c r="F79" s="1" t="s">
        <v>10</v>
      </c>
      <c r="X79" s="5">
        <v>3.5999999999999997E-2</v>
      </c>
      <c r="AC79" s="5">
        <v>2.2090000000000001</v>
      </c>
      <c r="AD79" s="5">
        <v>0.875</v>
      </c>
      <c r="AE79" s="5">
        <v>0.40300000000000002</v>
      </c>
      <c r="AF79" s="5">
        <v>0.77300000000000002</v>
      </c>
      <c r="AG79" s="5">
        <v>0.14199999999999999</v>
      </c>
      <c r="AH79" s="5">
        <v>0.42499999999999999</v>
      </c>
      <c r="AI79" s="5">
        <v>0.32100000000000001</v>
      </c>
      <c r="AJ79" s="5">
        <v>0.29599999999999999</v>
      </c>
      <c r="AK79" s="5">
        <v>38</v>
      </c>
      <c r="AM79" s="16">
        <f>+AO79/$AO$3</f>
        <v>1.2658938692598209E-4</v>
      </c>
      <c r="AN79" s="17">
        <f>IF(AK79=1,AM79,AM79+AN77)</f>
        <v>0.99930625319924071</v>
      </c>
      <c r="AO79" s="5">
        <f>SUM(G79:AJ79)</f>
        <v>5.48</v>
      </c>
    </row>
    <row r="80" spans="1:41" x14ac:dyDescent="0.2">
      <c r="A80" s="1" t="s">
        <v>116</v>
      </c>
      <c r="B80" s="1" t="s">
        <v>81</v>
      </c>
      <c r="C80" s="1" t="s">
        <v>30</v>
      </c>
      <c r="D80" s="1" t="s">
        <v>83</v>
      </c>
      <c r="E80" s="1" t="s">
        <v>21</v>
      </c>
      <c r="F80" s="1" t="s">
        <v>11</v>
      </c>
      <c r="X80" s="5" t="s">
        <v>15</v>
      </c>
      <c r="AC80" s="5">
        <v>-1</v>
      </c>
      <c r="AD80" s="5">
        <v>-1</v>
      </c>
      <c r="AE80" s="5" t="s">
        <v>15</v>
      </c>
      <c r="AF80" s="5" t="s">
        <v>15</v>
      </c>
      <c r="AG80" s="5" t="s">
        <v>15</v>
      </c>
      <c r="AH80" s="5" t="s">
        <v>15</v>
      </c>
      <c r="AI80" s="5" t="s">
        <v>15</v>
      </c>
      <c r="AJ80" s="5">
        <v>-1</v>
      </c>
      <c r="AK80" s="1">
        <v>38</v>
      </c>
    </row>
    <row r="81" spans="1:41" x14ac:dyDescent="0.2">
      <c r="A81" s="1" t="s">
        <v>116</v>
      </c>
      <c r="B81" s="1" t="s">
        <v>81</v>
      </c>
      <c r="C81" s="1" t="s">
        <v>8</v>
      </c>
      <c r="D81" s="1" t="s">
        <v>40</v>
      </c>
      <c r="E81" s="1" t="s">
        <v>14</v>
      </c>
      <c r="F81" s="1" t="s">
        <v>10</v>
      </c>
      <c r="AD81" s="5">
        <v>0.311</v>
      </c>
      <c r="AE81" s="5">
        <v>0.67</v>
      </c>
      <c r="AF81" s="5">
        <v>1.0389999999999999</v>
      </c>
      <c r="AG81" s="5">
        <v>1.218</v>
      </c>
      <c r="AH81" s="5">
        <v>0.64400000000000002</v>
      </c>
      <c r="AI81" s="5">
        <v>0.42699999999999999</v>
      </c>
      <c r="AJ81" s="5">
        <v>0.76300000000000001</v>
      </c>
      <c r="AK81" s="5">
        <v>39</v>
      </c>
      <c r="AM81" s="16">
        <f>+AO81/$AO$3</f>
        <v>1.1716448366579949E-4</v>
      </c>
      <c r="AN81" s="17">
        <f>IF(AK81=1,AM81,AM81+AN79)</f>
        <v>0.99942341768290655</v>
      </c>
      <c r="AO81" s="5">
        <f>SUM(G81:AJ81)</f>
        <v>5.0720000000000001</v>
      </c>
    </row>
    <row r="82" spans="1:41" x14ac:dyDescent="0.2">
      <c r="A82" s="1" t="s">
        <v>116</v>
      </c>
      <c r="B82" s="1" t="s">
        <v>81</v>
      </c>
      <c r="C82" s="1" t="s">
        <v>8</v>
      </c>
      <c r="D82" s="1" t="s">
        <v>40</v>
      </c>
      <c r="E82" s="1" t="s">
        <v>14</v>
      </c>
      <c r="F82" s="1" t="s">
        <v>11</v>
      </c>
      <c r="AD82" s="5">
        <v>-1</v>
      </c>
      <c r="AE82" s="5">
        <v>-1</v>
      </c>
      <c r="AF82" s="5">
        <v>-1</v>
      </c>
      <c r="AG82" s="5">
        <v>-1</v>
      </c>
      <c r="AH82" s="5">
        <v>-1</v>
      </c>
      <c r="AI82" s="5">
        <v>-1</v>
      </c>
      <c r="AJ82" s="5">
        <v>-1</v>
      </c>
      <c r="AK82" s="1">
        <v>39</v>
      </c>
    </row>
    <row r="83" spans="1:41" x14ac:dyDescent="0.2">
      <c r="A83" s="1" t="s">
        <v>116</v>
      </c>
      <c r="B83" s="1" t="s">
        <v>81</v>
      </c>
      <c r="C83" s="1" t="s">
        <v>8</v>
      </c>
      <c r="D83" s="1" t="s">
        <v>214</v>
      </c>
      <c r="E83" s="1" t="s">
        <v>21</v>
      </c>
      <c r="F83" s="1" t="s">
        <v>10</v>
      </c>
      <c r="AF83" s="5">
        <v>7.4999999999999997E-2</v>
      </c>
      <c r="AG83" s="5">
        <v>1.194</v>
      </c>
      <c r="AH83" s="5">
        <v>0.9</v>
      </c>
      <c r="AI83" s="5">
        <v>1.8979999999999999</v>
      </c>
      <c r="AK83" s="5">
        <v>40</v>
      </c>
      <c r="AM83" s="16">
        <f>+AO83/$AO$3</f>
        <v>9.3948729311673203E-5</v>
      </c>
      <c r="AN83" s="17">
        <f>IF(AK83=1,AM83,AM83+AN81)</f>
        <v>0.99951736641221822</v>
      </c>
      <c r="AO83" s="5">
        <f>SUM(G83:AJ83)</f>
        <v>4.0670000000000002</v>
      </c>
    </row>
    <row r="84" spans="1:41" x14ac:dyDescent="0.2">
      <c r="A84" s="1" t="s">
        <v>116</v>
      </c>
      <c r="B84" s="1" t="s">
        <v>81</v>
      </c>
      <c r="C84" s="1" t="s">
        <v>8</v>
      </c>
      <c r="D84" s="1" t="s">
        <v>214</v>
      </c>
      <c r="E84" s="1" t="s">
        <v>21</v>
      </c>
      <c r="F84" s="1" t="s">
        <v>11</v>
      </c>
      <c r="AF84" s="5">
        <v>-1</v>
      </c>
      <c r="AG84" s="5">
        <v>-1</v>
      </c>
      <c r="AH84" s="5" t="s">
        <v>24</v>
      </c>
      <c r="AI84" s="5">
        <v>-1</v>
      </c>
      <c r="AK84" s="1">
        <v>40</v>
      </c>
    </row>
    <row r="85" spans="1:41" x14ac:dyDescent="0.2">
      <c r="A85" s="1" t="s">
        <v>116</v>
      </c>
      <c r="B85" s="1" t="s">
        <v>81</v>
      </c>
      <c r="C85" s="1" t="s">
        <v>8</v>
      </c>
      <c r="D85" s="1" t="s">
        <v>214</v>
      </c>
      <c r="E85" s="1" t="s">
        <v>26</v>
      </c>
      <c r="F85" s="1" t="s">
        <v>10</v>
      </c>
      <c r="AJ85" s="5">
        <v>3.5259999999999998</v>
      </c>
      <c r="AK85" s="5">
        <v>41</v>
      </c>
      <c r="AM85" s="16">
        <f>+AO85/$AO$3</f>
        <v>8.1451492390695765E-5</v>
      </c>
      <c r="AN85" s="17">
        <f>IF(AK85=1,AM85,AM85+AN83)</f>
        <v>0.99959881790460892</v>
      </c>
      <c r="AO85" s="5">
        <f>SUM(G85:AJ85)</f>
        <v>3.5259999999999998</v>
      </c>
    </row>
    <row r="86" spans="1:41" x14ac:dyDescent="0.2">
      <c r="A86" s="1" t="s">
        <v>116</v>
      </c>
      <c r="B86" s="1" t="s">
        <v>81</v>
      </c>
      <c r="C86" s="1" t="s">
        <v>8</v>
      </c>
      <c r="D86" s="1" t="s">
        <v>214</v>
      </c>
      <c r="E86" s="1" t="s">
        <v>26</v>
      </c>
      <c r="F86" s="1" t="s">
        <v>11</v>
      </c>
      <c r="AJ86" s="5">
        <v>-1</v>
      </c>
      <c r="AK86" s="1">
        <v>41</v>
      </c>
    </row>
    <row r="87" spans="1:41" x14ac:dyDescent="0.2">
      <c r="A87" s="1" t="s">
        <v>116</v>
      </c>
      <c r="B87" s="1" t="s">
        <v>81</v>
      </c>
      <c r="C87" s="1" t="s">
        <v>30</v>
      </c>
      <c r="D87" s="1" t="s">
        <v>63</v>
      </c>
      <c r="E87" s="1" t="s">
        <v>21</v>
      </c>
      <c r="F87" s="1" t="s">
        <v>10</v>
      </c>
      <c r="O87" s="5">
        <v>3.2040000000000002</v>
      </c>
      <c r="AK87" s="5">
        <v>42</v>
      </c>
      <c r="AM87" s="16">
        <f>+AO87/$AO$3</f>
        <v>7.4013210896139905E-5</v>
      </c>
      <c r="AN87" s="17">
        <f>IF(AK87=1,AM87,AM87+AN85)</f>
        <v>0.99967283111550509</v>
      </c>
      <c r="AO87" s="5">
        <f>SUM(G87:AJ87)</f>
        <v>3.2040000000000002</v>
      </c>
    </row>
    <row r="88" spans="1:41" x14ac:dyDescent="0.2">
      <c r="A88" s="1" t="s">
        <v>116</v>
      </c>
      <c r="B88" s="1" t="s">
        <v>81</v>
      </c>
      <c r="C88" s="1" t="s">
        <v>30</v>
      </c>
      <c r="D88" s="1" t="s">
        <v>63</v>
      </c>
      <c r="E88" s="1" t="s">
        <v>21</v>
      </c>
      <c r="F88" s="1" t="s">
        <v>11</v>
      </c>
      <c r="O88" s="5">
        <v>-1</v>
      </c>
      <c r="AK88" s="1">
        <v>42</v>
      </c>
    </row>
    <row r="89" spans="1:41" x14ac:dyDescent="0.2">
      <c r="A89" s="1" t="s">
        <v>116</v>
      </c>
      <c r="B89" s="1" t="s">
        <v>81</v>
      </c>
      <c r="C89" s="1" t="s">
        <v>8</v>
      </c>
      <c r="D89" s="1" t="s">
        <v>41</v>
      </c>
      <c r="E89" s="1" t="s">
        <v>26</v>
      </c>
      <c r="F89" s="1" t="s">
        <v>10</v>
      </c>
      <c r="G89" s="5">
        <v>0.49</v>
      </c>
      <c r="H89" s="5">
        <v>0.4</v>
      </c>
      <c r="I89" s="5">
        <v>0.3</v>
      </c>
      <c r="J89" s="5">
        <v>0.5</v>
      </c>
      <c r="K89" s="5">
        <v>0.04</v>
      </c>
      <c r="L89" s="5">
        <v>0.03</v>
      </c>
      <c r="M89" s="5">
        <v>0.3</v>
      </c>
      <c r="N89" s="5">
        <v>0.09</v>
      </c>
      <c r="O89" s="5">
        <v>0.5</v>
      </c>
      <c r="Q89" s="5">
        <v>0.09</v>
      </c>
      <c r="R89" s="5">
        <v>0.17899999999999999</v>
      </c>
      <c r="S89" s="5">
        <v>4.5999999999999999E-2</v>
      </c>
      <c r="W89" s="5">
        <v>3.1E-2</v>
      </c>
      <c r="X89" s="5">
        <v>2.8000000000000001E-2</v>
      </c>
      <c r="Y89" s="5">
        <v>3.3000000000000002E-2</v>
      </c>
      <c r="AB89" s="5">
        <v>2.9000000000000001E-2</v>
      </c>
      <c r="AK89" s="5">
        <v>43</v>
      </c>
      <c r="AM89" s="16">
        <f>+AO89/$AO$3</f>
        <v>7.1287381031675298E-5</v>
      </c>
      <c r="AN89" s="17">
        <f>IF(AK89=1,AM89,AM89+AN87)</f>
        <v>0.99974411849653677</v>
      </c>
      <c r="AO89" s="5">
        <f>SUM(G89:AJ89)</f>
        <v>3.0859999999999994</v>
      </c>
    </row>
    <row r="90" spans="1:41" x14ac:dyDescent="0.2">
      <c r="A90" s="1" t="s">
        <v>116</v>
      </c>
      <c r="B90" s="1" t="s">
        <v>81</v>
      </c>
      <c r="C90" s="1" t="s">
        <v>8</v>
      </c>
      <c r="D90" s="1" t="s">
        <v>41</v>
      </c>
      <c r="E90" s="1" t="s">
        <v>26</v>
      </c>
      <c r="F90" s="1" t="s">
        <v>11</v>
      </c>
      <c r="G90" s="5">
        <v>-1</v>
      </c>
      <c r="H90" s="5">
        <v>-1</v>
      </c>
      <c r="I90" s="5">
        <v>-1</v>
      </c>
      <c r="J90" s="5">
        <v>-1</v>
      </c>
      <c r="K90" s="5">
        <v>-1</v>
      </c>
      <c r="L90" s="5">
        <v>-1</v>
      </c>
      <c r="M90" s="5">
        <v>-1</v>
      </c>
      <c r="N90" s="5">
        <v>-1</v>
      </c>
      <c r="O90" s="5">
        <v>-1</v>
      </c>
      <c r="Q90" s="5">
        <v>-1</v>
      </c>
      <c r="R90" s="5">
        <v>-1</v>
      </c>
      <c r="S90" s="5" t="s">
        <v>15</v>
      </c>
      <c r="W90" s="5" t="s">
        <v>15</v>
      </c>
      <c r="X90" s="5" t="s">
        <v>15</v>
      </c>
      <c r="Y90" s="5" t="s">
        <v>15</v>
      </c>
      <c r="AB90" s="5" t="s">
        <v>15</v>
      </c>
      <c r="AK90" s="1">
        <v>43</v>
      </c>
    </row>
    <row r="91" spans="1:41" x14ac:dyDescent="0.2">
      <c r="A91" s="1" t="s">
        <v>116</v>
      </c>
      <c r="B91" s="1" t="s">
        <v>81</v>
      </c>
      <c r="C91" s="1" t="s">
        <v>8</v>
      </c>
      <c r="D91" s="1" t="s">
        <v>153</v>
      </c>
      <c r="E91" s="1" t="s">
        <v>33</v>
      </c>
      <c r="F91" s="1" t="s">
        <v>10</v>
      </c>
      <c r="R91" s="5">
        <v>0.1</v>
      </c>
      <c r="Z91" s="5">
        <v>0.94499999999999995</v>
      </c>
      <c r="AA91" s="5">
        <v>1.3460000000000001</v>
      </c>
      <c r="AB91" s="5">
        <v>0.32600000000000001</v>
      </c>
      <c r="AK91" s="5">
        <v>44</v>
      </c>
      <c r="AM91" s="16">
        <f>+AO91/$AO$3</f>
        <v>6.2763387641951343E-5</v>
      </c>
      <c r="AN91" s="17">
        <f>IF(AK91=1,AM91,AM91+AN89)</f>
        <v>0.99980688188417877</v>
      </c>
      <c r="AO91" s="5">
        <f>SUM(G91:AJ91)</f>
        <v>2.7170000000000001</v>
      </c>
    </row>
    <row r="92" spans="1:41" x14ac:dyDescent="0.2">
      <c r="A92" s="1" t="s">
        <v>116</v>
      </c>
      <c r="B92" s="1" t="s">
        <v>81</v>
      </c>
      <c r="C92" s="1" t="s">
        <v>8</v>
      </c>
      <c r="D92" s="1" t="s">
        <v>153</v>
      </c>
      <c r="E92" s="1" t="s">
        <v>33</v>
      </c>
      <c r="F92" s="1" t="s">
        <v>11</v>
      </c>
      <c r="R92" s="5">
        <v>-1</v>
      </c>
      <c r="Z92" s="5">
        <v>-1</v>
      </c>
      <c r="AA92" s="5">
        <v>-1</v>
      </c>
      <c r="AB92" s="5">
        <v>-1</v>
      </c>
      <c r="AK92" s="1">
        <v>44</v>
      </c>
    </row>
    <row r="93" spans="1:41" x14ac:dyDescent="0.2">
      <c r="A93" s="1" t="s">
        <v>116</v>
      </c>
      <c r="B93" s="1" t="s">
        <v>81</v>
      </c>
      <c r="C93" s="1" t="s">
        <v>8</v>
      </c>
      <c r="D93" s="1" t="s">
        <v>217</v>
      </c>
      <c r="E93" s="1" t="s">
        <v>14</v>
      </c>
      <c r="F93" s="1" t="s">
        <v>10</v>
      </c>
      <c r="W93" s="5">
        <v>7.3999999999999996E-2</v>
      </c>
      <c r="AD93" s="5">
        <v>0.02</v>
      </c>
      <c r="AI93" s="5">
        <v>2.3029999999999999</v>
      </c>
      <c r="AK93" s="5">
        <v>45</v>
      </c>
      <c r="AM93" s="16">
        <f>+AO93/$AO$3</f>
        <v>5.5371306653572817E-5</v>
      </c>
      <c r="AN93" s="17">
        <f>IF(AK93=1,AM93,AM93+AN91)</f>
        <v>0.99986225319083233</v>
      </c>
      <c r="AO93" s="5">
        <f>SUM(G93:AJ93)</f>
        <v>2.3969999999999998</v>
      </c>
    </row>
    <row r="94" spans="1:41" x14ac:dyDescent="0.2">
      <c r="A94" s="1" t="s">
        <v>116</v>
      </c>
      <c r="B94" s="1" t="s">
        <v>81</v>
      </c>
      <c r="C94" s="1" t="s">
        <v>8</v>
      </c>
      <c r="D94" s="1" t="s">
        <v>217</v>
      </c>
      <c r="E94" s="1" t="s">
        <v>14</v>
      </c>
      <c r="F94" s="1" t="s">
        <v>11</v>
      </c>
      <c r="W94" s="5">
        <v>-1</v>
      </c>
      <c r="AD94" s="5">
        <v>-1</v>
      </c>
      <c r="AI94" s="5">
        <v>-1</v>
      </c>
      <c r="AK94" s="1">
        <v>45</v>
      </c>
    </row>
    <row r="95" spans="1:41" x14ac:dyDescent="0.2">
      <c r="A95" s="1" t="s">
        <v>116</v>
      </c>
      <c r="B95" s="1" t="s">
        <v>81</v>
      </c>
      <c r="C95" s="1" t="s">
        <v>30</v>
      </c>
      <c r="D95" s="1" t="s">
        <v>221</v>
      </c>
      <c r="E95" s="1" t="s">
        <v>16</v>
      </c>
      <c r="F95" s="1" t="s">
        <v>10</v>
      </c>
      <c r="AI95" s="5">
        <v>2.2890000000000001</v>
      </c>
      <c r="AK95" s="5">
        <v>46</v>
      </c>
      <c r="AM95" s="16">
        <f>+AO95/$AO$3</f>
        <v>5.2876479319995078E-5</v>
      </c>
      <c r="AN95" s="17">
        <f>IF(AK95=1,AM95,AM95+AN93)</f>
        <v>0.99991512967015228</v>
      </c>
      <c r="AO95" s="5">
        <f>SUM(G95:AJ95)</f>
        <v>2.2890000000000001</v>
      </c>
    </row>
    <row r="96" spans="1:41" x14ac:dyDescent="0.2">
      <c r="A96" s="1" t="s">
        <v>116</v>
      </c>
      <c r="B96" s="1" t="s">
        <v>81</v>
      </c>
      <c r="C96" s="1" t="s">
        <v>30</v>
      </c>
      <c r="D96" s="1" t="s">
        <v>221</v>
      </c>
      <c r="E96" s="1" t="s">
        <v>16</v>
      </c>
      <c r="F96" s="1" t="s">
        <v>11</v>
      </c>
      <c r="AI96" s="5">
        <v>-1</v>
      </c>
      <c r="AK96" s="5">
        <v>46</v>
      </c>
    </row>
    <row r="97" spans="1:41" x14ac:dyDescent="0.2">
      <c r="A97" s="1" t="s">
        <v>116</v>
      </c>
      <c r="B97" s="1" t="s">
        <v>81</v>
      </c>
      <c r="C97" s="1" t="s">
        <v>30</v>
      </c>
      <c r="D97" s="1" t="s">
        <v>163</v>
      </c>
      <c r="E97" s="1" t="s">
        <v>14</v>
      </c>
      <c r="F97" s="1" t="s">
        <v>10</v>
      </c>
      <c r="AD97" s="5">
        <v>0.09</v>
      </c>
      <c r="AE97" s="5">
        <v>0.37</v>
      </c>
      <c r="AF97" s="5">
        <v>0.1</v>
      </c>
      <c r="AG97" s="5">
        <v>0.56999999999999995</v>
      </c>
      <c r="AI97" s="5">
        <v>0.223</v>
      </c>
      <c r="AK97" s="5">
        <v>47</v>
      </c>
      <c r="AM97" s="16">
        <f>+AO97/$AO$3</f>
        <v>3.1254642428987912E-5</v>
      </c>
      <c r="AN97" s="17">
        <f>IF(AK97=1,AM97,AM97+AN95)</f>
        <v>0.99994638431258132</v>
      </c>
      <c r="AO97" s="5">
        <f>SUM(G97:AJ97)</f>
        <v>1.353</v>
      </c>
    </row>
    <row r="98" spans="1:41" x14ac:dyDescent="0.2">
      <c r="A98" s="1" t="s">
        <v>116</v>
      </c>
      <c r="B98" s="1" t="s">
        <v>81</v>
      </c>
      <c r="C98" s="1" t="s">
        <v>30</v>
      </c>
      <c r="D98" s="1" t="s">
        <v>163</v>
      </c>
      <c r="E98" s="1" t="s">
        <v>14</v>
      </c>
      <c r="F98" s="1" t="s">
        <v>11</v>
      </c>
      <c r="AD98" s="5" t="s">
        <v>15</v>
      </c>
      <c r="AE98" s="5" t="s">
        <v>15</v>
      </c>
      <c r="AF98" s="5" t="s">
        <v>15</v>
      </c>
      <c r="AG98" s="5" t="s">
        <v>15</v>
      </c>
      <c r="AI98" s="5">
        <v>-1</v>
      </c>
      <c r="AK98" s="5">
        <v>47</v>
      </c>
    </row>
    <row r="99" spans="1:41" x14ac:dyDescent="0.2">
      <c r="A99" s="1" t="s">
        <v>116</v>
      </c>
      <c r="B99" s="1" t="s">
        <v>81</v>
      </c>
      <c r="C99" s="1" t="s">
        <v>8</v>
      </c>
      <c r="D99" s="1" t="s">
        <v>153</v>
      </c>
      <c r="E99" s="1" t="s">
        <v>28</v>
      </c>
      <c r="F99" s="1" t="s">
        <v>10</v>
      </c>
      <c r="Z99" s="5">
        <v>1.145</v>
      </c>
      <c r="AA99" s="5">
        <v>0.17299999999999999</v>
      </c>
      <c r="AK99" s="5">
        <v>48</v>
      </c>
      <c r="AM99" s="16">
        <f>+AO99/$AO$3</f>
        <v>3.0446133570884015E-5</v>
      </c>
      <c r="AN99" s="17">
        <f>IF(AK99=1,AM99,AM99+AN97)</f>
        <v>0.99997683044615215</v>
      </c>
      <c r="AO99" s="5">
        <f>SUM(G99:AJ99)</f>
        <v>1.3180000000000001</v>
      </c>
    </row>
    <row r="100" spans="1:41" x14ac:dyDescent="0.2">
      <c r="A100" s="1" t="s">
        <v>116</v>
      </c>
      <c r="B100" s="1" t="s">
        <v>81</v>
      </c>
      <c r="C100" s="1" t="s">
        <v>8</v>
      </c>
      <c r="D100" s="1" t="s">
        <v>153</v>
      </c>
      <c r="E100" s="1" t="s">
        <v>28</v>
      </c>
      <c r="F100" s="1" t="s">
        <v>11</v>
      </c>
      <c r="Z100" s="5">
        <v>-1</v>
      </c>
      <c r="AA100" s="5">
        <v>-1</v>
      </c>
      <c r="AK100" s="5">
        <v>48</v>
      </c>
    </row>
    <row r="101" spans="1:41" x14ac:dyDescent="0.2">
      <c r="A101" s="1" t="s">
        <v>116</v>
      </c>
      <c r="B101" s="1" t="s">
        <v>81</v>
      </c>
      <c r="C101" s="1" t="s">
        <v>30</v>
      </c>
      <c r="D101" s="1" t="s">
        <v>83</v>
      </c>
      <c r="E101" s="1" t="s">
        <v>32</v>
      </c>
      <c r="F101" s="1" t="s">
        <v>10</v>
      </c>
      <c r="W101" s="5">
        <v>2.8000000000000001E-2</v>
      </c>
      <c r="AC101" s="5">
        <v>9.7000000000000003E-2</v>
      </c>
      <c r="AD101" s="5">
        <v>3.6999999999999998E-2</v>
      </c>
      <c r="AE101" s="5">
        <v>0.16600000000000001</v>
      </c>
      <c r="AG101" s="5">
        <v>5.7000000000000002E-2</v>
      </c>
      <c r="AH101" s="5">
        <v>9.4E-2</v>
      </c>
      <c r="AI101" s="5">
        <v>4.7E-2</v>
      </c>
      <c r="AJ101" s="5">
        <v>6.6000000000000003E-2</v>
      </c>
      <c r="AK101" s="5">
        <v>49</v>
      </c>
      <c r="AM101" s="16">
        <f>+AO101/$AO$3</f>
        <v>1.3675349828500258E-5</v>
      </c>
      <c r="AN101" s="17">
        <f>IF(AK101=1,AM101,AM101+AN99)</f>
        <v>0.9999905057959807</v>
      </c>
      <c r="AO101" s="5">
        <f>SUM(G101:AJ101)</f>
        <v>0.59200000000000008</v>
      </c>
    </row>
    <row r="102" spans="1:41" x14ac:dyDescent="0.2">
      <c r="A102" s="1" t="s">
        <v>116</v>
      </c>
      <c r="B102" s="1" t="s">
        <v>81</v>
      </c>
      <c r="C102" s="1" t="s">
        <v>30</v>
      </c>
      <c r="D102" s="1" t="s">
        <v>83</v>
      </c>
      <c r="E102" s="1" t="s">
        <v>32</v>
      </c>
      <c r="F102" s="1" t="s">
        <v>11</v>
      </c>
      <c r="W102" s="5" t="s">
        <v>15</v>
      </c>
      <c r="AC102" s="5">
        <v>-1</v>
      </c>
      <c r="AD102" s="5" t="s">
        <v>15</v>
      </c>
      <c r="AE102" s="5" t="s">
        <v>15</v>
      </c>
      <c r="AG102" s="5" t="s">
        <v>15</v>
      </c>
      <c r="AH102" s="5" t="s">
        <v>15</v>
      </c>
      <c r="AI102" s="5" t="s">
        <v>15</v>
      </c>
      <c r="AJ102" s="5">
        <v>-1</v>
      </c>
      <c r="AK102" s="5">
        <v>49</v>
      </c>
    </row>
    <row r="103" spans="1:41" x14ac:dyDescent="0.2">
      <c r="A103" s="1" t="s">
        <v>116</v>
      </c>
      <c r="B103" s="1" t="s">
        <v>81</v>
      </c>
      <c r="C103" s="1" t="s">
        <v>8</v>
      </c>
      <c r="D103" s="1" t="s">
        <v>236</v>
      </c>
      <c r="E103" s="1" t="s">
        <v>21</v>
      </c>
      <c r="F103" s="1" t="s">
        <v>10</v>
      </c>
      <c r="U103" s="5">
        <v>0.25</v>
      </c>
      <c r="AK103" s="5">
        <v>50</v>
      </c>
      <c r="AM103" s="16">
        <f>+AO103/$AO$3</f>
        <v>5.7750632721707158E-6</v>
      </c>
      <c r="AN103" s="17">
        <f>IF(AK103=1,AM103,AM103+AN101)</f>
        <v>0.99999628085925285</v>
      </c>
      <c r="AO103" s="5">
        <f>SUM(G103:AJ103)</f>
        <v>0.25</v>
      </c>
    </row>
    <row r="104" spans="1:41" x14ac:dyDescent="0.2">
      <c r="A104" s="1" t="s">
        <v>116</v>
      </c>
      <c r="B104" s="1" t="s">
        <v>81</v>
      </c>
      <c r="C104" s="1" t="s">
        <v>8</v>
      </c>
      <c r="D104" s="1" t="s">
        <v>236</v>
      </c>
      <c r="E104" s="1" t="s">
        <v>21</v>
      </c>
      <c r="F104" s="1" t="s">
        <v>11</v>
      </c>
      <c r="U104" s="5">
        <v>-1</v>
      </c>
      <c r="AK104" s="5">
        <v>50</v>
      </c>
    </row>
    <row r="105" spans="1:41" x14ac:dyDescent="0.2">
      <c r="A105" s="1" t="s">
        <v>116</v>
      </c>
      <c r="B105" s="1" t="s">
        <v>81</v>
      </c>
      <c r="C105" s="1" t="s">
        <v>8</v>
      </c>
      <c r="D105" s="1" t="s">
        <v>218</v>
      </c>
      <c r="E105" s="1" t="s">
        <v>28</v>
      </c>
      <c r="F105" s="1" t="s">
        <v>10</v>
      </c>
      <c r="P105" s="5">
        <v>0.11</v>
      </c>
      <c r="AK105" s="5">
        <v>51</v>
      </c>
      <c r="AM105" s="16">
        <f>+AO105/$AO$3</f>
        <v>2.5410278397551148E-6</v>
      </c>
      <c r="AN105" s="17">
        <f>IF(AK105=1,AM105,AM105+AN103)</f>
        <v>0.99999882188709266</v>
      </c>
      <c r="AO105" s="5">
        <f>SUM(G105:AJ105)</f>
        <v>0.11</v>
      </c>
    </row>
    <row r="106" spans="1:41" x14ac:dyDescent="0.2">
      <c r="A106" s="1" t="s">
        <v>116</v>
      </c>
      <c r="B106" s="1" t="s">
        <v>81</v>
      </c>
      <c r="C106" s="1" t="s">
        <v>8</v>
      </c>
      <c r="D106" s="1" t="s">
        <v>218</v>
      </c>
      <c r="E106" s="1" t="s">
        <v>28</v>
      </c>
      <c r="F106" s="1" t="s">
        <v>11</v>
      </c>
      <c r="P106" s="5">
        <v>-1</v>
      </c>
      <c r="AK106" s="5">
        <v>51</v>
      </c>
    </row>
    <row r="107" spans="1:41" x14ac:dyDescent="0.2">
      <c r="A107" s="1" t="s">
        <v>116</v>
      </c>
      <c r="B107" s="1" t="s">
        <v>81</v>
      </c>
      <c r="C107" s="1" t="s">
        <v>8</v>
      </c>
      <c r="D107" s="1" t="s">
        <v>214</v>
      </c>
      <c r="E107" s="1" t="s">
        <v>33</v>
      </c>
      <c r="F107" s="1" t="s">
        <v>10</v>
      </c>
      <c r="AI107" s="5">
        <v>3.1E-2</v>
      </c>
      <c r="AK107" s="5">
        <v>52</v>
      </c>
      <c r="AM107" s="16">
        <f>+AO107/$AO$3</f>
        <v>7.1610784574916876E-7</v>
      </c>
      <c r="AN107" s="17">
        <f>IF(AK107=1,AM107,AM107+AN105)</f>
        <v>0.99999953799493846</v>
      </c>
      <c r="AO107" s="5">
        <f>SUM(G107:AJ107)</f>
        <v>3.1E-2</v>
      </c>
    </row>
    <row r="108" spans="1:41" x14ac:dyDescent="0.2">
      <c r="A108" s="1" t="s">
        <v>116</v>
      </c>
      <c r="B108" s="1" t="s">
        <v>81</v>
      </c>
      <c r="C108" s="1" t="s">
        <v>8</v>
      </c>
      <c r="D108" s="1" t="s">
        <v>214</v>
      </c>
      <c r="E108" s="1" t="s">
        <v>33</v>
      </c>
      <c r="F108" s="1" t="s">
        <v>11</v>
      </c>
      <c r="AI108" s="5">
        <v>-1</v>
      </c>
      <c r="AK108" s="5">
        <v>52</v>
      </c>
    </row>
    <row r="109" spans="1:41" x14ac:dyDescent="0.2">
      <c r="A109" s="1" t="s">
        <v>116</v>
      </c>
      <c r="B109" s="1" t="s">
        <v>81</v>
      </c>
      <c r="C109" s="1" t="s">
        <v>8</v>
      </c>
      <c r="D109" s="1" t="s">
        <v>214</v>
      </c>
      <c r="E109" s="1" t="s">
        <v>28</v>
      </c>
      <c r="F109" s="1" t="s">
        <v>10</v>
      </c>
      <c r="AG109" s="5">
        <v>0.02</v>
      </c>
      <c r="AK109" s="5">
        <v>53</v>
      </c>
      <c r="AM109" s="16">
        <f>+AO109/$AO$3</f>
        <v>4.6200506177365726E-7</v>
      </c>
      <c r="AN109" s="17">
        <f>IF(AK109=1,AM109,AM109+AN107)</f>
        <v>1.0000000000000002</v>
      </c>
      <c r="AO109" s="5">
        <f>SUM(G109:AJ109)</f>
        <v>0.02</v>
      </c>
    </row>
    <row r="110" spans="1:41" x14ac:dyDescent="0.2">
      <c r="A110" s="1" t="s">
        <v>116</v>
      </c>
      <c r="B110" s="1" t="s">
        <v>81</v>
      </c>
      <c r="C110" s="1" t="s">
        <v>8</v>
      </c>
      <c r="D110" s="1" t="s">
        <v>214</v>
      </c>
      <c r="E110" s="1" t="s">
        <v>28</v>
      </c>
      <c r="F110" s="1" t="s">
        <v>11</v>
      </c>
      <c r="AG110" s="5">
        <v>-1</v>
      </c>
      <c r="AJ110" s="5" t="s">
        <v>15</v>
      </c>
      <c r="AK110" s="5">
        <v>53</v>
      </c>
    </row>
    <row r="111" spans="1:41" x14ac:dyDescent="0.2">
      <c r="A111" s="1" t="s">
        <v>116</v>
      </c>
      <c r="B111" s="1" t="s">
        <v>81</v>
      </c>
      <c r="C111" s="1" t="s">
        <v>19</v>
      </c>
      <c r="D111" s="1" t="s">
        <v>123</v>
      </c>
      <c r="E111" s="1" t="s">
        <v>32</v>
      </c>
      <c r="F111" s="1" t="s">
        <v>10</v>
      </c>
      <c r="AI111" s="5">
        <v>3.0000000000000001E-3</v>
      </c>
      <c r="AK111" s="5">
        <v>54</v>
      </c>
      <c r="AM111" s="16">
        <f>+AO111/$AO$3</f>
        <v>6.9300759266048594E-8</v>
      </c>
      <c r="AN111" s="17">
        <f>IF(AK111=1,AM111,AM111+AN109)</f>
        <v>1.0000000693007596</v>
      </c>
      <c r="AO111" s="5">
        <f>SUM(G111:AJ111)</f>
        <v>3.0000000000000001E-3</v>
      </c>
    </row>
    <row r="112" spans="1:41" x14ac:dyDescent="0.2">
      <c r="A112" s="1" t="s">
        <v>116</v>
      </c>
      <c r="B112" s="1" t="s">
        <v>81</v>
      </c>
      <c r="C112" s="1" t="s">
        <v>19</v>
      </c>
      <c r="D112" s="1" t="s">
        <v>123</v>
      </c>
      <c r="E112" s="1" t="s">
        <v>32</v>
      </c>
      <c r="F112" s="1" t="s">
        <v>11</v>
      </c>
      <c r="AI112" s="5">
        <v>-1</v>
      </c>
      <c r="AK112" s="5">
        <v>54</v>
      </c>
    </row>
    <row r="113" spans="1:41" x14ac:dyDescent="0.2">
      <c r="A113" s="1" t="s">
        <v>116</v>
      </c>
      <c r="B113" s="1" t="s">
        <v>81</v>
      </c>
      <c r="C113" s="1" t="s">
        <v>19</v>
      </c>
      <c r="D113" s="1" t="s">
        <v>123</v>
      </c>
      <c r="E113" s="1" t="s">
        <v>33</v>
      </c>
      <c r="F113" s="1" t="s">
        <v>10</v>
      </c>
      <c r="AJ113" s="5">
        <v>3.0000000000000001E-3</v>
      </c>
      <c r="AK113" s="5">
        <v>54</v>
      </c>
      <c r="AM113" s="16">
        <f>+AO113/$AO$3</f>
        <v>6.9300759266048594E-8</v>
      </c>
      <c r="AN113" s="17">
        <f>IF(AK113=1,AM113,AM113+AN111)</f>
        <v>1.0000001386015189</v>
      </c>
      <c r="AO113" s="5">
        <f>SUM(G113:AJ113)</f>
        <v>3.0000000000000001E-3</v>
      </c>
    </row>
    <row r="114" spans="1:41" x14ac:dyDescent="0.2">
      <c r="A114" s="1" t="s">
        <v>116</v>
      </c>
      <c r="B114" s="1" t="s">
        <v>81</v>
      </c>
      <c r="C114" s="1" t="s">
        <v>19</v>
      </c>
      <c r="D114" s="1" t="s">
        <v>123</v>
      </c>
      <c r="E114" s="1" t="s">
        <v>33</v>
      </c>
      <c r="F114" s="1" t="s">
        <v>11</v>
      </c>
      <c r="AJ114" s="5">
        <v>-1</v>
      </c>
      <c r="AK114" s="5">
        <v>54</v>
      </c>
    </row>
    <row r="115" spans="1:41" x14ac:dyDescent="0.2">
      <c r="A115" s="1" t="s">
        <v>116</v>
      </c>
      <c r="B115" s="1" t="s">
        <v>81</v>
      </c>
      <c r="C115" s="1" t="s">
        <v>8</v>
      </c>
      <c r="D115" s="1" t="s">
        <v>161</v>
      </c>
      <c r="E115" s="1" t="s">
        <v>28</v>
      </c>
      <c r="F115" s="1" t="s">
        <v>10</v>
      </c>
      <c r="AF115" s="5">
        <v>2E-3</v>
      </c>
      <c r="AI115" s="5">
        <v>1E-3</v>
      </c>
      <c r="AK115" s="5">
        <v>56</v>
      </c>
      <c r="AM115" s="16">
        <f>+AO115/$AO$3</f>
        <v>6.9300759266048594E-8</v>
      </c>
      <c r="AN115" s="17">
        <f>IF(AK115=1,AM115,AM115+AN113)</f>
        <v>1.0000002079022783</v>
      </c>
      <c r="AO115" s="5">
        <f>SUM(G115:AJ115)</f>
        <v>3.0000000000000001E-3</v>
      </c>
    </row>
    <row r="116" spans="1:41" x14ac:dyDescent="0.2">
      <c r="A116" s="1" t="s">
        <v>116</v>
      </c>
      <c r="B116" s="1" t="s">
        <v>81</v>
      </c>
      <c r="C116" s="1" t="s">
        <v>8</v>
      </c>
      <c r="D116" s="1" t="s">
        <v>161</v>
      </c>
      <c r="E116" s="1" t="s">
        <v>28</v>
      </c>
      <c r="F116" s="1" t="s">
        <v>11</v>
      </c>
      <c r="AF116" s="5">
        <v>-1</v>
      </c>
      <c r="AI116" s="5">
        <v>-1</v>
      </c>
      <c r="AK116" s="5">
        <v>56</v>
      </c>
    </row>
    <row r="117" spans="1:41" x14ac:dyDescent="0.2">
      <c r="A117" s="1" t="s">
        <v>116</v>
      </c>
      <c r="B117" s="1" t="s">
        <v>81</v>
      </c>
      <c r="C117" s="1" t="s">
        <v>8</v>
      </c>
      <c r="D117" s="1" t="s">
        <v>213</v>
      </c>
      <c r="E117" s="1" t="s">
        <v>28</v>
      </c>
      <c r="F117" s="1" t="s">
        <v>10</v>
      </c>
      <c r="AF117" s="5">
        <v>1E-3</v>
      </c>
      <c r="AK117" s="5">
        <v>57</v>
      </c>
      <c r="AM117" s="16">
        <f>+AO117/$AO$3</f>
        <v>2.3100253088682864E-8</v>
      </c>
      <c r="AN117" s="17">
        <f>IF(AK117=1,AM117,AM117+AN115)</f>
        <v>1.0000002310025313</v>
      </c>
      <c r="AO117" s="5">
        <f>SUM(G117:AJ117)</f>
        <v>1E-3</v>
      </c>
    </row>
    <row r="118" spans="1:41" x14ac:dyDescent="0.2">
      <c r="A118" s="1" t="s">
        <v>116</v>
      </c>
      <c r="B118" s="1" t="s">
        <v>81</v>
      </c>
      <c r="C118" s="1" t="s">
        <v>8</v>
      </c>
      <c r="D118" s="1" t="s">
        <v>213</v>
      </c>
      <c r="E118" s="1" t="s">
        <v>28</v>
      </c>
      <c r="F118" s="1" t="s">
        <v>11</v>
      </c>
      <c r="AF118" s="5">
        <v>-1</v>
      </c>
      <c r="AK118" s="5">
        <v>57</v>
      </c>
    </row>
  </sheetData>
  <mergeCells count="2">
    <mergeCell ref="E2:F2"/>
    <mergeCell ref="A1:D1"/>
  </mergeCells>
  <conditionalFormatting sqref="AN6 AN8 AN10 AN12 AN14 AN16 AN18 AN20 AN22 AN24 AN26 AN28 AN30 AN32 AN34 AN36 AN38 AN40 AN42 AN44 AN46 AN48 AN50 AN52 AN54 AN56 AN58 AN60 AN62 AN64 AN66 AN68 AN70 AN72 AN74 AN76 AN78 AN80 AN82 AN84 AN86 AN88 AN90 AN92 AN94">
    <cfRule type="colorScale" priority="143">
      <colorScale>
        <cfvo type="min"/>
        <cfvo type="percentile" val="50"/>
        <cfvo type="num" val="0.97499999999999998"/>
        <color rgb="FF63BE7B"/>
        <color rgb="FFFCFCFF"/>
        <color rgb="FFF8696B"/>
      </colorScale>
    </cfRule>
  </conditionalFormatting>
  <conditionalFormatting sqref="AM8">
    <cfRule type="colorScale" priority="142">
      <colorScale>
        <cfvo type="min"/>
        <cfvo type="percentile" val="50"/>
        <cfvo type="max"/>
        <color rgb="FFF8696B"/>
        <color rgb="FFFFEB84"/>
        <color rgb="FF63BE7B"/>
      </colorScale>
    </cfRule>
  </conditionalFormatting>
  <conditionalFormatting sqref="AN8">
    <cfRule type="colorScale" priority="141">
      <colorScale>
        <cfvo type="min"/>
        <cfvo type="percentile" val="50"/>
        <cfvo type="num" val="0.97499999999999998"/>
        <color rgb="FF63BE7B"/>
        <color rgb="FFFCFCFF"/>
        <color rgb="FFF8696B"/>
      </colorScale>
    </cfRule>
  </conditionalFormatting>
  <conditionalFormatting sqref="AM10 AM12 AM14 AM16">
    <cfRule type="colorScale" priority="140">
      <colorScale>
        <cfvo type="min"/>
        <cfvo type="percentile" val="50"/>
        <cfvo type="max"/>
        <color rgb="FFF8696B"/>
        <color rgb="FFFFEB84"/>
        <color rgb="FF63BE7B"/>
      </colorScale>
    </cfRule>
  </conditionalFormatting>
  <conditionalFormatting sqref="AN10 AN12 AN14 AN16">
    <cfRule type="colorScale" priority="139">
      <colorScale>
        <cfvo type="min"/>
        <cfvo type="percentile" val="50"/>
        <cfvo type="num" val="0.97499999999999998"/>
        <color rgb="FF63BE7B"/>
        <color rgb="FFFCFCFF"/>
        <color rgb="FFF8696B"/>
      </colorScale>
    </cfRule>
  </conditionalFormatting>
  <conditionalFormatting sqref="AM18 AM20 AM22 AM24 AM26 AM28 AM30 AM32 AM34 AM36 AM38 AM40 AM42 AM44 AM46 AM48 AM50 AM52 AM54 AM56 AM58 AM60 AM62 AM64 AM66 AM68 AM70 AM72 AM74 AM76 AM78 AM80 AM82 AM84 AM86 AM88 AM90 AM92 AM94">
    <cfRule type="colorScale" priority="124">
      <colorScale>
        <cfvo type="min"/>
        <cfvo type="percentile" val="50"/>
        <cfvo type="max"/>
        <color rgb="FFF8696B"/>
        <color rgb="FFFFEB84"/>
        <color rgb="FF63BE7B"/>
      </colorScale>
    </cfRule>
  </conditionalFormatting>
  <conditionalFormatting sqref="AN18 AN20 AN22 AN24 AN26 AN28 AN30 AN32 AN34 AN36 AN38 AN40 AN42 AN44 AN46 AN48 AN50 AN52 AN54 AN56 AN58 AN60 AN62 AN64 AN66 AN68 AN70 AN72 AN74 AN76 AN78 AN80 AN82 AN84 AN86 AN88 AN90 AN92 AN94">
    <cfRule type="colorScale" priority="123">
      <colorScale>
        <cfvo type="min"/>
        <cfvo type="percentile" val="50"/>
        <cfvo type="num" val="0.97499999999999998"/>
        <color rgb="FF63BE7B"/>
        <color rgb="FFFCFCFF"/>
        <color rgb="FFF8696B"/>
      </colorScale>
    </cfRule>
  </conditionalFormatting>
  <conditionalFormatting sqref="AO2">
    <cfRule type="cellIs" dxfId="389" priority="96" operator="equal">
      <formula>"Check functions"</formula>
    </cfRule>
  </conditionalFormatting>
  <conditionalFormatting sqref="G6:AJ94">
    <cfRule type="cellIs" dxfId="388" priority="88" operator="equal">
      <formula>-1</formula>
    </cfRule>
    <cfRule type="cellIs" dxfId="387" priority="89" operator="equal">
      <formula>"a"</formula>
    </cfRule>
    <cfRule type="cellIs" dxfId="386" priority="90" operator="equal">
      <formula>"b"</formula>
    </cfRule>
    <cfRule type="cellIs" dxfId="385" priority="91" operator="equal">
      <formula>"c"</formula>
    </cfRule>
    <cfRule type="cellIs" dxfId="384" priority="92" operator="equal">
      <formula>"bc"</formula>
    </cfRule>
    <cfRule type="cellIs" dxfId="383" priority="93" operator="equal">
      <formula>"ab"</formula>
    </cfRule>
    <cfRule type="cellIs" dxfId="382" priority="94" operator="equal">
      <formula>"ac"</formula>
    </cfRule>
    <cfRule type="cellIs" dxfId="381" priority="95" operator="equal">
      <formula>"abc"</formula>
    </cfRule>
  </conditionalFormatting>
  <conditionalFormatting sqref="G95:AJ104">
    <cfRule type="cellIs" dxfId="380" priority="80" operator="equal">
      <formula>-1</formula>
    </cfRule>
    <cfRule type="cellIs" dxfId="379" priority="81" operator="equal">
      <formula>"a"</formula>
    </cfRule>
    <cfRule type="cellIs" dxfId="378" priority="82" operator="equal">
      <formula>"b"</formula>
    </cfRule>
    <cfRule type="cellIs" dxfId="377" priority="83" operator="equal">
      <formula>"c"</formula>
    </cfRule>
    <cfRule type="cellIs" dxfId="376" priority="84" operator="equal">
      <formula>"bc"</formula>
    </cfRule>
    <cfRule type="cellIs" dxfId="375" priority="85" operator="equal">
      <formula>"ab"</formula>
    </cfRule>
    <cfRule type="cellIs" dxfId="374" priority="86" operator="equal">
      <formula>"ac"</formula>
    </cfRule>
    <cfRule type="cellIs" dxfId="373" priority="87" operator="equal">
      <formula>"abc"</formula>
    </cfRule>
  </conditionalFormatting>
  <conditionalFormatting sqref="AM5:AM118">
    <cfRule type="colorScale" priority="1349">
      <colorScale>
        <cfvo type="min"/>
        <cfvo type="percentile" val="50"/>
        <cfvo type="max"/>
        <color rgb="FFF8696B"/>
        <color rgb="FFFFEB84"/>
        <color rgb="FF63BE7B"/>
      </colorScale>
    </cfRule>
  </conditionalFormatting>
  <conditionalFormatting sqref="AN5:AN118">
    <cfRule type="colorScale" priority="1354">
      <colorScale>
        <cfvo type="min"/>
        <cfvo type="percentile" val="50"/>
        <cfvo type="num" val="0.97499999999999998"/>
        <color rgb="FF63BE7B"/>
        <color rgb="FFFCFCFF"/>
        <color rgb="FFF8696B"/>
      </colorScale>
    </cfRule>
  </conditionalFormatting>
  <conditionalFormatting sqref="G106:AJ106">
    <cfRule type="cellIs" dxfId="372" priority="64" operator="equal">
      <formula>-1</formula>
    </cfRule>
    <cfRule type="cellIs" dxfId="371" priority="65" operator="equal">
      <formula>"a"</formula>
    </cfRule>
    <cfRule type="cellIs" dxfId="370" priority="66" operator="equal">
      <formula>"b"</formula>
    </cfRule>
    <cfRule type="cellIs" dxfId="369" priority="67" operator="equal">
      <formula>"c"</formula>
    </cfRule>
    <cfRule type="cellIs" dxfId="368" priority="68" operator="equal">
      <formula>"bc"</formula>
    </cfRule>
    <cfRule type="cellIs" dxfId="367" priority="69" operator="equal">
      <formula>"ab"</formula>
    </cfRule>
    <cfRule type="cellIs" dxfId="366" priority="70" operator="equal">
      <formula>"ac"</formula>
    </cfRule>
    <cfRule type="cellIs" dxfId="365" priority="71" operator="equal">
      <formula>"abc"</formula>
    </cfRule>
  </conditionalFormatting>
  <conditionalFormatting sqref="G108:AJ108">
    <cfRule type="cellIs" dxfId="364" priority="54" operator="equal">
      <formula>-1</formula>
    </cfRule>
    <cfRule type="cellIs" dxfId="363" priority="55" operator="equal">
      <formula>"a"</formula>
    </cfRule>
    <cfRule type="cellIs" dxfId="362" priority="56" operator="equal">
      <formula>"b"</formula>
    </cfRule>
    <cfRule type="cellIs" dxfId="361" priority="57" operator="equal">
      <formula>"c"</formula>
    </cfRule>
    <cfRule type="cellIs" dxfId="360" priority="58" operator="equal">
      <formula>"bc"</formula>
    </cfRule>
    <cfRule type="cellIs" dxfId="359" priority="59" operator="equal">
      <formula>"ab"</formula>
    </cfRule>
    <cfRule type="cellIs" dxfId="358" priority="60" operator="equal">
      <formula>"ac"</formula>
    </cfRule>
    <cfRule type="cellIs" dxfId="357" priority="61" operator="equal">
      <formula>"abc"</formula>
    </cfRule>
  </conditionalFormatting>
  <conditionalFormatting sqref="G110:AJ110">
    <cfRule type="cellIs" dxfId="356" priority="46" operator="equal">
      <formula>-1</formula>
    </cfRule>
    <cfRule type="cellIs" dxfId="355" priority="47" operator="equal">
      <formula>"a"</formula>
    </cfRule>
    <cfRule type="cellIs" dxfId="354" priority="48" operator="equal">
      <formula>"b"</formula>
    </cfRule>
    <cfRule type="cellIs" dxfId="353" priority="49" operator="equal">
      <formula>"c"</formula>
    </cfRule>
    <cfRule type="cellIs" dxfId="352" priority="50" operator="equal">
      <formula>"bc"</formula>
    </cfRule>
    <cfRule type="cellIs" dxfId="351" priority="51" operator="equal">
      <formula>"ab"</formula>
    </cfRule>
    <cfRule type="cellIs" dxfId="350" priority="52" operator="equal">
      <formula>"ac"</formula>
    </cfRule>
    <cfRule type="cellIs" dxfId="349" priority="53" operator="equal">
      <formula>"abc"</formula>
    </cfRule>
  </conditionalFormatting>
  <conditionalFormatting sqref="G112:AJ112">
    <cfRule type="cellIs" dxfId="348" priority="26" operator="equal">
      <formula>-1</formula>
    </cfRule>
    <cfRule type="cellIs" dxfId="347" priority="27" operator="equal">
      <formula>"a"</formula>
    </cfRule>
    <cfRule type="cellIs" dxfId="346" priority="28" operator="equal">
      <formula>"b"</formula>
    </cfRule>
    <cfRule type="cellIs" dxfId="345" priority="29" operator="equal">
      <formula>"c"</formula>
    </cfRule>
    <cfRule type="cellIs" dxfId="344" priority="30" operator="equal">
      <formula>"bc"</formula>
    </cfRule>
    <cfRule type="cellIs" dxfId="343" priority="31" operator="equal">
      <formula>"ab"</formula>
    </cfRule>
    <cfRule type="cellIs" dxfId="342" priority="32" operator="equal">
      <formula>"ac"</formula>
    </cfRule>
    <cfRule type="cellIs" dxfId="341" priority="33" operator="equal">
      <formula>"abc"</formula>
    </cfRule>
  </conditionalFormatting>
  <conditionalFormatting sqref="G114:AJ114">
    <cfRule type="cellIs" dxfId="340" priority="18" operator="equal">
      <formula>-1</formula>
    </cfRule>
    <cfRule type="cellIs" dxfId="339" priority="19" operator="equal">
      <formula>"a"</formula>
    </cfRule>
    <cfRule type="cellIs" dxfId="338" priority="20" operator="equal">
      <formula>"b"</formula>
    </cfRule>
    <cfRule type="cellIs" dxfId="337" priority="21" operator="equal">
      <formula>"c"</formula>
    </cfRule>
    <cfRule type="cellIs" dxfId="336" priority="22" operator="equal">
      <formula>"bc"</formula>
    </cfRule>
    <cfRule type="cellIs" dxfId="335" priority="23" operator="equal">
      <formula>"ab"</formula>
    </cfRule>
    <cfRule type="cellIs" dxfId="334" priority="24" operator="equal">
      <formula>"ac"</formula>
    </cfRule>
    <cfRule type="cellIs" dxfId="333" priority="25" operator="equal">
      <formula>"abc"</formula>
    </cfRule>
  </conditionalFormatting>
  <conditionalFormatting sqref="G116:AJ116">
    <cfRule type="cellIs" dxfId="332" priority="10" operator="equal">
      <formula>-1</formula>
    </cfRule>
    <cfRule type="cellIs" dxfId="331" priority="11" operator="equal">
      <formula>"a"</formula>
    </cfRule>
    <cfRule type="cellIs" dxfId="330" priority="12" operator="equal">
      <formula>"b"</formula>
    </cfRule>
    <cfRule type="cellIs" dxfId="329" priority="13" operator="equal">
      <formula>"c"</formula>
    </cfRule>
    <cfRule type="cellIs" dxfId="328" priority="14" operator="equal">
      <formula>"bc"</formula>
    </cfRule>
    <cfRule type="cellIs" dxfId="327" priority="15" operator="equal">
      <formula>"ab"</formula>
    </cfRule>
    <cfRule type="cellIs" dxfId="326" priority="16" operator="equal">
      <formula>"ac"</formula>
    </cfRule>
    <cfRule type="cellIs" dxfId="325" priority="17" operator="equal">
      <formula>"abc"</formula>
    </cfRule>
  </conditionalFormatting>
  <conditionalFormatting sqref="G118:AJ118">
    <cfRule type="cellIs" dxfId="324" priority="2" operator="equal">
      <formula>-1</formula>
    </cfRule>
    <cfRule type="cellIs" dxfId="323" priority="3" operator="equal">
      <formula>"a"</formula>
    </cfRule>
    <cfRule type="cellIs" dxfId="322" priority="4" operator="equal">
      <formula>"b"</formula>
    </cfRule>
    <cfRule type="cellIs" dxfId="321" priority="5" operator="equal">
      <formula>"c"</formula>
    </cfRule>
    <cfRule type="cellIs" dxfId="320" priority="6" operator="equal">
      <formula>"bc"</formula>
    </cfRule>
    <cfRule type="cellIs" dxfId="319" priority="7" operator="equal">
      <formula>"ab"</formula>
    </cfRule>
    <cfRule type="cellIs" dxfId="318" priority="8" operator="equal">
      <formula>"ac"</formula>
    </cfRule>
    <cfRule type="cellIs" dxfId="317" priority="9" operator="equal">
      <formula>"abc"</formula>
    </cfRule>
  </conditionalFormatting>
  <conditionalFormatting sqref="E5:E1000">
    <cfRule type="cellIs" dxfId="316" priority="1" operator="equal">
      <formula>"UN"</formula>
    </cfRule>
  </conditionalFormatting>
  <pageMargins left="0.7" right="0.7" top="0.75" bottom="0.75" header="0.3" footer="0.3"/>
  <pageSetup paperSize="9" scale="5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A1:AO216"/>
  <sheetViews>
    <sheetView view="pageBreakPreview" zoomScale="90" zoomScaleNormal="90" zoomScaleSheetLayoutView="90" workbookViewId="0">
      <selection activeCell="D26" sqref="D26"/>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5703125" style="1" bestFit="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6.140625" style="13" bestFit="1" customWidth="1"/>
    <col min="40" max="40" width="6" style="1" bestFit="1" customWidth="1"/>
    <col min="41" max="41" width="12.85546875" style="1" bestFit="1" customWidth="1"/>
    <col min="42" max="16384" width="9.140625" style="1"/>
  </cols>
  <sheetData>
    <row r="1" spans="1:41" x14ac:dyDescent="0.2">
      <c r="A1" s="53" t="str">
        <f>"Table " &amp; VLOOKUP(AO1,header!$B$6:$C$33,1,FALSE) &amp; ". "&amp; VLOOKUP(AO1,header!$B$6:$C$33,2,FALSE)</f>
        <v>Table 1. ALB-N stock</v>
      </c>
      <c r="B1" s="53"/>
      <c r="C1" s="53"/>
      <c r="D1" s="53"/>
      <c r="AO1" s="1">
        <v>1</v>
      </c>
    </row>
    <row r="2" spans="1:41" ht="12.75" customHeight="1" x14ac:dyDescent="0.2">
      <c r="E2" s="52" t="s">
        <v>146</v>
      </c>
      <c r="F2" s="52"/>
      <c r="G2" s="19">
        <f t="shared" ref="G2:AJ2" si="0">SUMIF(G5:G216,"&gt;0")</f>
        <v>30850.520999999997</v>
      </c>
      <c r="H2" s="19">
        <f t="shared" si="0"/>
        <v>38135.03</v>
      </c>
      <c r="I2" s="19">
        <f t="shared" si="0"/>
        <v>35163.499000000003</v>
      </c>
      <c r="J2" s="19">
        <f t="shared" si="0"/>
        <v>38377.405999999995</v>
      </c>
      <c r="K2" s="19">
        <f t="shared" si="0"/>
        <v>28802.520999999993</v>
      </c>
      <c r="L2" s="19">
        <f t="shared" si="0"/>
        <v>29022.51</v>
      </c>
      <c r="M2" s="19">
        <f t="shared" si="0"/>
        <v>25746.195000000003</v>
      </c>
      <c r="N2" s="19">
        <f t="shared" si="0"/>
        <v>34549.474999999999</v>
      </c>
      <c r="O2" s="19">
        <f t="shared" si="0"/>
        <v>33122.754000000015</v>
      </c>
      <c r="P2" s="19">
        <f t="shared" si="0"/>
        <v>26252.132999999991</v>
      </c>
      <c r="Q2" s="19">
        <f t="shared" si="0"/>
        <v>22716.102999999999</v>
      </c>
      <c r="R2" s="19">
        <f t="shared" si="0"/>
        <v>25566.710999999999</v>
      </c>
      <c r="S2" s="19">
        <f t="shared" si="0"/>
        <v>25956.584000000006</v>
      </c>
      <c r="T2" s="19">
        <f t="shared" si="0"/>
        <v>35317.886999999988</v>
      </c>
      <c r="U2" s="19">
        <f t="shared" si="0"/>
        <v>36963.340999999993</v>
      </c>
      <c r="V2" s="19">
        <f t="shared" si="0"/>
        <v>21991.273000000001</v>
      </c>
      <c r="W2" s="19">
        <f t="shared" si="0"/>
        <v>20482.762999999995</v>
      </c>
      <c r="X2" s="19">
        <f t="shared" si="0"/>
        <v>15391.36</v>
      </c>
      <c r="Y2" s="19">
        <f t="shared" si="0"/>
        <v>19411.146000000008</v>
      </c>
      <c r="Z2" s="19">
        <f t="shared" si="0"/>
        <v>19988.682000000001</v>
      </c>
      <c r="AA2" s="19">
        <f t="shared" si="0"/>
        <v>25432.103999999992</v>
      </c>
      <c r="AB2" s="19">
        <f t="shared" si="0"/>
        <v>24670.746999999996</v>
      </c>
      <c r="AC2" s="19">
        <f t="shared" si="0"/>
        <v>26656.363999999998</v>
      </c>
      <c r="AD2" s="19">
        <f t="shared" si="0"/>
        <v>25634.685999999998</v>
      </c>
      <c r="AE2" s="19">
        <f t="shared" si="0"/>
        <v>30400.086000000003</v>
      </c>
      <c r="AF2" s="19">
        <f t="shared" si="0"/>
        <v>28474.877999999993</v>
      </c>
      <c r="AG2" s="19">
        <f t="shared" si="0"/>
        <v>29733.431999999997</v>
      </c>
      <c r="AH2" s="19">
        <f t="shared" si="0"/>
        <v>34786.877000000015</v>
      </c>
      <c r="AI2" s="19">
        <f t="shared" si="0"/>
        <v>31407.557000000008</v>
      </c>
      <c r="AJ2" s="19">
        <f t="shared" si="0"/>
        <v>31374.084999999992</v>
      </c>
      <c r="AO2" s="1" t="str">
        <f>IF((ROUND(SUM(G2:AJ2),5)=ROUND(AO3,5)),"Ok","Check functions")</f>
        <v>Ok</v>
      </c>
    </row>
    <row r="3" spans="1:41" x14ac:dyDescent="0.2">
      <c r="AO3" s="5">
        <f>SUM(AO5:AO216)</f>
        <v>852378.70999999973</v>
      </c>
    </row>
    <row r="4" spans="1:41" x14ac:dyDescent="0.2">
      <c r="A4" s="32" t="s">
        <v>0</v>
      </c>
      <c r="B4" s="32" t="s">
        <v>1</v>
      </c>
      <c r="C4" s="33" t="s">
        <v>2</v>
      </c>
      <c r="D4" s="33" t="s">
        <v>3</v>
      </c>
      <c r="E4" s="33" t="s">
        <v>4</v>
      </c>
      <c r="F4" s="33" t="s">
        <v>147</v>
      </c>
      <c r="G4" s="26">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8" t="s">
        <v>94</v>
      </c>
      <c r="AN4" s="12" t="s">
        <v>95</v>
      </c>
      <c r="AO4" s="1" t="str">
        <f>_xlfn.CONCAT("Σ(", G4, "-", RIGHT(AJ4,2), ")")</f>
        <v>Σ(1992-21)</v>
      </c>
    </row>
    <row r="5" spans="1:41" x14ac:dyDescent="0.2">
      <c r="A5" s="34" t="s">
        <v>6</v>
      </c>
      <c r="B5" s="34" t="s">
        <v>7</v>
      </c>
      <c r="C5" s="34" t="s">
        <v>8</v>
      </c>
      <c r="D5" s="34" t="s">
        <v>213</v>
      </c>
      <c r="E5" s="1" t="s">
        <v>9</v>
      </c>
      <c r="F5" s="34" t="s">
        <v>10</v>
      </c>
      <c r="G5" s="5">
        <v>10814</v>
      </c>
      <c r="H5" s="5">
        <v>12277</v>
      </c>
      <c r="I5" s="5">
        <v>11041</v>
      </c>
      <c r="J5" s="5">
        <v>9953</v>
      </c>
      <c r="K5" s="5">
        <v>9640</v>
      </c>
      <c r="L5" s="5">
        <v>9401</v>
      </c>
      <c r="M5" s="5">
        <v>7346</v>
      </c>
      <c r="N5" s="5">
        <v>8448</v>
      </c>
      <c r="O5" s="5">
        <v>10773.648999999999</v>
      </c>
      <c r="P5" s="5">
        <v>4929.1000000000004</v>
      </c>
      <c r="Q5" s="5">
        <v>4712.1000000000004</v>
      </c>
      <c r="R5" s="5">
        <v>7324.5</v>
      </c>
      <c r="S5" s="5">
        <v>7892.64</v>
      </c>
      <c r="T5" s="5">
        <v>10067.007</v>
      </c>
      <c r="U5" s="5">
        <v>14181.534</v>
      </c>
      <c r="V5" s="5">
        <v>8375.2639999999992</v>
      </c>
      <c r="W5" s="5">
        <v>7402.8180000000002</v>
      </c>
      <c r="X5" s="5">
        <v>4939.9430000000002</v>
      </c>
      <c r="Y5" s="5">
        <v>5840.5659999999998</v>
      </c>
      <c r="Z5" s="5">
        <v>4675.915</v>
      </c>
      <c r="AA5" s="5">
        <v>7753.3680000000004</v>
      </c>
      <c r="AB5" s="5">
        <v>4472.643</v>
      </c>
      <c r="AC5" s="5">
        <v>4739.9679999999998</v>
      </c>
      <c r="AD5" s="5">
        <v>8353.3850000000002</v>
      </c>
      <c r="AE5" s="5">
        <v>13394.4</v>
      </c>
      <c r="AF5" s="5">
        <v>9686.7289999999994</v>
      </c>
      <c r="AG5" s="5">
        <v>10835.766</v>
      </c>
      <c r="AH5" s="5">
        <v>10203.313</v>
      </c>
      <c r="AI5" s="5">
        <v>10267.870000000001</v>
      </c>
      <c r="AJ5" s="5">
        <v>11215.355</v>
      </c>
      <c r="AK5" s="5">
        <v>1</v>
      </c>
      <c r="AM5" s="13">
        <f>+AO5/$AO$3</f>
        <v>0.30615245305692829</v>
      </c>
      <c r="AN5" s="7">
        <f>IF(AK5=1,AM5,AM5+AN3)</f>
        <v>0.30615245305692829</v>
      </c>
      <c r="AO5" s="5">
        <f>SUM(G5:AJ5)</f>
        <v>260957.83300000001</v>
      </c>
    </row>
    <row r="6" spans="1:41" x14ac:dyDescent="0.2">
      <c r="A6" s="34" t="s">
        <v>6</v>
      </c>
      <c r="B6" s="34" t="s">
        <v>7</v>
      </c>
      <c r="C6" s="34" t="s">
        <v>8</v>
      </c>
      <c r="D6" s="34" t="s">
        <v>213</v>
      </c>
      <c r="E6" s="1" t="s">
        <v>9</v>
      </c>
      <c r="F6" s="34"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18</v>
      </c>
      <c r="AB6" s="5" t="s">
        <v>18</v>
      </c>
      <c r="AC6" s="5" t="s">
        <v>18</v>
      </c>
      <c r="AD6" s="5" t="s">
        <v>18</v>
      </c>
      <c r="AE6" s="5" t="s">
        <v>18</v>
      </c>
      <c r="AF6" s="5" t="s">
        <v>18</v>
      </c>
      <c r="AG6" s="5" t="s">
        <v>12</v>
      </c>
      <c r="AH6" s="5" t="s">
        <v>12</v>
      </c>
      <c r="AI6" s="5" t="s">
        <v>15</v>
      </c>
      <c r="AJ6" s="5" t="s">
        <v>12</v>
      </c>
      <c r="AK6" s="5">
        <v>1</v>
      </c>
    </row>
    <row r="7" spans="1:41" x14ac:dyDescent="0.2">
      <c r="A7" s="34" t="s">
        <v>6</v>
      </c>
      <c r="B7" s="34" t="s">
        <v>7</v>
      </c>
      <c r="C7" s="34" t="s">
        <v>8</v>
      </c>
      <c r="D7" s="34" t="s">
        <v>213</v>
      </c>
      <c r="E7" s="1" t="s">
        <v>14</v>
      </c>
      <c r="F7" s="34" t="s">
        <v>10</v>
      </c>
      <c r="G7" s="5">
        <v>7347</v>
      </c>
      <c r="H7" s="5">
        <v>6094</v>
      </c>
      <c r="I7" s="5">
        <v>5952</v>
      </c>
      <c r="J7" s="5">
        <v>10225</v>
      </c>
      <c r="K7" s="5">
        <v>6649</v>
      </c>
      <c r="L7" s="5">
        <v>7864</v>
      </c>
      <c r="M7" s="5">
        <v>5834</v>
      </c>
      <c r="N7" s="5">
        <v>6829</v>
      </c>
      <c r="O7" s="5">
        <v>5012.643</v>
      </c>
      <c r="P7" s="5">
        <v>4245</v>
      </c>
      <c r="Q7" s="5">
        <v>3976</v>
      </c>
      <c r="R7" s="5">
        <v>5192.7</v>
      </c>
      <c r="S7" s="5">
        <v>7476.7160000000003</v>
      </c>
      <c r="T7" s="5">
        <v>10164.609</v>
      </c>
      <c r="U7" s="5">
        <v>10276.788</v>
      </c>
      <c r="V7" s="5">
        <v>6088.7370000000001</v>
      </c>
      <c r="W7" s="5">
        <v>5233.415</v>
      </c>
      <c r="X7" s="5">
        <v>4437.1930000000002</v>
      </c>
      <c r="Y7" s="5">
        <v>7009.4629999999997</v>
      </c>
      <c r="Z7" s="5">
        <v>3564.0790000000002</v>
      </c>
      <c r="AA7" s="5">
        <v>5832.7359999999999</v>
      </c>
      <c r="AB7" s="5">
        <v>5863.8389999999999</v>
      </c>
      <c r="AC7" s="5">
        <v>6650.5290000000005</v>
      </c>
      <c r="AD7" s="5">
        <v>5595.76</v>
      </c>
      <c r="AE7" s="5">
        <v>3559.098</v>
      </c>
      <c r="AF7" s="5">
        <v>4163.143</v>
      </c>
      <c r="AG7" s="5">
        <v>4806.2389999999996</v>
      </c>
      <c r="AH7" s="5">
        <v>6291</v>
      </c>
      <c r="AI7" s="5">
        <v>5936.3590000000004</v>
      </c>
      <c r="AJ7" s="5">
        <v>6183.3</v>
      </c>
      <c r="AK7" s="5">
        <v>2</v>
      </c>
      <c r="AM7" s="13">
        <f>+AO7/$AO$3</f>
        <v>0.21628103076389607</v>
      </c>
      <c r="AN7" s="7">
        <f>IF(AK7=1,AM7,AM7+AN5)</f>
        <v>0.52243348382082433</v>
      </c>
      <c r="AO7" s="5">
        <f>SUM(G7:AJ7)</f>
        <v>184353.34599999999</v>
      </c>
    </row>
    <row r="8" spans="1:41" x14ac:dyDescent="0.2">
      <c r="A8" s="34" t="s">
        <v>6</v>
      </c>
      <c r="B8" s="34" t="s">
        <v>7</v>
      </c>
      <c r="C8" s="34" t="s">
        <v>8</v>
      </c>
      <c r="D8" s="34" t="s">
        <v>213</v>
      </c>
      <c r="E8" s="1" t="s">
        <v>14</v>
      </c>
      <c r="F8" s="34" t="s">
        <v>11</v>
      </c>
      <c r="G8" s="5" t="s">
        <v>12</v>
      </c>
      <c r="H8" s="5" t="s">
        <v>12</v>
      </c>
      <c r="I8" s="5" t="s">
        <v>12</v>
      </c>
      <c r="J8" s="5" t="s">
        <v>12</v>
      </c>
      <c r="K8" s="5" t="s">
        <v>12</v>
      </c>
      <c r="L8" s="5" t="s">
        <v>12</v>
      </c>
      <c r="M8" s="5" t="s">
        <v>12</v>
      </c>
      <c r="N8" s="5" t="s">
        <v>12</v>
      </c>
      <c r="O8" s="5" t="s">
        <v>12</v>
      </c>
      <c r="P8" s="5" t="s">
        <v>12</v>
      </c>
      <c r="Q8" s="5" t="s">
        <v>12</v>
      </c>
      <c r="R8" s="5" t="s">
        <v>12</v>
      </c>
      <c r="S8" s="5" t="s">
        <v>12</v>
      </c>
      <c r="T8" s="5" t="s">
        <v>12</v>
      </c>
      <c r="U8" s="5" t="s">
        <v>12</v>
      </c>
      <c r="V8" s="5" t="s">
        <v>12</v>
      </c>
      <c r="W8" s="5" t="s">
        <v>12</v>
      </c>
      <c r="X8" s="5" t="s">
        <v>18</v>
      </c>
      <c r="Y8" s="5" t="s">
        <v>12</v>
      </c>
      <c r="Z8" s="5" t="s">
        <v>12</v>
      </c>
      <c r="AA8" s="5" t="s">
        <v>18</v>
      </c>
      <c r="AB8" s="5" t="s">
        <v>18</v>
      </c>
      <c r="AC8" s="5" t="s">
        <v>18</v>
      </c>
      <c r="AD8" s="5" t="s">
        <v>18</v>
      </c>
      <c r="AE8" s="5" t="s">
        <v>18</v>
      </c>
      <c r="AF8" s="5" t="s">
        <v>18</v>
      </c>
      <c r="AG8" s="5" t="s">
        <v>18</v>
      </c>
      <c r="AH8" s="5" t="s">
        <v>18</v>
      </c>
      <c r="AI8" s="5">
        <v>-1</v>
      </c>
      <c r="AJ8" s="5" t="s">
        <v>13</v>
      </c>
      <c r="AK8" s="5">
        <v>2</v>
      </c>
    </row>
    <row r="9" spans="1:41" x14ac:dyDescent="0.2">
      <c r="A9" s="34" t="s">
        <v>6</v>
      </c>
      <c r="B9" s="34" t="s">
        <v>7</v>
      </c>
      <c r="C9" s="34" t="s">
        <v>8</v>
      </c>
      <c r="D9" s="34" t="s">
        <v>214</v>
      </c>
      <c r="E9" s="1" t="s">
        <v>16</v>
      </c>
      <c r="F9" s="34" t="s">
        <v>10</v>
      </c>
      <c r="G9" s="5">
        <v>2459</v>
      </c>
      <c r="H9" s="5">
        <v>1706</v>
      </c>
      <c r="I9" s="5">
        <v>1967</v>
      </c>
      <c r="J9" s="5">
        <v>2904</v>
      </c>
      <c r="K9" s="5">
        <v>2570</v>
      </c>
      <c r="L9" s="5">
        <v>2874</v>
      </c>
      <c r="M9" s="5">
        <v>1178</v>
      </c>
      <c r="N9" s="5">
        <v>4722.7359999999999</v>
      </c>
      <c r="O9" s="5">
        <v>3466.23</v>
      </c>
      <c r="P9" s="5">
        <v>4739.9870000000001</v>
      </c>
      <c r="Q9" s="5">
        <v>4275.277</v>
      </c>
      <c r="R9" s="5">
        <v>3252.3029999999999</v>
      </c>
      <c r="S9" s="5">
        <v>2193.9299999999998</v>
      </c>
      <c r="T9" s="5">
        <v>6742.8770000000004</v>
      </c>
      <c r="U9" s="5">
        <v>5878.0460000000003</v>
      </c>
      <c r="V9" s="5">
        <v>2842.4940000000001</v>
      </c>
      <c r="W9" s="5">
        <v>2806.2759999999998</v>
      </c>
      <c r="X9" s="5">
        <v>772.60500000000002</v>
      </c>
      <c r="Y9" s="5">
        <v>1215.6500000000001</v>
      </c>
      <c r="Z9" s="5">
        <v>3248.998</v>
      </c>
      <c r="AA9" s="5">
        <v>3125.7750000000001</v>
      </c>
      <c r="AB9" s="5">
        <v>4327.01</v>
      </c>
      <c r="AC9" s="5">
        <v>6699.2169999999996</v>
      </c>
      <c r="AD9" s="5">
        <v>3378.9679999999998</v>
      </c>
      <c r="AE9" s="5">
        <v>3961.0970000000002</v>
      </c>
      <c r="AF9" s="5">
        <v>4117.6850000000004</v>
      </c>
      <c r="AG9" s="5">
        <v>5718.0649999999996</v>
      </c>
      <c r="AH9" s="5">
        <v>7601.433</v>
      </c>
      <c r="AI9" s="5">
        <v>4574.5010000000002</v>
      </c>
      <c r="AJ9" s="5">
        <v>5264.5339999999997</v>
      </c>
      <c r="AK9" s="5">
        <v>3</v>
      </c>
      <c r="AM9" s="13">
        <f>+AO9/$AO$3</f>
        <v>0.1297354012983267</v>
      </c>
      <c r="AN9" s="7">
        <f>IF(AK9=1,AM9,AM9+AN7)</f>
        <v>0.65216888511915105</v>
      </c>
      <c r="AO9" s="5">
        <f>SUM(G9:AJ9)</f>
        <v>110583.694</v>
      </c>
    </row>
    <row r="10" spans="1:41" x14ac:dyDescent="0.2">
      <c r="A10" s="34" t="s">
        <v>6</v>
      </c>
      <c r="B10" s="34" t="s">
        <v>7</v>
      </c>
      <c r="C10" s="34" t="s">
        <v>8</v>
      </c>
      <c r="D10" s="34" t="s">
        <v>214</v>
      </c>
      <c r="E10" s="1" t="s">
        <v>16</v>
      </c>
      <c r="F10" s="34" t="s">
        <v>11</v>
      </c>
      <c r="G10" s="5" t="s">
        <v>13</v>
      </c>
      <c r="H10" s="5" t="s">
        <v>15</v>
      </c>
      <c r="I10" s="5" t="s">
        <v>13</v>
      </c>
      <c r="J10" s="5" t="s">
        <v>18</v>
      </c>
      <c r="K10" s="5" t="s">
        <v>18</v>
      </c>
      <c r="L10" s="5" t="s">
        <v>18</v>
      </c>
      <c r="M10" s="5" t="s">
        <v>15</v>
      </c>
      <c r="N10" s="5" t="s">
        <v>18</v>
      </c>
      <c r="O10" s="5" t="s">
        <v>18</v>
      </c>
      <c r="P10" s="5" t="s">
        <v>18</v>
      </c>
      <c r="Q10" s="5" t="s">
        <v>18</v>
      </c>
      <c r="R10" s="5" t="s">
        <v>13</v>
      </c>
      <c r="S10" s="5" t="s">
        <v>12</v>
      </c>
      <c r="T10" s="5" t="s">
        <v>12</v>
      </c>
      <c r="U10" s="5" t="s">
        <v>12</v>
      </c>
      <c r="V10" s="5" t="s">
        <v>12</v>
      </c>
      <c r="W10" s="5" t="s">
        <v>12</v>
      </c>
      <c r="X10" s="5" t="s">
        <v>12</v>
      </c>
      <c r="Y10" s="5" t="s">
        <v>12</v>
      </c>
      <c r="Z10" s="5" t="s">
        <v>12</v>
      </c>
      <c r="AA10" s="5" t="s">
        <v>13</v>
      </c>
      <c r="AB10" s="5" t="s">
        <v>12</v>
      </c>
      <c r="AC10" s="5" t="s">
        <v>12</v>
      </c>
      <c r="AD10" s="5" t="s">
        <v>15</v>
      </c>
      <c r="AE10" s="5">
        <v>-1</v>
      </c>
      <c r="AF10" s="5" t="s">
        <v>15</v>
      </c>
      <c r="AG10" s="5" t="s">
        <v>24</v>
      </c>
      <c r="AH10" s="5" t="s">
        <v>12</v>
      </c>
      <c r="AI10" s="5">
        <v>-1</v>
      </c>
      <c r="AJ10" s="5" t="s">
        <v>18</v>
      </c>
      <c r="AK10" s="5">
        <v>3</v>
      </c>
    </row>
    <row r="11" spans="1:41" x14ac:dyDescent="0.2">
      <c r="A11" s="34" t="s">
        <v>6</v>
      </c>
      <c r="B11" s="34" t="s">
        <v>7</v>
      </c>
      <c r="C11" s="34" t="s">
        <v>19</v>
      </c>
      <c r="D11" s="34" t="s">
        <v>20</v>
      </c>
      <c r="E11" s="1" t="s">
        <v>21</v>
      </c>
      <c r="F11" s="34" t="s">
        <v>10</v>
      </c>
      <c r="G11" s="5">
        <v>2209</v>
      </c>
      <c r="H11" s="5">
        <v>6300</v>
      </c>
      <c r="I11" s="5">
        <v>6409</v>
      </c>
      <c r="J11" s="5">
        <v>3977</v>
      </c>
      <c r="K11" s="5">
        <v>3905</v>
      </c>
      <c r="L11" s="5">
        <v>3330</v>
      </c>
      <c r="M11" s="5">
        <v>3098</v>
      </c>
      <c r="N11" s="5">
        <v>5785</v>
      </c>
      <c r="O11" s="5">
        <v>5299</v>
      </c>
      <c r="P11" s="5">
        <v>4399</v>
      </c>
      <c r="Q11" s="5">
        <v>4330</v>
      </c>
      <c r="R11" s="5">
        <v>4557</v>
      </c>
      <c r="S11" s="5">
        <v>4278</v>
      </c>
      <c r="T11" s="5">
        <v>2540</v>
      </c>
      <c r="U11" s="5">
        <v>2357</v>
      </c>
      <c r="V11" s="5">
        <v>1297</v>
      </c>
      <c r="W11" s="5">
        <v>1107</v>
      </c>
      <c r="X11" s="5">
        <v>863</v>
      </c>
      <c r="Y11" s="5">
        <v>1587</v>
      </c>
      <c r="Z11" s="5">
        <v>1367.001</v>
      </c>
      <c r="AA11" s="5">
        <v>1180.2070000000001</v>
      </c>
      <c r="AB11" s="5">
        <v>2394</v>
      </c>
      <c r="AC11" s="5">
        <v>947</v>
      </c>
      <c r="AD11" s="5">
        <v>2857</v>
      </c>
      <c r="AE11" s="5">
        <v>3134</v>
      </c>
      <c r="AF11" s="5">
        <v>2385</v>
      </c>
      <c r="AG11" s="5">
        <v>2926</v>
      </c>
      <c r="AH11" s="5">
        <v>2770</v>
      </c>
      <c r="AI11" s="5">
        <v>3549</v>
      </c>
      <c r="AJ11" s="5">
        <v>2896</v>
      </c>
      <c r="AK11" s="5">
        <v>4</v>
      </c>
      <c r="AM11" s="13">
        <f>+AO11/$AO$3</f>
        <v>0.11031740574562218</v>
      </c>
      <c r="AN11" s="7">
        <f>IF(AK11=1,AM11,AM11+AN9)</f>
        <v>0.76248629086477326</v>
      </c>
      <c r="AO11" s="5">
        <f>SUM(G11:AJ11)</f>
        <v>94032.207999999999</v>
      </c>
    </row>
    <row r="12" spans="1:41" x14ac:dyDescent="0.2">
      <c r="A12" s="34" t="s">
        <v>6</v>
      </c>
      <c r="B12" s="34" t="s">
        <v>7</v>
      </c>
      <c r="C12" s="34" t="s">
        <v>19</v>
      </c>
      <c r="D12" s="34" t="s">
        <v>20</v>
      </c>
      <c r="E12" s="1" t="s">
        <v>21</v>
      </c>
      <c r="F12" s="34" t="s">
        <v>11</v>
      </c>
      <c r="G12" s="5" t="s">
        <v>13</v>
      </c>
      <c r="H12" s="5" t="s">
        <v>13</v>
      </c>
      <c r="I12" s="5" t="s">
        <v>13</v>
      </c>
      <c r="J12" s="5" t="s">
        <v>13</v>
      </c>
      <c r="K12" s="5" t="s">
        <v>13</v>
      </c>
      <c r="L12" s="5" t="s">
        <v>12</v>
      </c>
      <c r="M12" s="5" t="s">
        <v>12</v>
      </c>
      <c r="N12" s="5" t="s">
        <v>12</v>
      </c>
      <c r="O12" s="5" t="s">
        <v>13</v>
      </c>
      <c r="P12" s="5" t="s">
        <v>13</v>
      </c>
      <c r="Q12" s="5" t="s">
        <v>13</v>
      </c>
      <c r="R12" s="5" t="s">
        <v>13</v>
      </c>
      <c r="S12" s="5" t="s">
        <v>13</v>
      </c>
      <c r="T12" s="5" t="s">
        <v>13</v>
      </c>
      <c r="U12" s="5" t="s">
        <v>13</v>
      </c>
      <c r="V12" s="5" t="s">
        <v>13</v>
      </c>
      <c r="W12" s="5" t="s">
        <v>13</v>
      </c>
      <c r="X12" s="5" t="s">
        <v>13</v>
      </c>
      <c r="Y12" s="5" t="s">
        <v>13</v>
      </c>
      <c r="Z12" s="5" t="s">
        <v>13</v>
      </c>
      <c r="AA12" s="5" t="s">
        <v>13</v>
      </c>
      <c r="AB12" s="5" t="s">
        <v>13</v>
      </c>
      <c r="AC12" s="5" t="s">
        <v>13</v>
      </c>
      <c r="AD12" s="5" t="s">
        <v>12</v>
      </c>
      <c r="AE12" s="5" t="s">
        <v>12</v>
      </c>
      <c r="AF12" s="5" t="s">
        <v>12</v>
      </c>
      <c r="AG12" s="5" t="s">
        <v>12</v>
      </c>
      <c r="AH12" s="5" t="s">
        <v>12</v>
      </c>
      <c r="AI12" s="5" t="s">
        <v>12</v>
      </c>
      <c r="AJ12" s="5" t="s">
        <v>12</v>
      </c>
      <c r="AK12" s="5">
        <v>4</v>
      </c>
    </row>
    <row r="13" spans="1:41" x14ac:dyDescent="0.2">
      <c r="A13" s="34" t="s">
        <v>6</v>
      </c>
      <c r="B13" s="34" t="s">
        <v>7</v>
      </c>
      <c r="C13" s="34" t="s">
        <v>8</v>
      </c>
      <c r="D13" s="34" t="s">
        <v>215</v>
      </c>
      <c r="E13" s="1" t="s">
        <v>16</v>
      </c>
      <c r="F13" s="34" t="s">
        <v>10</v>
      </c>
      <c r="M13" s="5">
        <v>57</v>
      </c>
      <c r="N13" s="5">
        <v>318.61</v>
      </c>
      <c r="O13" s="5">
        <v>80</v>
      </c>
      <c r="P13" s="5">
        <v>634.23</v>
      </c>
      <c r="Q13" s="5">
        <v>1100</v>
      </c>
      <c r="R13" s="5">
        <v>594</v>
      </c>
      <c r="S13" s="5">
        <v>172.333</v>
      </c>
      <c r="T13" s="5">
        <v>258.41800000000001</v>
      </c>
      <c r="U13" s="5">
        <v>504.83300000000003</v>
      </c>
      <c r="V13" s="5">
        <v>586.22199999999998</v>
      </c>
      <c r="W13" s="5">
        <v>1514.463</v>
      </c>
      <c r="X13" s="5">
        <v>1996.7159999999999</v>
      </c>
      <c r="Y13" s="5">
        <v>784.62400000000002</v>
      </c>
      <c r="Z13" s="5">
        <v>3595.1559999999999</v>
      </c>
      <c r="AA13" s="5">
        <v>3551.2759999999998</v>
      </c>
      <c r="AB13" s="5">
        <v>2230.5320000000002</v>
      </c>
      <c r="AC13" s="5">
        <v>2484.6880000000001</v>
      </c>
      <c r="AD13" s="5">
        <v>2390.2330000000002</v>
      </c>
      <c r="AE13" s="5">
        <v>2336.92</v>
      </c>
      <c r="AF13" s="5">
        <v>2491.5830000000001</v>
      </c>
      <c r="AG13" s="5">
        <v>3102.087</v>
      </c>
      <c r="AH13" s="5">
        <v>3213.17</v>
      </c>
      <c r="AI13" s="5">
        <v>2938.4470000000001</v>
      </c>
      <c r="AJ13" s="5">
        <v>2879.4270000000001</v>
      </c>
      <c r="AK13" s="5">
        <v>5</v>
      </c>
      <c r="AM13" s="13">
        <f>+AO13/$AO$3</f>
        <v>4.6710420535961077E-2</v>
      </c>
      <c r="AN13" s="7">
        <f>IF(AK13=1,AM13,AM13+AN11)</f>
        <v>0.80919671140073435</v>
      </c>
      <c r="AO13" s="5">
        <f>SUM(G13:AJ13)</f>
        <v>39814.968000000001</v>
      </c>
    </row>
    <row r="14" spans="1:41" x14ac:dyDescent="0.2">
      <c r="A14" s="34" t="s">
        <v>6</v>
      </c>
      <c r="B14" s="34" t="s">
        <v>7</v>
      </c>
      <c r="C14" s="34" t="s">
        <v>8</v>
      </c>
      <c r="D14" s="34" t="s">
        <v>215</v>
      </c>
      <c r="E14" s="1" t="s">
        <v>16</v>
      </c>
      <c r="F14" s="34" t="s">
        <v>11</v>
      </c>
      <c r="M14" s="5">
        <v>-1</v>
      </c>
      <c r="N14" s="5" t="s">
        <v>24</v>
      </c>
      <c r="O14" s="5" t="s">
        <v>15</v>
      </c>
      <c r="P14" s="5" t="s">
        <v>15</v>
      </c>
      <c r="Q14" s="5" t="s">
        <v>12</v>
      </c>
      <c r="R14" s="5" t="s">
        <v>12</v>
      </c>
      <c r="S14" s="5" t="s">
        <v>12</v>
      </c>
      <c r="T14" s="5" t="s">
        <v>18</v>
      </c>
      <c r="U14" s="5" t="s">
        <v>12</v>
      </c>
      <c r="V14" s="5" t="s">
        <v>12</v>
      </c>
      <c r="W14" s="5" t="s">
        <v>12</v>
      </c>
      <c r="X14" s="5" t="s">
        <v>12</v>
      </c>
      <c r="Y14" s="5" t="s">
        <v>12</v>
      </c>
      <c r="Z14" s="5" t="s">
        <v>12</v>
      </c>
      <c r="AA14" s="5" t="s">
        <v>12</v>
      </c>
      <c r="AB14" s="5" t="s">
        <v>12</v>
      </c>
      <c r="AC14" s="5" t="s">
        <v>12</v>
      </c>
      <c r="AD14" s="5" t="s">
        <v>12</v>
      </c>
      <c r="AE14" s="5" t="s">
        <v>13</v>
      </c>
      <c r="AF14" s="5" t="s">
        <v>12</v>
      </c>
      <c r="AG14" s="5" t="s">
        <v>12</v>
      </c>
      <c r="AH14" s="5" t="s">
        <v>15</v>
      </c>
      <c r="AI14" s="5" t="s">
        <v>12</v>
      </c>
      <c r="AJ14" s="5" t="s">
        <v>12</v>
      </c>
      <c r="AK14" s="5">
        <v>5</v>
      </c>
    </row>
    <row r="15" spans="1:41" x14ac:dyDescent="0.2">
      <c r="A15" s="34" t="s">
        <v>6</v>
      </c>
      <c r="B15" s="34" t="s">
        <v>7</v>
      </c>
      <c r="C15" s="34" t="s">
        <v>8</v>
      </c>
      <c r="D15" s="34" t="s">
        <v>216</v>
      </c>
      <c r="E15" s="1" t="s">
        <v>9</v>
      </c>
      <c r="F15" s="34" t="s">
        <v>10</v>
      </c>
      <c r="G15" s="5">
        <v>1622</v>
      </c>
      <c r="H15" s="5">
        <v>3369</v>
      </c>
      <c r="I15" s="5">
        <v>926</v>
      </c>
      <c r="J15" s="5">
        <v>6458</v>
      </c>
      <c r="K15" s="5">
        <v>1622</v>
      </c>
      <c r="L15" s="5">
        <v>393</v>
      </c>
      <c r="M15" s="5">
        <v>76</v>
      </c>
      <c r="N15" s="5">
        <v>281</v>
      </c>
      <c r="O15" s="5">
        <v>255.3</v>
      </c>
      <c r="P15" s="5">
        <v>1136.67</v>
      </c>
      <c r="Q15" s="5">
        <v>1913.347</v>
      </c>
      <c r="R15" s="5">
        <v>515.75599999999997</v>
      </c>
      <c r="S15" s="5">
        <v>224.41800000000001</v>
      </c>
      <c r="T15" s="5">
        <v>390.89699999999999</v>
      </c>
      <c r="U15" s="5">
        <v>21.24</v>
      </c>
      <c r="V15" s="5">
        <v>80.192999999999998</v>
      </c>
      <c r="W15" s="5">
        <v>517.26199999999994</v>
      </c>
      <c r="X15" s="5">
        <v>54.442999999999998</v>
      </c>
      <c r="Y15" s="5">
        <v>178.714</v>
      </c>
      <c r="Z15" s="5">
        <v>854.55100000000004</v>
      </c>
      <c r="AA15" s="5">
        <v>1062.914</v>
      </c>
      <c r="AB15" s="5">
        <v>502.42099999999999</v>
      </c>
      <c r="AC15" s="5">
        <v>2600.7469999999998</v>
      </c>
      <c r="AD15" s="5">
        <v>912.10900000000004</v>
      </c>
      <c r="AE15" s="5">
        <v>1060.8510000000001</v>
      </c>
      <c r="AF15" s="5">
        <v>2509.348</v>
      </c>
      <c r="AG15" s="5">
        <v>493.834</v>
      </c>
      <c r="AH15" s="5">
        <v>2458.9659999999999</v>
      </c>
      <c r="AI15" s="5">
        <v>1587.0219999999999</v>
      </c>
      <c r="AJ15" s="5">
        <v>480.60700000000003</v>
      </c>
      <c r="AK15" s="5">
        <v>6</v>
      </c>
      <c r="AM15" s="13">
        <f>+AO15/$AO$3</f>
        <v>4.0543727329839116E-2</v>
      </c>
      <c r="AN15" s="7">
        <f>IF(AK15=1,AM15,AM15+AN13)</f>
        <v>0.84974043873057348</v>
      </c>
      <c r="AO15" s="5">
        <f>SUM(G15:AJ15)</f>
        <v>34558.61</v>
      </c>
    </row>
    <row r="16" spans="1:41" x14ac:dyDescent="0.2">
      <c r="A16" s="34" t="s">
        <v>6</v>
      </c>
      <c r="B16" s="34" t="s">
        <v>7</v>
      </c>
      <c r="C16" s="34" t="s">
        <v>8</v>
      </c>
      <c r="D16" s="34" t="s">
        <v>216</v>
      </c>
      <c r="E16" s="1" t="s">
        <v>9</v>
      </c>
      <c r="F16" s="34" t="s">
        <v>11</v>
      </c>
      <c r="G16" s="5" t="s">
        <v>12</v>
      </c>
      <c r="H16" s="5" t="s">
        <v>12</v>
      </c>
      <c r="I16" s="5" t="s">
        <v>12</v>
      </c>
      <c r="J16" s="5" t="s">
        <v>12</v>
      </c>
      <c r="K16" s="5" t="s">
        <v>12</v>
      </c>
      <c r="L16" s="5" t="s">
        <v>12</v>
      </c>
      <c r="M16" s="5" t="s">
        <v>13</v>
      </c>
      <c r="N16" s="5" t="s">
        <v>12</v>
      </c>
      <c r="O16" s="5" t="s">
        <v>12</v>
      </c>
      <c r="P16" s="5" t="s">
        <v>12</v>
      </c>
      <c r="Q16" s="5" t="s">
        <v>13</v>
      </c>
      <c r="R16" s="5" t="s">
        <v>12</v>
      </c>
      <c r="S16" s="5" t="s">
        <v>12</v>
      </c>
      <c r="T16" s="5" t="s">
        <v>12</v>
      </c>
      <c r="U16" s="5" t="s">
        <v>15</v>
      </c>
      <c r="V16" s="5" t="s">
        <v>12</v>
      </c>
      <c r="W16" s="5" t="s">
        <v>12</v>
      </c>
      <c r="X16" s="5" t="s">
        <v>12</v>
      </c>
      <c r="Y16" s="5" t="s">
        <v>13</v>
      </c>
      <c r="Z16" s="5" t="s">
        <v>12</v>
      </c>
      <c r="AA16" s="5" t="s">
        <v>12</v>
      </c>
      <c r="AB16" s="5" t="s">
        <v>12</v>
      </c>
      <c r="AC16" s="5" t="s">
        <v>12</v>
      </c>
      <c r="AD16" s="5" t="s">
        <v>12</v>
      </c>
      <c r="AE16" s="5" t="s">
        <v>12</v>
      </c>
      <c r="AF16" s="5" t="s">
        <v>13</v>
      </c>
      <c r="AG16" s="5" t="s">
        <v>13</v>
      </c>
      <c r="AH16" s="5" t="s">
        <v>13</v>
      </c>
      <c r="AI16" s="5" t="s">
        <v>13</v>
      </c>
      <c r="AJ16" s="5" t="s">
        <v>15</v>
      </c>
      <c r="AK16" s="5">
        <v>6</v>
      </c>
    </row>
    <row r="17" spans="1:41" x14ac:dyDescent="0.2">
      <c r="A17" s="34" t="s">
        <v>6</v>
      </c>
      <c r="B17" s="34" t="s">
        <v>7</v>
      </c>
      <c r="C17" s="34" t="s">
        <v>8</v>
      </c>
      <c r="D17" s="34" t="s">
        <v>214</v>
      </c>
      <c r="E17" s="1" t="s">
        <v>22</v>
      </c>
      <c r="F17" s="34" t="s">
        <v>10</v>
      </c>
      <c r="G17" s="5">
        <v>4465</v>
      </c>
      <c r="H17" s="5">
        <v>4587</v>
      </c>
      <c r="I17" s="5">
        <v>3967</v>
      </c>
      <c r="J17" s="5">
        <v>2400</v>
      </c>
      <c r="K17" s="5">
        <v>2048</v>
      </c>
      <c r="L17" s="5">
        <v>1717</v>
      </c>
      <c r="M17" s="5">
        <v>2393</v>
      </c>
      <c r="N17" s="5">
        <v>1722.9960000000001</v>
      </c>
      <c r="O17" s="5">
        <v>1863.8240000000001</v>
      </c>
      <c r="P17" s="5">
        <v>1150.4100000000001</v>
      </c>
      <c r="Q17" s="5">
        <v>13.295</v>
      </c>
      <c r="Y17" s="5">
        <v>1.982</v>
      </c>
      <c r="Z17" s="5">
        <v>0.68899999999999995</v>
      </c>
      <c r="AB17" s="5">
        <v>21.338000000000001</v>
      </c>
      <c r="AD17" s="5">
        <v>7.2450000000000001</v>
      </c>
      <c r="AE17" s="5">
        <v>3.2160000000000002</v>
      </c>
      <c r="AF17" s="5">
        <v>0.47299999999999998</v>
      </c>
      <c r="AG17" s="5">
        <v>0.40300000000000002</v>
      </c>
      <c r="AH17" s="5">
        <v>0.52700000000000002</v>
      </c>
      <c r="AI17" s="5">
        <v>1.758</v>
      </c>
      <c r="AJ17" s="5">
        <v>0.188</v>
      </c>
      <c r="AK17" s="5">
        <v>7</v>
      </c>
      <c r="AM17" s="13">
        <f>+AO17/$AO$3</f>
        <v>3.0931490534295492E-2</v>
      </c>
      <c r="AN17" s="7">
        <f>IF(AK17=1,AM17,AM17+AN15)</f>
        <v>0.88067192926486892</v>
      </c>
      <c r="AO17" s="5">
        <f>SUM(G17:AJ17)</f>
        <v>26365.343999999994</v>
      </c>
    </row>
    <row r="18" spans="1:41" x14ac:dyDescent="0.2">
      <c r="A18" s="34" t="s">
        <v>6</v>
      </c>
      <c r="B18" s="34" t="s">
        <v>7</v>
      </c>
      <c r="C18" s="34" t="s">
        <v>8</v>
      </c>
      <c r="D18" s="34" t="s">
        <v>214</v>
      </c>
      <c r="E18" s="1" t="s">
        <v>22</v>
      </c>
      <c r="F18" s="34" t="s">
        <v>11</v>
      </c>
      <c r="G18" s="5" t="s">
        <v>13</v>
      </c>
      <c r="H18" s="5" t="s">
        <v>13</v>
      </c>
      <c r="I18" s="5" t="s">
        <v>13</v>
      </c>
      <c r="J18" s="5" t="s">
        <v>18</v>
      </c>
      <c r="K18" s="5" t="s">
        <v>18</v>
      </c>
      <c r="L18" s="5" t="s">
        <v>18</v>
      </c>
      <c r="M18" s="5" t="s">
        <v>15</v>
      </c>
      <c r="N18" s="5" t="s">
        <v>18</v>
      </c>
      <c r="O18" s="5" t="s">
        <v>18</v>
      </c>
      <c r="P18" s="5" t="s">
        <v>18</v>
      </c>
      <c r="Q18" s="5" t="s">
        <v>15</v>
      </c>
      <c r="Y18" s="5">
        <v>-1</v>
      </c>
      <c r="Z18" s="5">
        <v>-1</v>
      </c>
      <c r="AB18" s="5">
        <v>-1</v>
      </c>
      <c r="AD18" s="5">
        <v>-1</v>
      </c>
      <c r="AE18" s="5">
        <v>-1</v>
      </c>
      <c r="AF18" s="5" t="s">
        <v>15</v>
      </c>
      <c r="AG18" s="5">
        <v>-1</v>
      </c>
      <c r="AH18" s="5" t="s">
        <v>15</v>
      </c>
      <c r="AI18" s="5">
        <v>-1</v>
      </c>
      <c r="AJ18" s="5" t="s">
        <v>15</v>
      </c>
      <c r="AK18" s="5">
        <v>7</v>
      </c>
    </row>
    <row r="19" spans="1:41" x14ac:dyDescent="0.2">
      <c r="A19" s="34" t="s">
        <v>6</v>
      </c>
      <c r="B19" s="34" t="s">
        <v>7</v>
      </c>
      <c r="C19" s="34" t="s">
        <v>8</v>
      </c>
      <c r="D19" s="34" t="s">
        <v>215</v>
      </c>
      <c r="E19" s="1" t="s">
        <v>22</v>
      </c>
      <c r="F19" s="34" t="s">
        <v>10</v>
      </c>
      <c r="G19" s="5">
        <v>451</v>
      </c>
      <c r="H19" s="5">
        <v>1946</v>
      </c>
      <c r="I19" s="5">
        <v>2534</v>
      </c>
      <c r="J19" s="5">
        <v>918</v>
      </c>
      <c r="K19" s="5">
        <v>874</v>
      </c>
      <c r="L19" s="5">
        <v>1913</v>
      </c>
      <c r="M19" s="5">
        <v>3639</v>
      </c>
      <c r="N19" s="5">
        <v>4523</v>
      </c>
      <c r="O19" s="5">
        <v>3374</v>
      </c>
      <c r="P19" s="5">
        <v>1430.1</v>
      </c>
      <c r="AK19" s="5">
        <v>8</v>
      </c>
      <c r="AM19" s="13">
        <f>+AO19/$AO$3</f>
        <v>2.5343312481373455E-2</v>
      </c>
      <c r="AN19" s="7">
        <f>IF(AK19=1,AM19,AM19+AN17)</f>
        <v>0.90601524174624237</v>
      </c>
      <c r="AO19" s="5">
        <f>SUM(G19:AJ19)</f>
        <v>21602.1</v>
      </c>
    </row>
    <row r="20" spans="1:41" x14ac:dyDescent="0.2">
      <c r="A20" s="34" t="s">
        <v>6</v>
      </c>
      <c r="B20" s="34" t="s">
        <v>7</v>
      </c>
      <c r="C20" s="34" t="s">
        <v>8</v>
      </c>
      <c r="D20" s="34" t="s">
        <v>215</v>
      </c>
      <c r="E20" s="1" t="s">
        <v>22</v>
      </c>
      <c r="F20" s="34" t="s">
        <v>11</v>
      </c>
      <c r="G20" s="5">
        <v>-1</v>
      </c>
      <c r="H20" s="5" t="s">
        <v>13</v>
      </c>
      <c r="I20" s="5">
        <v>-1</v>
      </c>
      <c r="J20" s="5">
        <v>-1</v>
      </c>
      <c r="K20" s="5" t="s">
        <v>17</v>
      </c>
      <c r="L20" s="5" t="s">
        <v>17</v>
      </c>
      <c r="M20" s="5" t="s">
        <v>17</v>
      </c>
      <c r="N20" s="5" t="s">
        <v>23</v>
      </c>
      <c r="O20" s="5" t="s">
        <v>13</v>
      </c>
      <c r="P20" s="5" t="s">
        <v>13</v>
      </c>
      <c r="AK20" s="5">
        <v>8</v>
      </c>
    </row>
    <row r="21" spans="1:41" x14ac:dyDescent="0.2">
      <c r="A21" s="34" t="s">
        <v>6</v>
      </c>
      <c r="B21" s="34" t="s">
        <v>7</v>
      </c>
      <c r="C21" s="34" t="s">
        <v>8</v>
      </c>
      <c r="D21" s="34" t="s">
        <v>25</v>
      </c>
      <c r="E21" s="1" t="s">
        <v>21</v>
      </c>
      <c r="F21" s="34" t="s">
        <v>10</v>
      </c>
      <c r="G21" s="5">
        <v>466</v>
      </c>
      <c r="H21" s="5">
        <v>485</v>
      </c>
      <c r="I21" s="5">
        <v>505</v>
      </c>
      <c r="J21" s="5">
        <v>386</v>
      </c>
      <c r="K21" s="5">
        <v>466</v>
      </c>
      <c r="L21" s="5">
        <v>414</v>
      </c>
      <c r="M21" s="5">
        <v>446</v>
      </c>
      <c r="N21" s="5">
        <v>425</v>
      </c>
      <c r="O21" s="5">
        <v>688</v>
      </c>
      <c r="P21" s="5">
        <v>1126</v>
      </c>
      <c r="Q21" s="5">
        <v>711.40099999999995</v>
      </c>
      <c r="R21" s="5">
        <v>680.28099999999995</v>
      </c>
      <c r="S21" s="5">
        <v>892.81299999999999</v>
      </c>
      <c r="T21" s="5">
        <v>1335.779</v>
      </c>
      <c r="U21" s="5">
        <v>780.66800000000001</v>
      </c>
      <c r="V21" s="5">
        <v>288.274</v>
      </c>
      <c r="W21" s="5">
        <v>402</v>
      </c>
      <c r="X21" s="5">
        <v>288.39600000000002</v>
      </c>
      <c r="Y21" s="5">
        <v>525.08500000000004</v>
      </c>
      <c r="Z21" s="5">
        <v>335.67599999999999</v>
      </c>
      <c r="AA21" s="5">
        <v>399.60700000000003</v>
      </c>
      <c r="AB21" s="5">
        <v>1745.441</v>
      </c>
      <c r="AC21" s="5">
        <v>267.17</v>
      </c>
      <c r="AD21" s="5">
        <v>276.01499999999999</v>
      </c>
      <c r="AE21" s="5">
        <v>297.01600000000002</v>
      </c>
      <c r="AF21" s="5">
        <v>365.74</v>
      </c>
      <c r="AG21" s="5">
        <v>195.88800000000001</v>
      </c>
      <c r="AH21" s="5">
        <v>334.45</v>
      </c>
      <c r="AI21" s="5">
        <v>270.68200000000002</v>
      </c>
      <c r="AJ21" s="5">
        <v>237.54900000000001</v>
      </c>
      <c r="AK21" s="5">
        <v>9</v>
      </c>
      <c r="AM21" s="13">
        <f>+AO21/$AO$3</f>
        <v>1.8814326087520424E-2</v>
      </c>
      <c r="AN21" s="7">
        <f>IF(AK21=1,AM21,AM21+AN19)</f>
        <v>0.9248295678337628</v>
      </c>
      <c r="AO21" s="5">
        <f>SUM(G21:AJ21)</f>
        <v>16036.931000000002</v>
      </c>
    </row>
    <row r="22" spans="1:41" x14ac:dyDescent="0.2">
      <c r="A22" s="34" t="s">
        <v>6</v>
      </c>
      <c r="B22" s="34" t="s">
        <v>7</v>
      </c>
      <c r="C22" s="34" t="s">
        <v>8</v>
      </c>
      <c r="D22" s="34" t="s">
        <v>25</v>
      </c>
      <c r="E22" s="1" t="s">
        <v>21</v>
      </c>
      <c r="F22" s="34" t="s">
        <v>11</v>
      </c>
      <c r="G22" s="5" t="s">
        <v>12</v>
      </c>
      <c r="H22" s="5" t="s">
        <v>12</v>
      </c>
      <c r="I22" s="5" t="s">
        <v>12</v>
      </c>
      <c r="J22" s="5" t="s">
        <v>12</v>
      </c>
      <c r="K22" s="5" t="s">
        <v>12</v>
      </c>
      <c r="L22" s="5" t="s">
        <v>12</v>
      </c>
      <c r="M22" s="5" t="s">
        <v>12</v>
      </c>
      <c r="N22" s="5" t="s">
        <v>12</v>
      </c>
      <c r="O22" s="5" t="s">
        <v>12</v>
      </c>
      <c r="P22" s="5" t="s">
        <v>12</v>
      </c>
      <c r="Q22" s="5" t="s">
        <v>12</v>
      </c>
      <c r="R22" s="5" t="s">
        <v>12</v>
      </c>
      <c r="S22" s="5" t="s">
        <v>12</v>
      </c>
      <c r="T22" s="5" t="s">
        <v>12</v>
      </c>
      <c r="U22" s="5" t="s">
        <v>12</v>
      </c>
      <c r="V22" s="5" t="s">
        <v>12</v>
      </c>
      <c r="W22" s="5" t="s">
        <v>12</v>
      </c>
      <c r="X22" s="5" t="s">
        <v>12</v>
      </c>
      <c r="Y22" s="5" t="s">
        <v>12</v>
      </c>
      <c r="Z22" s="5" t="s">
        <v>12</v>
      </c>
      <c r="AA22" s="5" t="s">
        <v>13</v>
      </c>
      <c r="AB22" s="5" t="s">
        <v>13</v>
      </c>
      <c r="AC22" s="5" t="s">
        <v>13</v>
      </c>
      <c r="AD22" s="5" t="s">
        <v>13</v>
      </c>
      <c r="AE22" s="5" t="s">
        <v>13</v>
      </c>
      <c r="AF22" s="5" t="s">
        <v>13</v>
      </c>
      <c r="AG22" s="5" t="s">
        <v>13</v>
      </c>
      <c r="AH22" s="5" t="s">
        <v>13</v>
      </c>
      <c r="AI22" s="5" t="s">
        <v>13</v>
      </c>
      <c r="AJ22" s="5" t="s">
        <v>15</v>
      </c>
      <c r="AK22" s="5">
        <v>9</v>
      </c>
    </row>
    <row r="23" spans="1:41" x14ac:dyDescent="0.2">
      <c r="A23" s="34" t="s">
        <v>6</v>
      </c>
      <c r="B23" s="34" t="s">
        <v>7</v>
      </c>
      <c r="C23" s="34" t="s">
        <v>8</v>
      </c>
      <c r="D23" s="34" t="s">
        <v>217</v>
      </c>
      <c r="E23" s="1" t="s">
        <v>21</v>
      </c>
      <c r="F23" s="34" t="s">
        <v>10</v>
      </c>
      <c r="O23" s="5">
        <v>702.95100000000002</v>
      </c>
      <c r="P23" s="5">
        <v>1369.701</v>
      </c>
      <c r="Q23" s="5">
        <v>299.89</v>
      </c>
      <c r="R23" s="5">
        <v>1555.4</v>
      </c>
      <c r="S23" s="5">
        <v>82</v>
      </c>
      <c r="T23" s="5">
        <v>802</v>
      </c>
      <c r="U23" s="5">
        <v>75.781999999999996</v>
      </c>
      <c r="V23" s="5">
        <v>262.58300000000003</v>
      </c>
      <c r="W23" s="5">
        <v>130.08699999999999</v>
      </c>
      <c r="X23" s="5">
        <v>134.04</v>
      </c>
      <c r="Y23" s="5">
        <v>174.41300000000001</v>
      </c>
      <c r="Z23" s="5">
        <v>329.12</v>
      </c>
      <c r="AA23" s="5">
        <v>304.54500000000002</v>
      </c>
      <c r="AB23" s="5">
        <v>285.99299999999999</v>
      </c>
      <c r="AC23" s="5">
        <v>326.91300000000001</v>
      </c>
      <c r="AD23" s="5">
        <v>305.12299999999999</v>
      </c>
      <c r="AE23" s="5">
        <v>291.14100000000002</v>
      </c>
      <c r="AF23" s="5">
        <v>296.20699999999999</v>
      </c>
      <c r="AG23" s="5">
        <v>172.97399999999999</v>
      </c>
      <c r="AH23" s="5">
        <v>180.17699999999999</v>
      </c>
      <c r="AI23" s="5">
        <v>250.42599999999999</v>
      </c>
      <c r="AJ23" s="5">
        <v>201.19200000000001</v>
      </c>
      <c r="AK23" s="5">
        <v>10</v>
      </c>
      <c r="AM23" s="13">
        <f>+AO23/$AO$3</f>
        <v>1.001040722849589E-2</v>
      </c>
      <c r="AN23" s="7">
        <f>IF(AK23=1,AM23,AM23+AN21)</f>
        <v>0.93483997506225869</v>
      </c>
      <c r="AO23" s="5">
        <f>SUM(G23:AJ23)</f>
        <v>8532.6579999999994</v>
      </c>
    </row>
    <row r="24" spans="1:41" x14ac:dyDescent="0.2">
      <c r="A24" s="34" t="s">
        <v>6</v>
      </c>
      <c r="B24" s="34" t="s">
        <v>7</v>
      </c>
      <c r="C24" s="34" t="s">
        <v>8</v>
      </c>
      <c r="D24" s="34" t="s">
        <v>217</v>
      </c>
      <c r="E24" s="1" t="s">
        <v>21</v>
      </c>
      <c r="F24" s="34" t="s">
        <v>11</v>
      </c>
      <c r="O24" s="5">
        <v>-1</v>
      </c>
      <c r="P24" s="5">
        <v>-1</v>
      </c>
      <c r="Q24" s="5" t="s">
        <v>15</v>
      </c>
      <c r="R24" s="5" t="s">
        <v>15</v>
      </c>
      <c r="S24" s="5" t="s">
        <v>15</v>
      </c>
      <c r="T24" s="5">
        <v>-1</v>
      </c>
      <c r="U24" s="5" t="s">
        <v>15</v>
      </c>
      <c r="V24" s="5" t="s">
        <v>15</v>
      </c>
      <c r="W24" s="5" t="s">
        <v>15</v>
      </c>
      <c r="X24" s="5" t="s">
        <v>15</v>
      </c>
      <c r="Y24" s="5" t="s">
        <v>15</v>
      </c>
      <c r="Z24" s="5" t="s">
        <v>13</v>
      </c>
      <c r="AA24" s="5" t="s">
        <v>15</v>
      </c>
      <c r="AB24" s="5" t="s">
        <v>13</v>
      </c>
      <c r="AC24" s="5" t="s">
        <v>15</v>
      </c>
      <c r="AD24" s="5" t="s">
        <v>13</v>
      </c>
      <c r="AE24" s="5" t="s">
        <v>13</v>
      </c>
      <c r="AF24" s="5" t="s">
        <v>13</v>
      </c>
      <c r="AG24" s="5" t="s">
        <v>13</v>
      </c>
      <c r="AH24" s="5" t="s">
        <v>12</v>
      </c>
      <c r="AI24" s="5" t="s">
        <v>12</v>
      </c>
      <c r="AJ24" s="5">
        <v>-1</v>
      </c>
      <c r="AK24" s="5">
        <v>10</v>
      </c>
    </row>
    <row r="25" spans="1:41" x14ac:dyDescent="0.2">
      <c r="A25" s="34" t="s">
        <v>6</v>
      </c>
      <c r="B25" s="34" t="s">
        <v>7</v>
      </c>
      <c r="C25" s="34" t="s">
        <v>8</v>
      </c>
      <c r="D25" s="34" t="s">
        <v>27</v>
      </c>
      <c r="E25" s="1" t="s">
        <v>21</v>
      </c>
      <c r="F25" s="34" t="s">
        <v>10</v>
      </c>
      <c r="G25" s="5">
        <v>51.000999999999998</v>
      </c>
      <c r="H25" s="5">
        <v>18.206</v>
      </c>
      <c r="I25" s="5">
        <v>0.3</v>
      </c>
      <c r="J25" s="5">
        <v>0.315</v>
      </c>
      <c r="K25" s="5">
        <v>51.548000000000002</v>
      </c>
      <c r="L25" s="5">
        <v>49</v>
      </c>
      <c r="M25" s="5">
        <v>15.763999999999999</v>
      </c>
      <c r="N25" s="5">
        <v>36.036000000000001</v>
      </c>
      <c r="O25" s="5">
        <v>106.149</v>
      </c>
      <c r="P25" s="5">
        <v>35.1</v>
      </c>
      <c r="Q25" s="5">
        <v>67.3</v>
      </c>
      <c r="R25" s="5">
        <v>134.80000000000001</v>
      </c>
      <c r="S25" s="5">
        <v>115.922</v>
      </c>
      <c r="T25" s="5">
        <v>110.753</v>
      </c>
      <c r="U25" s="5">
        <v>155.35599999999999</v>
      </c>
      <c r="V25" s="5">
        <v>146.30000000000001</v>
      </c>
      <c r="W25" s="5">
        <v>138.221</v>
      </c>
      <c r="X25" s="5">
        <v>289.8</v>
      </c>
      <c r="Y25" s="5">
        <v>241.535</v>
      </c>
      <c r="Z25" s="5">
        <v>247.38800000000001</v>
      </c>
      <c r="AA25" s="5">
        <v>291.53199999999998</v>
      </c>
      <c r="AB25" s="5">
        <v>273.64999999999998</v>
      </c>
      <c r="AC25" s="5">
        <v>436.53899999999999</v>
      </c>
      <c r="AD25" s="5">
        <v>560.04600000000005</v>
      </c>
      <c r="AE25" s="5">
        <v>587.29200000000003</v>
      </c>
      <c r="AF25" s="5">
        <v>601.16700000000003</v>
      </c>
      <c r="AG25" s="5">
        <v>325.58</v>
      </c>
      <c r="AH25" s="5">
        <v>371.54700000000003</v>
      </c>
      <c r="AI25" s="5">
        <v>297.70400000000001</v>
      </c>
      <c r="AJ25" s="5">
        <v>419.36</v>
      </c>
      <c r="AK25" s="5">
        <v>11</v>
      </c>
      <c r="AM25" s="13">
        <f>+AO25/$AO$3</f>
        <v>7.2446800084905944E-3</v>
      </c>
      <c r="AN25" s="7">
        <f>IF(AK25=1,AM25,AM25+AN23)</f>
        <v>0.94208465507074923</v>
      </c>
      <c r="AO25" s="5">
        <f>SUM(G25:AJ25)</f>
        <v>6175.2110000000002</v>
      </c>
    </row>
    <row r="26" spans="1:41" x14ac:dyDescent="0.2">
      <c r="A26" s="34" t="s">
        <v>6</v>
      </c>
      <c r="B26" s="34" t="s">
        <v>7</v>
      </c>
      <c r="C26" s="34" t="s">
        <v>8</v>
      </c>
      <c r="D26" s="34" t="s">
        <v>27</v>
      </c>
      <c r="E26" s="1" t="s">
        <v>21</v>
      </c>
      <c r="F26" s="34" t="s">
        <v>11</v>
      </c>
      <c r="G26" s="5" t="s">
        <v>13</v>
      </c>
      <c r="H26" s="5" t="s">
        <v>13</v>
      </c>
      <c r="I26" s="5" t="s">
        <v>13</v>
      </c>
      <c r="J26" s="5" t="s">
        <v>13</v>
      </c>
      <c r="K26" s="5" t="s">
        <v>13</v>
      </c>
      <c r="L26" s="5" t="s">
        <v>24</v>
      </c>
      <c r="M26" s="5" t="s">
        <v>13</v>
      </c>
      <c r="N26" s="5" t="s">
        <v>13</v>
      </c>
      <c r="O26" s="5" t="s">
        <v>13</v>
      </c>
      <c r="P26" s="5" t="s">
        <v>24</v>
      </c>
      <c r="Q26" s="5" t="s">
        <v>24</v>
      </c>
      <c r="R26" s="5" t="s">
        <v>13</v>
      </c>
      <c r="S26" s="5" t="s">
        <v>13</v>
      </c>
      <c r="T26" s="5" t="s">
        <v>13</v>
      </c>
      <c r="U26" s="5" t="s">
        <v>13</v>
      </c>
      <c r="V26" s="5" t="s">
        <v>13</v>
      </c>
      <c r="W26" s="5" t="s">
        <v>13</v>
      </c>
      <c r="X26" s="5" t="s">
        <v>13</v>
      </c>
      <c r="Y26" s="5" t="s">
        <v>13</v>
      </c>
      <c r="Z26" s="5" t="s">
        <v>13</v>
      </c>
      <c r="AA26" s="5" t="s">
        <v>13</v>
      </c>
      <c r="AB26" s="5" t="s">
        <v>15</v>
      </c>
      <c r="AC26" s="5" t="s">
        <v>15</v>
      </c>
      <c r="AD26" s="5" t="s">
        <v>15</v>
      </c>
      <c r="AE26" s="5" t="s">
        <v>15</v>
      </c>
      <c r="AF26" s="5" t="s">
        <v>15</v>
      </c>
      <c r="AG26" s="5" t="s">
        <v>15</v>
      </c>
      <c r="AH26" s="5" t="s">
        <v>15</v>
      </c>
      <c r="AI26" s="5" t="s">
        <v>15</v>
      </c>
      <c r="AJ26" s="5" t="s">
        <v>15</v>
      </c>
      <c r="AK26" s="5">
        <v>11</v>
      </c>
    </row>
    <row r="27" spans="1:41" x14ac:dyDescent="0.2">
      <c r="A27" s="34" t="s">
        <v>6</v>
      </c>
      <c r="B27" s="34" t="s">
        <v>7</v>
      </c>
      <c r="C27" s="34" t="s">
        <v>8</v>
      </c>
      <c r="D27" s="34" t="s">
        <v>218</v>
      </c>
      <c r="E27" s="1" t="s">
        <v>26</v>
      </c>
      <c r="F27" s="34" t="s">
        <v>10</v>
      </c>
      <c r="G27" s="5">
        <v>103</v>
      </c>
      <c r="H27" s="5">
        <v>224</v>
      </c>
      <c r="I27" s="5">
        <v>324</v>
      </c>
      <c r="J27" s="5">
        <v>23</v>
      </c>
      <c r="K27" s="5">
        <v>309</v>
      </c>
      <c r="L27" s="5">
        <v>335</v>
      </c>
      <c r="M27" s="5">
        <v>601</v>
      </c>
      <c r="N27" s="5">
        <v>90</v>
      </c>
      <c r="O27" s="5">
        <v>250.75</v>
      </c>
      <c r="P27" s="5">
        <v>122.3</v>
      </c>
      <c r="Q27" s="5">
        <v>323</v>
      </c>
      <c r="R27" s="5">
        <v>333.77</v>
      </c>
      <c r="S27" s="5">
        <v>500.46</v>
      </c>
      <c r="T27" s="5">
        <v>356.05</v>
      </c>
      <c r="U27" s="5">
        <v>284.25</v>
      </c>
      <c r="V27" s="5">
        <v>393.62</v>
      </c>
      <c r="W27" s="5">
        <v>125.191</v>
      </c>
      <c r="X27" s="5">
        <v>22.82</v>
      </c>
      <c r="Y27" s="5">
        <v>56.255000000000003</v>
      </c>
      <c r="Z27" s="5">
        <v>117.087</v>
      </c>
      <c r="AA27" s="5">
        <v>136.58699999999999</v>
      </c>
      <c r="AB27" s="5">
        <v>560.72199999999998</v>
      </c>
      <c r="AC27" s="5">
        <v>136.62799999999999</v>
      </c>
      <c r="AD27" s="5">
        <v>120.629</v>
      </c>
      <c r="AE27" s="5">
        <v>42.563000000000002</v>
      </c>
      <c r="AF27" s="5">
        <v>27.53</v>
      </c>
      <c r="AG27" s="5">
        <v>8.93</v>
      </c>
      <c r="AH27" s="5">
        <v>29.504000000000001</v>
      </c>
      <c r="AI27" s="5">
        <v>45.033000000000001</v>
      </c>
      <c r="AJ27" s="5">
        <v>54.704999999999998</v>
      </c>
      <c r="AK27" s="5">
        <v>12</v>
      </c>
      <c r="AM27" s="13">
        <f>+AO27/$AO$3</f>
        <v>7.1064468515409087E-3</v>
      </c>
      <c r="AN27" s="7">
        <f>IF(AK27=1,AM27,AM27+AN25)</f>
        <v>0.94919110192229017</v>
      </c>
      <c r="AO27" s="5">
        <f>SUM(G27:AJ27)</f>
        <v>6057.3839999999991</v>
      </c>
    </row>
    <row r="28" spans="1:41" ht="12.75" thickBot="1" x14ac:dyDescent="0.25">
      <c r="A28" s="34" t="s">
        <v>6</v>
      </c>
      <c r="B28" s="34" t="s">
        <v>7</v>
      </c>
      <c r="C28" s="34" t="s">
        <v>8</v>
      </c>
      <c r="D28" s="34" t="s">
        <v>218</v>
      </c>
      <c r="E28" s="1" t="s">
        <v>26</v>
      </c>
      <c r="F28" s="34" t="s">
        <v>11</v>
      </c>
      <c r="G28" s="5" t="s">
        <v>13</v>
      </c>
      <c r="H28" s="5" t="s">
        <v>13</v>
      </c>
      <c r="I28" s="5" t="s">
        <v>13</v>
      </c>
      <c r="J28" s="5" t="s">
        <v>13</v>
      </c>
      <c r="K28" s="5" t="s">
        <v>24</v>
      </c>
      <c r="L28" s="5" t="s">
        <v>13</v>
      </c>
      <c r="M28" s="5" t="s">
        <v>13</v>
      </c>
      <c r="N28" s="5" t="s">
        <v>13</v>
      </c>
      <c r="O28" s="5" t="s">
        <v>12</v>
      </c>
      <c r="P28" s="5" t="s">
        <v>12</v>
      </c>
      <c r="Q28" s="5" t="s">
        <v>12</v>
      </c>
      <c r="R28" s="5" t="s">
        <v>12</v>
      </c>
      <c r="S28" s="5" t="s">
        <v>12</v>
      </c>
      <c r="T28" s="5" t="s">
        <v>12</v>
      </c>
      <c r="U28" s="5" t="s">
        <v>12</v>
      </c>
      <c r="V28" s="5" t="s">
        <v>12</v>
      </c>
      <c r="W28" s="5" t="s">
        <v>12</v>
      </c>
      <c r="X28" s="5" t="s">
        <v>12</v>
      </c>
      <c r="Y28" s="5" t="s">
        <v>12</v>
      </c>
      <c r="Z28" s="5" t="s">
        <v>12</v>
      </c>
      <c r="AA28" s="5" t="s">
        <v>12</v>
      </c>
      <c r="AB28" s="5" t="s">
        <v>12</v>
      </c>
      <c r="AC28" s="5" t="s">
        <v>12</v>
      </c>
      <c r="AD28" s="5" t="s">
        <v>12</v>
      </c>
      <c r="AE28" s="5" t="s">
        <v>12</v>
      </c>
      <c r="AF28" s="5" t="s">
        <v>12</v>
      </c>
      <c r="AG28" s="5" t="s">
        <v>12</v>
      </c>
      <c r="AH28" s="5" t="s">
        <v>12</v>
      </c>
      <c r="AI28" s="5" t="s">
        <v>12</v>
      </c>
      <c r="AJ28" s="5" t="s">
        <v>12</v>
      </c>
      <c r="AK28" s="29">
        <v>12</v>
      </c>
    </row>
    <row r="29" spans="1:41" x14ac:dyDescent="0.2">
      <c r="A29" s="34" t="s">
        <v>6</v>
      </c>
      <c r="B29" s="34" t="s">
        <v>7</v>
      </c>
      <c r="C29" s="34" t="s">
        <v>8</v>
      </c>
      <c r="D29" s="34" t="s">
        <v>218</v>
      </c>
      <c r="E29" s="1" t="s">
        <v>21</v>
      </c>
      <c r="F29" s="34" t="s">
        <v>10</v>
      </c>
      <c r="G29" s="5">
        <v>116</v>
      </c>
      <c r="H29" s="5">
        <v>192</v>
      </c>
      <c r="I29" s="5">
        <v>230</v>
      </c>
      <c r="J29" s="5">
        <v>373</v>
      </c>
      <c r="K29" s="5">
        <v>123</v>
      </c>
      <c r="L29" s="5">
        <v>184</v>
      </c>
      <c r="M29" s="5">
        <v>179</v>
      </c>
      <c r="N29" s="5">
        <v>192</v>
      </c>
      <c r="O29" s="5">
        <v>146.49</v>
      </c>
      <c r="P29" s="5">
        <v>191.49</v>
      </c>
      <c r="Q29" s="5">
        <v>146</v>
      </c>
      <c r="R29" s="5">
        <v>105.66</v>
      </c>
      <c r="S29" s="5">
        <v>119.864</v>
      </c>
      <c r="T29" s="5">
        <v>108.411</v>
      </c>
      <c r="U29" s="5">
        <v>102.98399999999999</v>
      </c>
      <c r="V29" s="5">
        <v>126.82299999999999</v>
      </c>
      <c r="W29" s="5">
        <v>126.59699999999999</v>
      </c>
      <c r="X29" s="5">
        <v>158.386</v>
      </c>
      <c r="Y29" s="5">
        <v>160.03200000000001</v>
      </c>
      <c r="Z29" s="5">
        <v>239.96799999999999</v>
      </c>
      <c r="AA29" s="5">
        <v>261.185</v>
      </c>
      <c r="AB29" s="5">
        <v>255.30799999999999</v>
      </c>
      <c r="AC29" s="5">
        <v>308.72399999999999</v>
      </c>
      <c r="AD29" s="5">
        <v>228.946</v>
      </c>
      <c r="AE29" s="5">
        <v>202.982</v>
      </c>
      <c r="AF29" s="5">
        <v>208.773</v>
      </c>
      <c r="AG29" s="5">
        <v>92.933999999999997</v>
      </c>
      <c r="AH29" s="5">
        <v>189.74799999999999</v>
      </c>
      <c r="AI29" s="5">
        <v>280.52499999999998</v>
      </c>
      <c r="AJ29" s="5">
        <v>238.64099999999999</v>
      </c>
      <c r="AK29" s="5">
        <v>13</v>
      </c>
      <c r="AM29" s="13">
        <f>+AO29/$AO$3</f>
        <v>6.5574971951141304E-3</v>
      </c>
      <c r="AN29" s="7">
        <f>IF(AK29=1,AM29,AM29+AN27)</f>
        <v>0.95574859911740428</v>
      </c>
      <c r="AO29" s="5">
        <f>SUM(G29:AJ29)</f>
        <v>5589.4709999999986</v>
      </c>
    </row>
    <row r="30" spans="1:41" x14ac:dyDescent="0.2">
      <c r="A30" s="34" t="s">
        <v>6</v>
      </c>
      <c r="B30" s="34" t="s">
        <v>7</v>
      </c>
      <c r="C30" s="34" t="s">
        <v>8</v>
      </c>
      <c r="D30" s="34" t="s">
        <v>218</v>
      </c>
      <c r="E30" s="1" t="s">
        <v>21</v>
      </c>
      <c r="F30" s="34" t="s">
        <v>11</v>
      </c>
      <c r="G30" s="5" t="s">
        <v>13</v>
      </c>
      <c r="H30" s="5" t="s">
        <v>13</v>
      </c>
      <c r="I30" s="5" t="s">
        <v>13</v>
      </c>
      <c r="J30" s="5" t="s">
        <v>13</v>
      </c>
      <c r="K30" s="5" t="s">
        <v>13</v>
      </c>
      <c r="L30" s="5" t="s">
        <v>13</v>
      </c>
      <c r="M30" s="5" t="s">
        <v>13</v>
      </c>
      <c r="N30" s="5" t="s">
        <v>13</v>
      </c>
      <c r="O30" s="5" t="s">
        <v>12</v>
      </c>
      <c r="P30" s="5" t="s">
        <v>12</v>
      </c>
      <c r="Q30" s="5" t="s">
        <v>12</v>
      </c>
      <c r="R30" s="5" t="s">
        <v>12</v>
      </c>
      <c r="S30" s="5" t="s">
        <v>12</v>
      </c>
      <c r="T30" s="5" t="s">
        <v>12</v>
      </c>
      <c r="U30" s="5" t="s">
        <v>12</v>
      </c>
      <c r="V30" s="5" t="s">
        <v>12</v>
      </c>
      <c r="W30" s="5" t="s">
        <v>12</v>
      </c>
      <c r="X30" s="5" t="s">
        <v>12</v>
      </c>
      <c r="Y30" s="5" t="s">
        <v>12</v>
      </c>
      <c r="Z30" s="5" t="s">
        <v>12</v>
      </c>
      <c r="AA30" s="5" t="s">
        <v>12</v>
      </c>
      <c r="AB30" s="5" t="s">
        <v>12</v>
      </c>
      <c r="AC30" s="5" t="s">
        <v>12</v>
      </c>
      <c r="AD30" s="5" t="s">
        <v>12</v>
      </c>
      <c r="AE30" s="5" t="s">
        <v>12</v>
      </c>
      <c r="AF30" s="5" t="s">
        <v>12</v>
      </c>
      <c r="AG30" s="5" t="s">
        <v>12</v>
      </c>
      <c r="AH30" s="5" t="s">
        <v>12</v>
      </c>
      <c r="AI30" s="5" t="s">
        <v>12</v>
      </c>
      <c r="AJ30" s="5" t="s">
        <v>18</v>
      </c>
      <c r="AK30" s="5">
        <v>13</v>
      </c>
    </row>
    <row r="31" spans="1:41" x14ac:dyDescent="0.2">
      <c r="A31" s="34" t="s">
        <v>6</v>
      </c>
      <c r="B31" s="34" t="s">
        <v>7</v>
      </c>
      <c r="C31" s="34" t="s">
        <v>8</v>
      </c>
      <c r="D31" s="34" t="s">
        <v>34</v>
      </c>
      <c r="E31" s="1" t="s">
        <v>21</v>
      </c>
      <c r="F31" s="34" t="s">
        <v>10</v>
      </c>
      <c r="V31" s="5">
        <v>21.78</v>
      </c>
      <c r="W31" s="5">
        <v>26.227</v>
      </c>
      <c r="X31" s="5">
        <v>38.704000000000001</v>
      </c>
      <c r="Y31" s="5">
        <v>365.601</v>
      </c>
      <c r="Z31" s="5">
        <v>351.18200000000002</v>
      </c>
      <c r="AA31" s="5">
        <v>155.42699999999999</v>
      </c>
      <c r="AB31" s="5">
        <v>230.12700000000001</v>
      </c>
      <c r="AC31" s="5">
        <v>79.198999999999998</v>
      </c>
      <c r="AD31" s="5">
        <v>0.74099999999999999</v>
      </c>
      <c r="AE31" s="5">
        <v>398.51</v>
      </c>
      <c r="AF31" s="5">
        <v>448.43900000000002</v>
      </c>
      <c r="AG31" s="5">
        <v>385.137</v>
      </c>
      <c r="AH31" s="5">
        <v>216.09299999999999</v>
      </c>
      <c r="AI31" s="5">
        <v>326.04500000000002</v>
      </c>
      <c r="AJ31" s="5">
        <v>200.65700000000001</v>
      </c>
      <c r="AK31" s="5">
        <v>14</v>
      </c>
      <c r="AM31" s="13">
        <f>+AO31/$AO$3</f>
        <v>3.8056663803815575E-3</v>
      </c>
      <c r="AN31" s="7">
        <f>IF(AK31=1,AM31,AM31+AN29)</f>
        <v>0.95955426549778589</v>
      </c>
      <c r="AO31" s="5">
        <f>SUM(G31:AJ31)</f>
        <v>3243.8690000000001</v>
      </c>
    </row>
    <row r="32" spans="1:41" x14ac:dyDescent="0.2">
      <c r="A32" s="34" t="s">
        <v>6</v>
      </c>
      <c r="B32" s="34" t="s">
        <v>7</v>
      </c>
      <c r="C32" s="34" t="s">
        <v>8</v>
      </c>
      <c r="D32" s="34" t="s">
        <v>34</v>
      </c>
      <c r="E32" s="1" t="s">
        <v>21</v>
      </c>
      <c r="F32" s="34" t="s">
        <v>11</v>
      </c>
      <c r="V32" s="5" t="s">
        <v>15</v>
      </c>
      <c r="W32" s="5" t="s">
        <v>15</v>
      </c>
      <c r="X32" s="5" t="s">
        <v>13</v>
      </c>
      <c r="Y32" s="5" t="s">
        <v>13</v>
      </c>
      <c r="Z32" s="5" t="s">
        <v>13</v>
      </c>
      <c r="AA32" s="5" t="s">
        <v>13</v>
      </c>
      <c r="AB32" s="5" t="s">
        <v>15</v>
      </c>
      <c r="AC32" s="5" t="s">
        <v>15</v>
      </c>
      <c r="AD32" s="5" t="s">
        <v>13</v>
      </c>
      <c r="AE32" s="5" t="s">
        <v>18</v>
      </c>
      <c r="AF32" s="5" t="s">
        <v>13</v>
      </c>
      <c r="AG32" s="5" t="s">
        <v>12</v>
      </c>
      <c r="AH32" s="5" t="s">
        <v>13</v>
      </c>
      <c r="AI32" s="5" t="s">
        <v>12</v>
      </c>
      <c r="AJ32" s="5" t="s">
        <v>12</v>
      </c>
      <c r="AK32" s="5">
        <v>14</v>
      </c>
    </row>
    <row r="33" spans="1:41" x14ac:dyDescent="0.2">
      <c r="A33" s="34" t="s">
        <v>6</v>
      </c>
      <c r="B33" s="34" t="s">
        <v>7</v>
      </c>
      <c r="C33" s="34" t="s">
        <v>8</v>
      </c>
      <c r="D33" s="34" t="s">
        <v>27</v>
      </c>
      <c r="E33" s="1" t="s">
        <v>28</v>
      </c>
      <c r="F33" s="34" t="s">
        <v>10</v>
      </c>
      <c r="G33" s="5">
        <v>139</v>
      </c>
      <c r="H33" s="5">
        <v>228</v>
      </c>
      <c r="I33" s="5">
        <v>278</v>
      </c>
      <c r="J33" s="5">
        <v>278</v>
      </c>
      <c r="K33" s="5">
        <v>263</v>
      </c>
      <c r="L33" s="5">
        <v>25.6</v>
      </c>
      <c r="M33" s="5">
        <v>91</v>
      </c>
      <c r="N33" s="5">
        <v>55</v>
      </c>
      <c r="O33" s="5">
        <v>191.411</v>
      </c>
      <c r="P33" s="5">
        <v>260</v>
      </c>
      <c r="Q33" s="5">
        <v>93.2</v>
      </c>
      <c r="R33" s="5">
        <v>210.6</v>
      </c>
      <c r="S33" s="5">
        <v>340.90499999999997</v>
      </c>
      <c r="T33" s="5">
        <v>62.798000000000002</v>
      </c>
      <c r="U33" s="5">
        <v>161.55600000000001</v>
      </c>
      <c r="V33" s="5">
        <v>198.04300000000001</v>
      </c>
      <c r="W33" s="5">
        <v>70.319000000000003</v>
      </c>
      <c r="X33" s="5">
        <v>84.203999999999994</v>
      </c>
      <c r="Y33" s="5">
        <v>16.148</v>
      </c>
      <c r="AA33" s="5">
        <v>20.79</v>
      </c>
      <c r="AC33" s="5">
        <v>27.251000000000001</v>
      </c>
      <c r="AF33" s="5">
        <v>1.736</v>
      </c>
      <c r="AK33" s="5">
        <v>15</v>
      </c>
      <c r="AM33" s="13">
        <f>+AO33/$AO$3</f>
        <v>3.6328464843989375E-3</v>
      </c>
      <c r="AN33" s="7">
        <f>IF(AK33=1,AM33,AM33+AN31)</f>
        <v>0.96318711198218487</v>
      </c>
      <c r="AO33" s="5">
        <f>SUM(G33:AJ33)</f>
        <v>3096.5610000000006</v>
      </c>
    </row>
    <row r="34" spans="1:41" x14ac:dyDescent="0.2">
      <c r="A34" s="34" t="s">
        <v>6</v>
      </c>
      <c r="B34" s="34" t="s">
        <v>7</v>
      </c>
      <c r="C34" s="34" t="s">
        <v>8</v>
      </c>
      <c r="D34" s="34" t="s">
        <v>27</v>
      </c>
      <c r="E34" s="1" t="s">
        <v>28</v>
      </c>
      <c r="F34" s="34" t="s">
        <v>11</v>
      </c>
      <c r="G34" s="5">
        <v>-1</v>
      </c>
      <c r="H34" s="5" t="s">
        <v>13</v>
      </c>
      <c r="I34" s="5" t="s">
        <v>13</v>
      </c>
      <c r="J34" s="5" t="s">
        <v>13</v>
      </c>
      <c r="K34" s="5" t="s">
        <v>24</v>
      </c>
      <c r="L34" s="5" t="s">
        <v>15</v>
      </c>
      <c r="M34" s="5" t="s">
        <v>13</v>
      </c>
      <c r="N34" s="5" t="s">
        <v>15</v>
      </c>
      <c r="O34" s="5" t="s">
        <v>13</v>
      </c>
      <c r="P34" s="5" t="s">
        <v>13</v>
      </c>
      <c r="Q34" s="5" t="s">
        <v>13</v>
      </c>
      <c r="R34" s="5" t="s">
        <v>13</v>
      </c>
      <c r="S34" s="5" t="s">
        <v>13</v>
      </c>
      <c r="T34" s="5" t="s">
        <v>13</v>
      </c>
      <c r="U34" s="5" t="s">
        <v>13</v>
      </c>
      <c r="V34" s="5" t="s">
        <v>13</v>
      </c>
      <c r="W34" s="5" t="s">
        <v>13</v>
      </c>
      <c r="X34" s="5" t="s">
        <v>13</v>
      </c>
      <c r="Y34" s="5" t="s">
        <v>13</v>
      </c>
      <c r="AA34" s="5" t="s">
        <v>13</v>
      </c>
      <c r="AC34" s="5" t="s">
        <v>13</v>
      </c>
      <c r="AF34" s="5" t="s">
        <v>13</v>
      </c>
      <c r="AK34" s="5">
        <v>15</v>
      </c>
    </row>
    <row r="35" spans="1:41" x14ac:dyDescent="0.2">
      <c r="A35" s="34" t="s">
        <v>6</v>
      </c>
      <c r="B35" s="34" t="s">
        <v>7</v>
      </c>
      <c r="C35" s="34" t="s">
        <v>8</v>
      </c>
      <c r="D35" s="34" t="s">
        <v>213</v>
      </c>
      <c r="E35" s="1" t="s">
        <v>21</v>
      </c>
      <c r="F35" s="34" t="s">
        <v>10</v>
      </c>
      <c r="G35" s="5">
        <v>13</v>
      </c>
      <c r="H35" s="5">
        <v>8</v>
      </c>
      <c r="I35" s="5">
        <v>5</v>
      </c>
      <c r="J35" s="5">
        <v>19</v>
      </c>
      <c r="K35" s="5">
        <v>35.402000000000001</v>
      </c>
      <c r="L35" s="5">
        <v>30</v>
      </c>
      <c r="M35" s="5">
        <v>105</v>
      </c>
      <c r="N35" s="5">
        <v>85.539000000000001</v>
      </c>
      <c r="O35" s="5">
        <v>213.8</v>
      </c>
      <c r="Q35" s="5">
        <v>264.10000000000002</v>
      </c>
      <c r="R35" s="5">
        <v>12.3</v>
      </c>
      <c r="S35" s="5">
        <v>9.9</v>
      </c>
      <c r="T35" s="5">
        <v>215.798</v>
      </c>
      <c r="U35" s="5">
        <v>80.155000000000001</v>
      </c>
      <c r="V35" s="5">
        <v>118.128</v>
      </c>
      <c r="W35" s="5">
        <v>88.99</v>
      </c>
      <c r="X35" s="5">
        <v>240.018</v>
      </c>
      <c r="Y35" s="5">
        <v>110.783</v>
      </c>
      <c r="Z35" s="5">
        <v>117.471</v>
      </c>
      <c r="AA35" s="5">
        <v>132.74299999999999</v>
      </c>
      <c r="AB35" s="5">
        <v>158.762</v>
      </c>
      <c r="AC35" s="5">
        <v>216.03200000000001</v>
      </c>
      <c r="AD35" s="5">
        <v>176.95099999999999</v>
      </c>
      <c r="AE35" s="5">
        <v>123.283</v>
      </c>
      <c r="AF35" s="5">
        <v>114.27500000000001</v>
      </c>
      <c r="AG35" s="5">
        <v>49.301000000000002</v>
      </c>
      <c r="AH35" s="5">
        <v>38.825000000000003</v>
      </c>
      <c r="AI35" s="5">
        <v>0.81299999999999994</v>
      </c>
      <c r="AJ35" s="5">
        <v>8.9610000000000003</v>
      </c>
      <c r="AK35" s="5">
        <v>16</v>
      </c>
      <c r="AM35" s="13">
        <f>+AO35/$AO$3</f>
        <v>3.2759264951608192E-3</v>
      </c>
      <c r="AN35" s="7">
        <f>IF(AK35=1,AM35,AM35+AN33)</f>
        <v>0.96646303847734572</v>
      </c>
      <c r="AO35" s="5">
        <f>SUM(G35:AJ35)</f>
        <v>2792.3299999999995</v>
      </c>
    </row>
    <row r="36" spans="1:41" x14ac:dyDescent="0.2">
      <c r="A36" s="34" t="s">
        <v>6</v>
      </c>
      <c r="B36" s="34" t="s">
        <v>7</v>
      </c>
      <c r="C36" s="34" t="s">
        <v>8</v>
      </c>
      <c r="D36" s="34" t="s">
        <v>213</v>
      </c>
      <c r="E36" s="1" t="s">
        <v>21</v>
      </c>
      <c r="F36" s="34" t="s">
        <v>11</v>
      </c>
      <c r="G36" s="5" t="s">
        <v>13</v>
      </c>
      <c r="H36" s="5" t="s">
        <v>13</v>
      </c>
      <c r="I36" s="5" t="s">
        <v>13</v>
      </c>
      <c r="J36" s="5" t="s">
        <v>13</v>
      </c>
      <c r="K36" s="5" t="s">
        <v>13</v>
      </c>
      <c r="L36" s="5">
        <v>-1</v>
      </c>
      <c r="M36" s="5">
        <v>-1</v>
      </c>
      <c r="N36" s="5">
        <v>-1</v>
      </c>
      <c r="O36" s="5">
        <v>-1</v>
      </c>
      <c r="Q36" s="5">
        <v>-1</v>
      </c>
      <c r="R36" s="5">
        <v>-1</v>
      </c>
      <c r="S36" s="5">
        <v>-1</v>
      </c>
      <c r="T36" s="5">
        <v>-1</v>
      </c>
      <c r="U36" s="5">
        <v>-1</v>
      </c>
      <c r="V36" s="5">
        <v>-1</v>
      </c>
      <c r="W36" s="5">
        <v>-1</v>
      </c>
      <c r="X36" s="5">
        <v>-1</v>
      </c>
      <c r="Y36" s="5">
        <v>-1</v>
      </c>
      <c r="Z36" s="5">
        <v>-1</v>
      </c>
      <c r="AA36" s="5">
        <v>-1</v>
      </c>
      <c r="AB36" s="5">
        <v>-1</v>
      </c>
      <c r="AC36" s="5" t="s">
        <v>24</v>
      </c>
      <c r="AD36" s="5" t="s">
        <v>24</v>
      </c>
      <c r="AE36" s="5">
        <v>-1</v>
      </c>
      <c r="AF36" s="5">
        <v>-1</v>
      </c>
      <c r="AG36" s="5">
        <v>-1</v>
      </c>
      <c r="AH36" s="5">
        <v>-1</v>
      </c>
      <c r="AI36" s="5">
        <v>-1</v>
      </c>
      <c r="AJ36" s="5">
        <v>-1</v>
      </c>
      <c r="AK36" s="5">
        <v>16</v>
      </c>
    </row>
    <row r="37" spans="1:41" x14ac:dyDescent="0.2">
      <c r="A37" s="34" t="s">
        <v>6</v>
      </c>
      <c r="B37" s="34" t="s">
        <v>7</v>
      </c>
      <c r="C37" s="34" t="s">
        <v>8</v>
      </c>
      <c r="D37" s="34" t="s">
        <v>35</v>
      </c>
      <c r="E37" s="1" t="s">
        <v>21</v>
      </c>
      <c r="F37" s="34" t="s">
        <v>10</v>
      </c>
      <c r="G37" s="5">
        <v>29.37</v>
      </c>
      <c r="H37" s="5">
        <v>59.773000000000003</v>
      </c>
      <c r="I37" s="5">
        <v>103.301</v>
      </c>
      <c r="J37" s="5">
        <v>73.225999999999999</v>
      </c>
      <c r="K37" s="5">
        <v>10.8</v>
      </c>
      <c r="L37" s="5">
        <v>4.548</v>
      </c>
      <c r="U37" s="5">
        <v>96.331999999999994</v>
      </c>
      <c r="V37" s="5">
        <v>297.84899999999999</v>
      </c>
      <c r="W37" s="5">
        <v>113.43899999999999</v>
      </c>
      <c r="X37" s="5">
        <v>45.323999999999998</v>
      </c>
      <c r="Y37" s="5">
        <v>154.126</v>
      </c>
      <c r="Z37" s="5">
        <v>102.60899999999999</v>
      </c>
      <c r="AB37" s="5">
        <v>246.244</v>
      </c>
      <c r="AC37" s="5">
        <v>126.374</v>
      </c>
      <c r="AE37" s="5">
        <v>199.81</v>
      </c>
      <c r="AG37" s="5">
        <v>196.21299999999999</v>
      </c>
      <c r="AH37" s="5">
        <v>197.61</v>
      </c>
      <c r="AI37" s="5">
        <v>383.185</v>
      </c>
      <c r="AJ37" s="5">
        <v>182.89599999999999</v>
      </c>
      <c r="AK37" s="5">
        <v>17</v>
      </c>
      <c r="AM37" s="13">
        <f>+AO37/$AO$3</f>
        <v>3.0773046877250148E-3</v>
      </c>
      <c r="AN37" s="7">
        <f>IF(AK37=1,AM37,AM37+AN35)</f>
        <v>0.96954034316507076</v>
      </c>
      <c r="AO37" s="5">
        <f>SUM(G37:AJ37)</f>
        <v>2623.029</v>
      </c>
    </row>
    <row r="38" spans="1:41" x14ac:dyDescent="0.2">
      <c r="A38" s="34" t="s">
        <v>6</v>
      </c>
      <c r="B38" s="34" t="s">
        <v>7</v>
      </c>
      <c r="C38" s="34" t="s">
        <v>8</v>
      </c>
      <c r="D38" s="34" t="s">
        <v>35</v>
      </c>
      <c r="E38" s="1" t="s">
        <v>21</v>
      </c>
      <c r="F38" s="34" t="s">
        <v>11</v>
      </c>
      <c r="G38" s="5">
        <v>-1</v>
      </c>
      <c r="H38" s="5">
        <v>-1</v>
      </c>
      <c r="I38" s="5">
        <v>-1</v>
      </c>
      <c r="J38" s="5">
        <v>-1</v>
      </c>
      <c r="K38" s="5">
        <v>-1</v>
      </c>
      <c r="L38" s="5">
        <v>-1</v>
      </c>
      <c r="U38" s="5" t="s">
        <v>15</v>
      </c>
      <c r="V38" s="5" t="s">
        <v>15</v>
      </c>
      <c r="W38" s="5" t="s">
        <v>15</v>
      </c>
      <c r="X38" s="5" t="s">
        <v>15</v>
      </c>
      <c r="Y38" s="5">
        <v>-1</v>
      </c>
      <c r="Z38" s="5">
        <v>-1</v>
      </c>
      <c r="AB38" s="5" t="s">
        <v>15</v>
      </c>
      <c r="AC38" s="5" t="s">
        <v>15</v>
      </c>
      <c r="AE38" s="5">
        <v>-1</v>
      </c>
      <c r="AG38" s="5">
        <v>-1</v>
      </c>
      <c r="AH38" s="5" t="s">
        <v>15</v>
      </c>
      <c r="AI38" s="5" t="s">
        <v>15</v>
      </c>
      <c r="AJ38" s="5" t="s">
        <v>15</v>
      </c>
      <c r="AK38" s="5">
        <v>17</v>
      </c>
    </row>
    <row r="39" spans="1:41" x14ac:dyDescent="0.2">
      <c r="A39" s="34" t="s">
        <v>6</v>
      </c>
      <c r="B39" s="34" t="s">
        <v>7</v>
      </c>
      <c r="C39" s="34" t="s">
        <v>30</v>
      </c>
      <c r="D39" s="34" t="s">
        <v>29</v>
      </c>
      <c r="E39" s="1" t="s">
        <v>21</v>
      </c>
      <c r="F39" s="34" t="s">
        <v>10</v>
      </c>
      <c r="S39" s="5">
        <v>413.77</v>
      </c>
      <c r="T39" s="5">
        <v>506.79300000000001</v>
      </c>
      <c r="U39" s="5">
        <v>234.66300000000001</v>
      </c>
      <c r="V39" s="5">
        <v>94.578999999999994</v>
      </c>
      <c r="W39" s="5">
        <v>19.53</v>
      </c>
      <c r="X39" s="5">
        <v>139.99199999999999</v>
      </c>
      <c r="Y39" s="5">
        <v>186.99100000000001</v>
      </c>
      <c r="Z39" s="5">
        <v>196.14599999999999</v>
      </c>
      <c r="AA39" s="5">
        <v>171.964</v>
      </c>
      <c r="AB39" s="5">
        <v>228.065</v>
      </c>
      <c r="AC39" s="5">
        <v>195.31800000000001</v>
      </c>
      <c r="AK39" s="5">
        <v>18</v>
      </c>
      <c r="AM39" s="13">
        <f>+AO39/$AO$3</f>
        <v>2.8013498835511752E-3</v>
      </c>
      <c r="AN39" s="7">
        <f>IF(AK39=1,AM39,AM39+AN37)</f>
        <v>0.97234169304862195</v>
      </c>
      <c r="AO39" s="5">
        <f>SUM(G39:AJ39)</f>
        <v>2387.8110000000001</v>
      </c>
    </row>
    <row r="40" spans="1:41" x14ac:dyDescent="0.2">
      <c r="A40" s="34" t="s">
        <v>6</v>
      </c>
      <c r="B40" s="34" t="s">
        <v>7</v>
      </c>
      <c r="C40" s="34" t="s">
        <v>30</v>
      </c>
      <c r="D40" s="34" t="s">
        <v>29</v>
      </c>
      <c r="E40" s="1" t="s">
        <v>21</v>
      </c>
      <c r="F40" s="34" t="s">
        <v>11</v>
      </c>
      <c r="S40" s="5" t="s">
        <v>15</v>
      </c>
      <c r="T40" s="5" t="s">
        <v>15</v>
      </c>
      <c r="U40" s="5" t="s">
        <v>15</v>
      </c>
      <c r="V40" s="5">
        <v>-1</v>
      </c>
      <c r="W40" s="5">
        <v>-1</v>
      </c>
      <c r="X40" s="5">
        <v>-1</v>
      </c>
      <c r="Y40" s="5" t="s">
        <v>15</v>
      </c>
      <c r="Z40" s="5" t="s">
        <v>13</v>
      </c>
      <c r="AA40" s="5" t="s">
        <v>13</v>
      </c>
      <c r="AB40" s="5" t="s">
        <v>15</v>
      </c>
      <c r="AC40" s="5" t="s">
        <v>15</v>
      </c>
      <c r="AK40" s="5">
        <v>18</v>
      </c>
    </row>
    <row r="41" spans="1:41" x14ac:dyDescent="0.2">
      <c r="A41" s="34" t="s">
        <v>6</v>
      </c>
      <c r="B41" s="34" t="s">
        <v>7</v>
      </c>
      <c r="C41" s="34" t="s">
        <v>8</v>
      </c>
      <c r="D41" s="34" t="s">
        <v>152</v>
      </c>
      <c r="E41" s="1" t="s">
        <v>21</v>
      </c>
      <c r="F41" s="34" t="s">
        <v>10</v>
      </c>
      <c r="I41" s="5">
        <v>14</v>
      </c>
      <c r="J41" s="5">
        <v>8</v>
      </c>
      <c r="K41" s="5">
        <v>20</v>
      </c>
      <c r="N41" s="5">
        <v>21</v>
      </c>
      <c r="O41" s="5">
        <v>16.2</v>
      </c>
      <c r="P41" s="5">
        <v>56.5</v>
      </c>
      <c r="Q41" s="5">
        <v>195.8</v>
      </c>
      <c r="R41" s="5">
        <v>155.19999999999999</v>
      </c>
      <c r="S41" s="5">
        <v>32.079000000000001</v>
      </c>
      <c r="T41" s="5">
        <v>111.634</v>
      </c>
      <c r="U41" s="5">
        <v>202</v>
      </c>
      <c r="V41" s="5">
        <v>59</v>
      </c>
      <c r="W41" s="5">
        <v>24.4</v>
      </c>
      <c r="X41" s="5">
        <v>27</v>
      </c>
      <c r="Y41" s="5">
        <v>142.38</v>
      </c>
      <c r="Z41" s="5">
        <v>100.992</v>
      </c>
      <c r="AA41" s="5">
        <v>21.030999999999999</v>
      </c>
      <c r="AB41" s="5">
        <v>81.085999999999999</v>
      </c>
      <c r="AC41" s="5">
        <v>34.866999999999997</v>
      </c>
      <c r="AD41" s="5">
        <v>20.963999999999999</v>
      </c>
      <c r="AE41" s="5">
        <v>103.196</v>
      </c>
      <c r="AF41" s="5">
        <v>123.654</v>
      </c>
      <c r="AG41" s="5">
        <v>123.839</v>
      </c>
      <c r="AH41" s="5">
        <v>129.155</v>
      </c>
      <c r="AI41" s="5">
        <v>207.66399999999999</v>
      </c>
      <c r="AJ41" s="5">
        <v>291.32</v>
      </c>
      <c r="AK41" s="5">
        <v>19</v>
      </c>
      <c r="AM41" s="13">
        <f>+AO41/$AO$3</f>
        <v>2.725268677815757E-3</v>
      </c>
      <c r="AN41" s="7">
        <f>IF(AK41=1,AM41,AM41+AN39)</f>
        <v>0.9750669617264377</v>
      </c>
      <c r="AO41" s="5">
        <f>SUM(G41:AJ41)</f>
        <v>2322.9609999999998</v>
      </c>
    </row>
    <row r="42" spans="1:41" x14ac:dyDescent="0.2">
      <c r="A42" s="34" t="s">
        <v>6</v>
      </c>
      <c r="B42" s="34" t="s">
        <v>7</v>
      </c>
      <c r="C42" s="34" t="s">
        <v>8</v>
      </c>
      <c r="D42" s="34" t="s">
        <v>152</v>
      </c>
      <c r="E42" s="1" t="s">
        <v>21</v>
      </c>
      <c r="F42" s="34" t="s">
        <v>11</v>
      </c>
      <c r="I42" s="5">
        <v>-1</v>
      </c>
      <c r="J42" s="5">
        <v>-1</v>
      </c>
      <c r="K42" s="5">
        <v>-1</v>
      </c>
      <c r="N42" s="5" t="s">
        <v>15</v>
      </c>
      <c r="O42" s="5" t="s">
        <v>15</v>
      </c>
      <c r="P42" s="5" t="s">
        <v>15</v>
      </c>
      <c r="Q42" s="5" t="s">
        <v>15</v>
      </c>
      <c r="R42" s="5" t="s">
        <v>15</v>
      </c>
      <c r="S42" s="5" t="s">
        <v>15</v>
      </c>
      <c r="T42" s="5" t="s">
        <v>15</v>
      </c>
      <c r="U42" s="5" t="s">
        <v>15</v>
      </c>
      <c r="V42" s="5" t="s">
        <v>15</v>
      </c>
      <c r="W42" s="5" t="s">
        <v>15</v>
      </c>
      <c r="X42" s="5" t="s">
        <v>13</v>
      </c>
      <c r="Y42" s="5" t="s">
        <v>13</v>
      </c>
      <c r="Z42" s="5" t="s">
        <v>13</v>
      </c>
      <c r="AA42" s="5" t="s">
        <v>13</v>
      </c>
      <c r="AB42" s="5" t="s">
        <v>13</v>
      </c>
      <c r="AC42" s="5" t="s">
        <v>15</v>
      </c>
      <c r="AD42" s="5" t="s">
        <v>13</v>
      </c>
      <c r="AE42" s="5" t="s">
        <v>12</v>
      </c>
      <c r="AF42" s="5" t="s">
        <v>12</v>
      </c>
      <c r="AG42" s="5" t="s">
        <v>12</v>
      </c>
      <c r="AH42" s="5" t="s">
        <v>13</v>
      </c>
      <c r="AI42" s="5" t="s">
        <v>12</v>
      </c>
      <c r="AJ42" s="5" t="s">
        <v>12</v>
      </c>
      <c r="AK42" s="5">
        <v>19</v>
      </c>
    </row>
    <row r="43" spans="1:41" x14ac:dyDescent="0.2">
      <c r="A43" s="34" t="s">
        <v>6</v>
      </c>
      <c r="B43" s="34" t="s">
        <v>7</v>
      </c>
      <c r="C43" s="34" t="s">
        <v>8</v>
      </c>
      <c r="D43" s="34" t="s">
        <v>214</v>
      </c>
      <c r="E43" s="1" t="s">
        <v>21</v>
      </c>
      <c r="F43" s="34" t="s">
        <v>10</v>
      </c>
      <c r="N43" s="5">
        <v>76.033000000000001</v>
      </c>
      <c r="O43" s="5">
        <v>4.0179999999999998</v>
      </c>
      <c r="P43" s="5">
        <v>25.727</v>
      </c>
      <c r="Q43" s="5">
        <v>15.661</v>
      </c>
      <c r="R43" s="5">
        <v>90.046000000000006</v>
      </c>
      <c r="S43" s="5">
        <v>175.53100000000001</v>
      </c>
      <c r="T43" s="5">
        <v>252.988</v>
      </c>
      <c r="U43" s="5">
        <v>309.23099999999999</v>
      </c>
      <c r="V43" s="5">
        <v>229.22300000000001</v>
      </c>
      <c r="W43" s="5">
        <v>127.693</v>
      </c>
      <c r="X43" s="5">
        <v>3.673</v>
      </c>
      <c r="Y43" s="5">
        <v>16.719000000000001</v>
      </c>
      <c r="Z43" s="5">
        <v>2.79</v>
      </c>
      <c r="AA43" s="5">
        <v>2.3959999999999999</v>
      </c>
      <c r="AB43" s="5">
        <v>1.2030000000000001</v>
      </c>
      <c r="AC43" s="5">
        <v>0.16600000000000001</v>
      </c>
      <c r="AD43" s="5">
        <v>46.932000000000002</v>
      </c>
      <c r="AE43" s="5">
        <v>10.122999999999999</v>
      </c>
      <c r="AF43" s="5">
        <v>40.670999999999999</v>
      </c>
      <c r="AG43" s="5">
        <v>50.777999999999999</v>
      </c>
      <c r="AH43" s="5">
        <v>141.78299999999999</v>
      </c>
      <c r="AI43" s="5">
        <v>129.65299999999999</v>
      </c>
      <c r="AJ43" s="5">
        <v>16.515000000000001</v>
      </c>
      <c r="AK43" s="5">
        <v>20</v>
      </c>
      <c r="AM43" s="13">
        <f>+AO43/$AO$3</f>
        <v>2.0760173608747228E-3</v>
      </c>
      <c r="AN43" s="7">
        <f>IF(AK43=1,AM43,AM43+AN41)</f>
        <v>0.9771429790873124</v>
      </c>
      <c r="AO43" s="5">
        <f>SUM(G43:AJ43)</f>
        <v>1769.5530000000001</v>
      </c>
    </row>
    <row r="44" spans="1:41" x14ac:dyDescent="0.2">
      <c r="A44" s="34" t="s">
        <v>6</v>
      </c>
      <c r="B44" s="34" t="s">
        <v>7</v>
      </c>
      <c r="C44" s="34" t="s">
        <v>8</v>
      </c>
      <c r="D44" s="34" t="s">
        <v>214</v>
      </c>
      <c r="E44" s="1" t="s">
        <v>21</v>
      </c>
      <c r="F44" s="34" t="s">
        <v>11</v>
      </c>
      <c r="N44" s="5" t="s">
        <v>15</v>
      </c>
      <c r="O44" s="5" t="s">
        <v>15</v>
      </c>
      <c r="P44" s="5" t="s">
        <v>15</v>
      </c>
      <c r="Q44" s="5" t="s">
        <v>15</v>
      </c>
      <c r="R44" s="5" t="s">
        <v>15</v>
      </c>
      <c r="S44" s="5" t="s">
        <v>15</v>
      </c>
      <c r="T44" s="5" t="s">
        <v>15</v>
      </c>
      <c r="U44" s="5" t="s">
        <v>15</v>
      </c>
      <c r="V44" s="5" t="s">
        <v>12</v>
      </c>
      <c r="W44" s="5" t="s">
        <v>12</v>
      </c>
      <c r="X44" s="5" t="s">
        <v>12</v>
      </c>
      <c r="Y44" s="5" t="s">
        <v>15</v>
      </c>
      <c r="Z44" s="5" t="s">
        <v>15</v>
      </c>
      <c r="AA44" s="5" t="s">
        <v>15</v>
      </c>
      <c r="AB44" s="5" t="s">
        <v>15</v>
      </c>
      <c r="AC44" s="5" t="s">
        <v>13</v>
      </c>
      <c r="AD44" s="5">
        <v>-1</v>
      </c>
      <c r="AE44" s="5">
        <v>-1</v>
      </c>
      <c r="AF44" s="5" t="s">
        <v>15</v>
      </c>
      <c r="AG44" s="5" t="s">
        <v>24</v>
      </c>
      <c r="AH44" s="5" t="s">
        <v>15</v>
      </c>
      <c r="AI44" s="5">
        <v>-1</v>
      </c>
      <c r="AJ44" s="5" t="s">
        <v>18</v>
      </c>
      <c r="AK44" s="5">
        <v>20</v>
      </c>
    </row>
    <row r="45" spans="1:41" x14ac:dyDescent="0.2">
      <c r="A45" s="34" t="s">
        <v>6</v>
      </c>
      <c r="B45" s="34" t="s">
        <v>7</v>
      </c>
      <c r="C45" s="34" t="s">
        <v>30</v>
      </c>
      <c r="D45" s="34" t="s">
        <v>31</v>
      </c>
      <c r="E45" s="1" t="s">
        <v>21</v>
      </c>
      <c r="F45" s="34" t="s">
        <v>10</v>
      </c>
      <c r="Q45" s="5">
        <v>1.2529999999999999</v>
      </c>
      <c r="R45" s="5">
        <v>321.7</v>
      </c>
      <c r="S45" s="5">
        <v>435.2</v>
      </c>
      <c r="T45" s="5">
        <v>423.9</v>
      </c>
      <c r="U45" s="5">
        <v>526.79999999999995</v>
      </c>
      <c r="AK45" s="5">
        <v>21</v>
      </c>
      <c r="AM45" s="13">
        <f>+AO45/$AO$3</f>
        <v>2.0048048830313939E-3</v>
      </c>
      <c r="AN45" s="7">
        <f>IF(AK45=1,AM45,AM45+AN43)</f>
        <v>0.97914778397034374</v>
      </c>
      <c r="AO45" s="5">
        <f>SUM(G45:AJ45)</f>
        <v>1708.8529999999998</v>
      </c>
    </row>
    <row r="46" spans="1:41" x14ac:dyDescent="0.2">
      <c r="A46" s="34" t="s">
        <v>6</v>
      </c>
      <c r="B46" s="34" t="s">
        <v>7</v>
      </c>
      <c r="C46" s="34" t="s">
        <v>30</v>
      </c>
      <c r="D46" s="34" t="s">
        <v>31</v>
      </c>
      <c r="E46" s="1" t="s">
        <v>21</v>
      </c>
      <c r="F46" s="34" t="s">
        <v>11</v>
      </c>
      <c r="Q46" s="5" t="s">
        <v>13</v>
      </c>
      <c r="R46" s="5">
        <v>-1</v>
      </c>
      <c r="S46" s="5">
        <v>-1</v>
      </c>
      <c r="T46" s="5">
        <v>-1</v>
      </c>
      <c r="U46" s="5">
        <v>-1</v>
      </c>
      <c r="AK46" s="5">
        <v>21</v>
      </c>
    </row>
    <row r="47" spans="1:41" x14ac:dyDescent="0.2">
      <c r="A47" s="34" t="s">
        <v>6</v>
      </c>
      <c r="B47" s="34" t="s">
        <v>7</v>
      </c>
      <c r="C47" s="34" t="s">
        <v>8</v>
      </c>
      <c r="D47" s="34" t="s">
        <v>219</v>
      </c>
      <c r="E47" s="1" t="s">
        <v>22</v>
      </c>
      <c r="F47" s="34" t="s">
        <v>10</v>
      </c>
      <c r="G47" s="5">
        <v>59</v>
      </c>
      <c r="H47" s="5">
        <v>499</v>
      </c>
      <c r="I47" s="5">
        <v>613</v>
      </c>
      <c r="J47" s="5">
        <v>196</v>
      </c>
      <c r="K47" s="5">
        <v>49</v>
      </c>
      <c r="L47" s="5">
        <v>33</v>
      </c>
      <c r="M47" s="5">
        <v>36</v>
      </c>
      <c r="N47" s="5">
        <v>42</v>
      </c>
      <c r="O47" s="5">
        <v>14.305</v>
      </c>
      <c r="T47" s="5">
        <v>4.5119999999999996</v>
      </c>
      <c r="U47" s="5">
        <v>0.49199999999999999</v>
      </c>
      <c r="V47" s="5">
        <v>5.0000000000000001E-3</v>
      </c>
      <c r="Y47" s="5">
        <v>4.0000000000000001E-3</v>
      </c>
      <c r="Z47" s="5">
        <v>3.0000000000000001E-3</v>
      </c>
      <c r="AC47" s="5">
        <v>4.0000000000000001E-3</v>
      </c>
      <c r="AD47" s="5">
        <v>1.2E-2</v>
      </c>
      <c r="AE47" s="5">
        <v>2E-3</v>
      </c>
      <c r="AF47" s="5">
        <v>4.0000000000000001E-3</v>
      </c>
      <c r="AI47" s="5">
        <v>3.0000000000000001E-3</v>
      </c>
      <c r="AK47" s="5">
        <v>22</v>
      </c>
      <c r="AM47" s="13">
        <f>+AO47/$AO$3</f>
        <v>1.8141537110892881E-3</v>
      </c>
      <c r="AN47" s="7">
        <f>IF(AK47=1,AM47,AM47+AN45)</f>
        <v>0.98096193768143303</v>
      </c>
      <c r="AO47" s="5">
        <f>SUM(G47:AJ47)</f>
        <v>1546.3459999999995</v>
      </c>
    </row>
    <row r="48" spans="1:41" x14ac:dyDescent="0.2">
      <c r="A48" s="34" t="s">
        <v>6</v>
      </c>
      <c r="B48" s="34" t="s">
        <v>7</v>
      </c>
      <c r="C48" s="34" t="s">
        <v>8</v>
      </c>
      <c r="D48" s="34" t="s">
        <v>219</v>
      </c>
      <c r="E48" s="1" t="s">
        <v>22</v>
      </c>
      <c r="F48" s="34" t="s">
        <v>11</v>
      </c>
      <c r="G48" s="5">
        <v>-1</v>
      </c>
      <c r="H48" s="5">
        <v>-1</v>
      </c>
      <c r="I48" s="5">
        <v>-1</v>
      </c>
      <c r="J48" s="5" t="s">
        <v>15</v>
      </c>
      <c r="K48" s="5" t="s">
        <v>15</v>
      </c>
      <c r="L48" s="5" t="s">
        <v>15</v>
      </c>
      <c r="M48" s="5">
        <v>-1</v>
      </c>
      <c r="N48" s="5">
        <v>-1</v>
      </c>
      <c r="O48" s="5">
        <v>-1</v>
      </c>
      <c r="T48" s="5" t="s">
        <v>15</v>
      </c>
      <c r="U48" s="5" t="s">
        <v>15</v>
      </c>
      <c r="V48" s="5" t="s">
        <v>15</v>
      </c>
      <c r="Y48" s="5" t="s">
        <v>15</v>
      </c>
      <c r="Z48" s="5">
        <v>-1</v>
      </c>
      <c r="AC48" s="5" t="s">
        <v>15</v>
      </c>
      <c r="AD48" s="5" t="s">
        <v>15</v>
      </c>
      <c r="AE48" s="5" t="s">
        <v>15</v>
      </c>
      <c r="AF48" s="5" t="s">
        <v>15</v>
      </c>
      <c r="AI48" s="5" t="s">
        <v>15</v>
      </c>
      <c r="AK48" s="5">
        <v>22</v>
      </c>
    </row>
    <row r="49" spans="1:41" x14ac:dyDescent="0.2">
      <c r="A49" s="34" t="s">
        <v>6</v>
      </c>
      <c r="B49" s="34" t="s">
        <v>7</v>
      </c>
      <c r="C49" s="34" t="s">
        <v>8</v>
      </c>
      <c r="D49" s="34" t="s">
        <v>214</v>
      </c>
      <c r="E49" s="38" t="s">
        <v>32</v>
      </c>
      <c r="F49" s="34" t="s">
        <v>10</v>
      </c>
      <c r="N49" s="5">
        <v>300.60500000000002</v>
      </c>
      <c r="O49" s="5">
        <v>272.50099999999998</v>
      </c>
      <c r="P49" s="5">
        <v>4.0880000000000001</v>
      </c>
      <c r="Q49" s="5">
        <v>0.627</v>
      </c>
      <c r="R49" s="5">
        <v>54.456000000000003</v>
      </c>
      <c r="S49" s="5">
        <v>9.9450000000000003</v>
      </c>
      <c r="T49" s="5">
        <v>6.19</v>
      </c>
      <c r="U49" s="5">
        <v>4.0949999999999998</v>
      </c>
      <c r="V49" s="5">
        <v>1.6379999999999999</v>
      </c>
      <c r="W49" s="5">
        <v>1.4379999999999999</v>
      </c>
      <c r="X49" s="5">
        <v>340.87400000000002</v>
      </c>
      <c r="Y49" s="5">
        <v>1.5069999999999999</v>
      </c>
      <c r="Z49" s="5">
        <v>48.238999999999997</v>
      </c>
      <c r="AA49" s="5">
        <v>172.77099999999999</v>
      </c>
      <c r="AB49" s="5">
        <v>218.67099999999999</v>
      </c>
      <c r="AE49" s="5">
        <v>1.7</v>
      </c>
      <c r="AG49" s="5">
        <v>0.40699999999999997</v>
      </c>
      <c r="AH49" s="5">
        <v>0.35499999999999998</v>
      </c>
      <c r="AI49" s="5">
        <v>1.1819999999999999</v>
      </c>
      <c r="AJ49" s="5">
        <v>1.157</v>
      </c>
      <c r="AK49" s="5">
        <v>23</v>
      </c>
      <c r="AM49" s="13">
        <f>+AO49/$AO$3</f>
        <v>1.6922595356704772E-3</v>
      </c>
      <c r="AN49" s="7">
        <f>IF(AK49=1,AM49,AM49+AN47)</f>
        <v>0.98265419721710345</v>
      </c>
      <c r="AO49" s="5">
        <f>SUM(G49:AJ49)</f>
        <v>1442.4459999999999</v>
      </c>
    </row>
    <row r="50" spans="1:41" x14ac:dyDescent="0.2">
      <c r="A50" s="34" t="s">
        <v>6</v>
      </c>
      <c r="B50" s="34" t="s">
        <v>7</v>
      </c>
      <c r="C50" s="34" t="s">
        <v>8</v>
      </c>
      <c r="D50" s="34" t="s">
        <v>214</v>
      </c>
      <c r="E50" s="38" t="s">
        <v>32</v>
      </c>
      <c r="F50" s="34" t="s">
        <v>11</v>
      </c>
      <c r="G50" s="5" t="s">
        <v>15</v>
      </c>
      <c r="H50" s="5" t="s">
        <v>15</v>
      </c>
      <c r="I50" s="5" t="s">
        <v>15</v>
      </c>
      <c r="J50" s="5" t="s">
        <v>15</v>
      </c>
      <c r="K50" s="5" t="s">
        <v>15</v>
      </c>
      <c r="L50" s="5" t="s">
        <v>15</v>
      </c>
      <c r="M50" s="5" t="s">
        <v>15</v>
      </c>
      <c r="N50" s="5" t="s">
        <v>15</v>
      </c>
      <c r="O50" s="5" t="s">
        <v>15</v>
      </c>
      <c r="P50" s="5" t="s">
        <v>15</v>
      </c>
      <c r="Q50" s="5" t="s">
        <v>15</v>
      </c>
      <c r="R50" s="5" t="s">
        <v>15</v>
      </c>
      <c r="S50" s="5" t="s">
        <v>15</v>
      </c>
      <c r="T50" s="5" t="s">
        <v>15</v>
      </c>
      <c r="U50" s="5" t="s">
        <v>15</v>
      </c>
      <c r="V50" s="5" t="s">
        <v>15</v>
      </c>
      <c r="W50" s="5" t="s">
        <v>15</v>
      </c>
      <c r="X50" s="5">
        <v>-1</v>
      </c>
      <c r="Y50" s="5">
        <v>-1</v>
      </c>
      <c r="Z50" s="5">
        <v>-1</v>
      </c>
      <c r="AA50" s="5" t="s">
        <v>15</v>
      </c>
      <c r="AB50" s="5" t="s">
        <v>15</v>
      </c>
      <c r="AC50" s="5" t="s">
        <v>15</v>
      </c>
      <c r="AE50" s="5">
        <v>-1</v>
      </c>
      <c r="AG50" s="5">
        <v>-1</v>
      </c>
      <c r="AH50" s="5" t="s">
        <v>15</v>
      </c>
      <c r="AI50" s="5">
        <v>-1</v>
      </c>
      <c r="AJ50" s="5" t="s">
        <v>15</v>
      </c>
      <c r="AK50" s="5">
        <v>23</v>
      </c>
    </row>
    <row r="51" spans="1:41" x14ac:dyDescent="0.2">
      <c r="A51" s="34" t="s">
        <v>6</v>
      </c>
      <c r="B51" s="34" t="s">
        <v>7</v>
      </c>
      <c r="C51" s="34" t="s">
        <v>8</v>
      </c>
      <c r="D51" s="34" t="s">
        <v>216</v>
      </c>
      <c r="E51" s="1" t="s">
        <v>21</v>
      </c>
      <c r="F51" s="34" t="s">
        <v>10</v>
      </c>
      <c r="I51" s="5">
        <v>0.28999999999999998</v>
      </c>
      <c r="J51" s="5">
        <v>0.1</v>
      </c>
      <c r="K51" s="5">
        <v>2</v>
      </c>
      <c r="M51" s="5">
        <v>3</v>
      </c>
      <c r="N51" s="5">
        <v>39.4</v>
      </c>
      <c r="O51" s="5">
        <v>21.5</v>
      </c>
      <c r="Q51" s="5">
        <v>8.5760000000000005</v>
      </c>
      <c r="R51" s="5">
        <v>36.680999999999997</v>
      </c>
      <c r="S51" s="5">
        <v>287.26799999999997</v>
      </c>
      <c r="T51" s="5">
        <v>164.84</v>
      </c>
      <c r="U51" s="5">
        <v>98.09</v>
      </c>
      <c r="V51" s="5">
        <v>103.59</v>
      </c>
      <c r="W51" s="5">
        <v>90.727000000000004</v>
      </c>
      <c r="X51" s="5">
        <v>53.173999999999999</v>
      </c>
      <c r="Y51" s="5">
        <v>13.052</v>
      </c>
      <c r="Z51" s="5">
        <v>87.040999999999997</v>
      </c>
      <c r="AA51" s="5">
        <v>168.46199999999999</v>
      </c>
      <c r="AB51" s="5">
        <v>56.612000000000002</v>
      </c>
      <c r="AC51" s="5">
        <v>6.6550000000000002</v>
      </c>
      <c r="AD51" s="5">
        <v>15.689</v>
      </c>
      <c r="AE51" s="5">
        <v>48.668999999999997</v>
      </c>
      <c r="AF51" s="5">
        <v>17.384</v>
      </c>
      <c r="AG51" s="5">
        <v>0.98799999999999999</v>
      </c>
      <c r="AH51" s="5">
        <v>9.49</v>
      </c>
      <c r="AI51" s="5">
        <v>4.5010000000000003</v>
      </c>
      <c r="AJ51" s="5">
        <v>15.952999999999999</v>
      </c>
      <c r="AK51" s="5">
        <v>24</v>
      </c>
      <c r="AM51" s="13">
        <f>+AO51/$AO$3</f>
        <v>1.5881813847743811E-3</v>
      </c>
      <c r="AN51" s="7">
        <f>IF(AK51=1,AM51,AM51+AN49)</f>
        <v>0.9842423786018778</v>
      </c>
      <c r="AO51" s="5">
        <f>SUM(G51:AJ51)</f>
        <v>1353.7320000000002</v>
      </c>
    </row>
    <row r="52" spans="1:41" x14ac:dyDescent="0.2">
      <c r="A52" s="34" t="s">
        <v>6</v>
      </c>
      <c r="B52" s="34" t="s">
        <v>7</v>
      </c>
      <c r="C52" s="34" t="s">
        <v>8</v>
      </c>
      <c r="D52" s="34" t="s">
        <v>216</v>
      </c>
      <c r="E52" s="1" t="s">
        <v>21</v>
      </c>
      <c r="F52" s="34" t="s">
        <v>11</v>
      </c>
      <c r="I52" s="5" t="s">
        <v>15</v>
      </c>
      <c r="J52" s="5" t="s">
        <v>15</v>
      </c>
      <c r="K52" s="5" t="s">
        <v>15</v>
      </c>
      <c r="M52" s="5" t="s">
        <v>15</v>
      </c>
      <c r="N52" s="5" t="s">
        <v>15</v>
      </c>
      <c r="O52" s="5">
        <v>-1</v>
      </c>
      <c r="Q52" s="5" t="s">
        <v>15</v>
      </c>
      <c r="R52" s="5" t="s">
        <v>15</v>
      </c>
      <c r="S52" s="5" t="s">
        <v>15</v>
      </c>
      <c r="T52" s="5" t="s">
        <v>13</v>
      </c>
      <c r="U52" s="5" t="s">
        <v>15</v>
      </c>
      <c r="V52" s="5" t="s">
        <v>15</v>
      </c>
      <c r="W52" s="5" t="s">
        <v>13</v>
      </c>
      <c r="X52" s="5" t="s">
        <v>15</v>
      </c>
      <c r="Y52" s="5" t="s">
        <v>13</v>
      </c>
      <c r="Z52" s="5" t="s">
        <v>13</v>
      </c>
      <c r="AA52" s="5" t="s">
        <v>13</v>
      </c>
      <c r="AB52" s="5" t="s">
        <v>13</v>
      </c>
      <c r="AC52" s="5" t="s">
        <v>13</v>
      </c>
      <c r="AD52" s="5" t="s">
        <v>13</v>
      </c>
      <c r="AE52" s="5" t="s">
        <v>13</v>
      </c>
      <c r="AF52" s="5" t="s">
        <v>13</v>
      </c>
      <c r="AG52" s="5" t="s">
        <v>13</v>
      </c>
      <c r="AH52" s="5" t="s">
        <v>13</v>
      </c>
      <c r="AI52" s="5" t="s">
        <v>13</v>
      </c>
      <c r="AJ52" s="5" t="s">
        <v>13</v>
      </c>
      <c r="AK52" s="5">
        <v>24</v>
      </c>
    </row>
    <row r="53" spans="1:41" x14ac:dyDescent="0.2">
      <c r="A53" s="34" t="s">
        <v>6</v>
      </c>
      <c r="B53" s="34" t="s">
        <v>7</v>
      </c>
      <c r="C53" s="34" t="s">
        <v>8</v>
      </c>
      <c r="D53" s="34" t="s">
        <v>214</v>
      </c>
      <c r="E53" s="1" t="s">
        <v>33</v>
      </c>
      <c r="F53" s="34" t="s">
        <v>10</v>
      </c>
      <c r="N53" s="5">
        <v>13.25</v>
      </c>
      <c r="O53" s="5">
        <v>68.400000000000006</v>
      </c>
      <c r="P53" s="5">
        <v>79.52</v>
      </c>
      <c r="Q53" s="5">
        <v>1.7310000000000001</v>
      </c>
      <c r="R53" s="5">
        <v>49.552999999999997</v>
      </c>
      <c r="S53" s="5">
        <v>36.057000000000002</v>
      </c>
      <c r="T53" s="5">
        <v>218.31100000000001</v>
      </c>
      <c r="U53" s="5">
        <v>297.44099999999997</v>
      </c>
      <c r="V53" s="5">
        <v>86.12</v>
      </c>
      <c r="W53" s="5">
        <v>66.804000000000002</v>
      </c>
      <c r="X53" s="5">
        <v>3.7240000000000002</v>
      </c>
      <c r="Y53" s="5">
        <v>56.771000000000001</v>
      </c>
      <c r="Z53" s="5">
        <v>11.542999999999999</v>
      </c>
      <c r="AA53" s="5">
        <v>10.316000000000001</v>
      </c>
      <c r="AB53" s="5">
        <v>0.374</v>
      </c>
      <c r="AD53" s="5">
        <v>0.80100000000000005</v>
      </c>
      <c r="AE53" s="5">
        <v>9.4779999999999998</v>
      </c>
      <c r="AF53" s="5">
        <v>10.552</v>
      </c>
      <c r="AG53" s="5">
        <v>42.445999999999998</v>
      </c>
      <c r="AH53" s="5">
        <v>121.398</v>
      </c>
      <c r="AI53" s="5">
        <v>44.77</v>
      </c>
      <c r="AJ53" s="5">
        <v>47.899000000000001</v>
      </c>
      <c r="AK53" s="5">
        <v>25</v>
      </c>
      <c r="AM53" s="13">
        <f>+AO53/$AO$3</f>
        <v>1.4984642213787818E-3</v>
      </c>
      <c r="AN53" s="7">
        <f>IF(AK53=1,AM53,AM53+AN51)</f>
        <v>0.98574084282325658</v>
      </c>
      <c r="AO53" s="5">
        <f>SUM(G53:AJ53)</f>
        <v>1277.259</v>
      </c>
    </row>
    <row r="54" spans="1:41" x14ac:dyDescent="0.2">
      <c r="A54" s="34" t="s">
        <v>6</v>
      </c>
      <c r="B54" s="34" t="s">
        <v>7</v>
      </c>
      <c r="C54" s="34" t="s">
        <v>8</v>
      </c>
      <c r="D54" s="34" t="s">
        <v>214</v>
      </c>
      <c r="E54" s="1" t="s">
        <v>33</v>
      </c>
      <c r="F54" s="34" t="s">
        <v>11</v>
      </c>
      <c r="H54" s="5" t="s">
        <v>15</v>
      </c>
      <c r="I54" s="5" t="s">
        <v>15</v>
      </c>
      <c r="J54" s="5" t="s">
        <v>15</v>
      </c>
      <c r="K54" s="5" t="s">
        <v>15</v>
      </c>
      <c r="L54" s="5" t="s">
        <v>15</v>
      </c>
      <c r="M54" s="5" t="s">
        <v>15</v>
      </c>
      <c r="N54" s="5" t="s">
        <v>15</v>
      </c>
      <c r="O54" s="5" t="s">
        <v>15</v>
      </c>
      <c r="P54" s="5" t="s">
        <v>15</v>
      </c>
      <c r="Q54" s="5" t="s">
        <v>15</v>
      </c>
      <c r="R54" s="5" t="s">
        <v>15</v>
      </c>
      <c r="S54" s="5" t="s">
        <v>15</v>
      </c>
      <c r="T54" s="5" t="s">
        <v>15</v>
      </c>
      <c r="U54" s="5" t="s">
        <v>15</v>
      </c>
      <c r="V54" s="5" t="s">
        <v>15</v>
      </c>
      <c r="W54" s="5" t="s">
        <v>15</v>
      </c>
      <c r="X54" s="5" t="s">
        <v>15</v>
      </c>
      <c r="Y54" s="5" t="s">
        <v>12</v>
      </c>
      <c r="Z54" s="5" t="s">
        <v>15</v>
      </c>
      <c r="AA54" s="5" t="s">
        <v>15</v>
      </c>
      <c r="AB54" s="5" t="s">
        <v>13</v>
      </c>
      <c r="AD54" s="5">
        <v>-1</v>
      </c>
      <c r="AE54" s="5">
        <v>-1</v>
      </c>
      <c r="AF54" s="5" t="s">
        <v>15</v>
      </c>
      <c r="AG54" s="5">
        <v>-1</v>
      </c>
      <c r="AH54" s="5" t="s">
        <v>15</v>
      </c>
      <c r="AI54" s="5">
        <v>-1</v>
      </c>
      <c r="AJ54" s="5" t="s">
        <v>18</v>
      </c>
      <c r="AK54" s="5">
        <v>25</v>
      </c>
    </row>
    <row r="55" spans="1:41" x14ac:dyDescent="0.2">
      <c r="A55" s="34" t="s">
        <v>6</v>
      </c>
      <c r="B55" s="34" t="s">
        <v>7</v>
      </c>
      <c r="C55" s="34" t="s">
        <v>8</v>
      </c>
      <c r="D55" s="34" t="s">
        <v>220</v>
      </c>
      <c r="E55" s="1" t="s">
        <v>21</v>
      </c>
      <c r="F55" s="34" t="s">
        <v>10</v>
      </c>
      <c r="G55" s="5">
        <v>0.2</v>
      </c>
      <c r="H55" s="5">
        <v>8</v>
      </c>
      <c r="I55" s="5">
        <v>0.3</v>
      </c>
      <c r="J55" s="5">
        <v>1.6439999999999999</v>
      </c>
      <c r="K55" s="5">
        <v>2</v>
      </c>
      <c r="L55" s="5">
        <v>1</v>
      </c>
      <c r="T55" s="5">
        <v>59</v>
      </c>
      <c r="U55" s="5">
        <v>45</v>
      </c>
      <c r="V55" s="5">
        <v>12</v>
      </c>
      <c r="W55" s="5">
        <v>58.8</v>
      </c>
      <c r="X55" s="5">
        <v>82</v>
      </c>
      <c r="Y55" s="5">
        <v>110.29300000000001</v>
      </c>
      <c r="Z55" s="5">
        <v>59.765999999999998</v>
      </c>
      <c r="AA55" s="5">
        <v>199.94900000000001</v>
      </c>
      <c r="AB55" s="5">
        <v>184.35900000000001</v>
      </c>
      <c r="AC55" s="5">
        <v>63.871000000000002</v>
      </c>
      <c r="AD55" s="5">
        <v>4.6130000000000004</v>
      </c>
      <c r="AE55" s="5">
        <v>13.18</v>
      </c>
      <c r="AF55" s="5">
        <v>7.9029999999999996</v>
      </c>
      <c r="AG55" s="5">
        <v>27.263000000000002</v>
      </c>
      <c r="AH55" s="5">
        <v>48.478000000000002</v>
      </c>
      <c r="AI55" s="5">
        <v>115.89700000000001</v>
      </c>
      <c r="AJ55" s="5">
        <v>114.614</v>
      </c>
      <c r="AK55" s="5">
        <v>26</v>
      </c>
      <c r="AM55" s="13">
        <f>+AO55/$AO$3</f>
        <v>1.4314411958975377E-3</v>
      </c>
      <c r="AN55" s="7">
        <f>IF(AK55=1,AM55,AM55+AN53)</f>
        <v>0.98717228401915413</v>
      </c>
      <c r="AO55" s="5">
        <f>SUM(G55:AJ55)</f>
        <v>1220.1300000000001</v>
      </c>
    </row>
    <row r="56" spans="1:41" x14ac:dyDescent="0.2">
      <c r="A56" s="34" t="s">
        <v>6</v>
      </c>
      <c r="B56" s="34" t="s">
        <v>7</v>
      </c>
      <c r="C56" s="34" t="s">
        <v>8</v>
      </c>
      <c r="D56" s="34" t="s">
        <v>220</v>
      </c>
      <c r="E56" s="1" t="s">
        <v>21</v>
      </c>
      <c r="F56" s="34" t="s">
        <v>11</v>
      </c>
      <c r="G56" s="5" t="s">
        <v>15</v>
      </c>
      <c r="H56" s="5" t="s">
        <v>15</v>
      </c>
      <c r="I56" s="5" t="s">
        <v>15</v>
      </c>
      <c r="J56" s="5" t="s">
        <v>15</v>
      </c>
      <c r="K56" s="5" t="s">
        <v>15</v>
      </c>
      <c r="L56" s="5" t="s">
        <v>15</v>
      </c>
      <c r="T56" s="5" t="s">
        <v>15</v>
      </c>
      <c r="U56" s="5" t="s">
        <v>15</v>
      </c>
      <c r="V56" s="5" t="s">
        <v>15</v>
      </c>
      <c r="W56" s="5" t="s">
        <v>15</v>
      </c>
      <c r="X56" s="5" t="s">
        <v>15</v>
      </c>
      <c r="Y56" s="5" t="s">
        <v>15</v>
      </c>
      <c r="Z56" s="5" t="s">
        <v>15</v>
      </c>
      <c r="AA56" s="5" t="s">
        <v>12</v>
      </c>
      <c r="AB56" s="5" t="s">
        <v>12</v>
      </c>
      <c r="AC56" s="5" t="s">
        <v>12</v>
      </c>
      <c r="AD56" s="5" t="s">
        <v>12</v>
      </c>
      <c r="AE56" s="5" t="s">
        <v>12</v>
      </c>
      <c r="AF56" s="5" t="s">
        <v>12</v>
      </c>
      <c r="AG56" s="5" t="s">
        <v>12</v>
      </c>
      <c r="AH56" s="5" t="s">
        <v>12</v>
      </c>
      <c r="AI56" s="5" t="s">
        <v>15</v>
      </c>
      <c r="AJ56" s="5" t="s">
        <v>15</v>
      </c>
      <c r="AK56" s="5">
        <v>26</v>
      </c>
    </row>
    <row r="57" spans="1:41" x14ac:dyDescent="0.2">
      <c r="A57" s="34" t="s">
        <v>6</v>
      </c>
      <c r="B57" s="34" t="s">
        <v>7</v>
      </c>
      <c r="C57" s="34" t="s">
        <v>8</v>
      </c>
      <c r="D57" s="34" t="s">
        <v>160</v>
      </c>
      <c r="E57" s="1" t="s">
        <v>21</v>
      </c>
      <c r="F57" s="34" t="s">
        <v>10</v>
      </c>
      <c r="X57" s="5">
        <v>24.7</v>
      </c>
      <c r="Y57" s="5">
        <v>53.368000000000002</v>
      </c>
      <c r="Z57" s="5">
        <v>39.033999999999999</v>
      </c>
      <c r="AE57" s="5">
        <v>150.56200000000001</v>
      </c>
      <c r="AF57" s="5">
        <v>548.78099999999995</v>
      </c>
      <c r="AH57" s="5">
        <v>75.91</v>
      </c>
      <c r="AI57" s="5">
        <v>14.186</v>
      </c>
      <c r="AJ57" s="5">
        <v>30.032</v>
      </c>
      <c r="AK57" s="5">
        <v>27</v>
      </c>
      <c r="AM57" s="13">
        <f>+AO57/$AO$3</f>
        <v>1.0987756838741318E-3</v>
      </c>
      <c r="AN57" s="7">
        <f>IF(AK57=1,AM57,AM57+AN55)</f>
        <v>0.98827105970302831</v>
      </c>
      <c r="AO57" s="5">
        <f>SUM(G57:AJ57)</f>
        <v>936.57299999999998</v>
      </c>
    </row>
    <row r="58" spans="1:41" x14ac:dyDescent="0.2">
      <c r="A58" s="34" t="s">
        <v>6</v>
      </c>
      <c r="B58" s="34" t="s">
        <v>7</v>
      </c>
      <c r="C58" s="34" t="s">
        <v>8</v>
      </c>
      <c r="D58" s="34" t="s">
        <v>160</v>
      </c>
      <c r="E58" s="1" t="s">
        <v>21</v>
      </c>
      <c r="F58" s="34" t="s">
        <v>11</v>
      </c>
      <c r="X58" s="5">
        <v>-1</v>
      </c>
      <c r="Y58" s="5">
        <v>-1</v>
      </c>
      <c r="Z58" s="5">
        <v>-1</v>
      </c>
      <c r="AE58" s="5">
        <v>-1</v>
      </c>
      <c r="AF58" s="5">
        <v>-1</v>
      </c>
      <c r="AH58" s="5">
        <v>-1</v>
      </c>
      <c r="AI58" s="5" t="s">
        <v>15</v>
      </c>
      <c r="AJ58" s="5" t="s">
        <v>15</v>
      </c>
      <c r="AK58" s="5">
        <v>27</v>
      </c>
    </row>
    <row r="59" spans="1:41" x14ac:dyDescent="0.2">
      <c r="A59" s="34" t="s">
        <v>6</v>
      </c>
      <c r="B59" s="34" t="s">
        <v>7</v>
      </c>
      <c r="C59" s="34" t="s">
        <v>8</v>
      </c>
      <c r="D59" s="34" t="s">
        <v>41</v>
      </c>
      <c r="E59" s="1" t="s">
        <v>21</v>
      </c>
      <c r="F59" s="34" t="s">
        <v>10</v>
      </c>
      <c r="G59" s="5">
        <v>247</v>
      </c>
      <c r="L59" s="5">
        <v>1.5</v>
      </c>
      <c r="M59" s="5">
        <v>1</v>
      </c>
      <c r="N59" s="5">
        <v>0.7</v>
      </c>
      <c r="O59" s="5">
        <v>1.6</v>
      </c>
      <c r="P59" s="5">
        <v>11</v>
      </c>
      <c r="Q59" s="5">
        <v>9</v>
      </c>
      <c r="R59" s="5">
        <v>11.993</v>
      </c>
      <c r="S59" s="5">
        <v>12.241</v>
      </c>
      <c r="T59" s="5">
        <v>9.1289999999999996</v>
      </c>
      <c r="U59" s="5">
        <v>12.435</v>
      </c>
      <c r="V59" s="5">
        <v>18.456</v>
      </c>
      <c r="W59" s="5">
        <v>31.509</v>
      </c>
      <c r="X59" s="5">
        <v>16.765000000000001</v>
      </c>
      <c r="Y59" s="5">
        <v>17.106000000000002</v>
      </c>
      <c r="Z59" s="5">
        <v>23.021999999999998</v>
      </c>
      <c r="AA59" s="5">
        <v>46.786999999999999</v>
      </c>
      <c r="AB59" s="5">
        <v>66.706000000000003</v>
      </c>
      <c r="AC59" s="5">
        <v>71.06</v>
      </c>
      <c r="AD59" s="5">
        <v>94.828000000000003</v>
      </c>
      <c r="AE59" s="5">
        <v>70.694999999999993</v>
      </c>
      <c r="AF59" s="5">
        <v>48.234000000000002</v>
      </c>
      <c r="AG59" s="5">
        <v>33.104999999999997</v>
      </c>
      <c r="AH59" s="5">
        <v>22.024999999999999</v>
      </c>
      <c r="AI59" s="5">
        <v>16.062999999999999</v>
      </c>
      <c r="AJ59" s="5">
        <v>26.777000000000001</v>
      </c>
      <c r="AK59" s="5">
        <v>28</v>
      </c>
      <c r="AM59" s="13">
        <f>+AO59/$AO$3</f>
        <v>1.0801959143254532E-3</v>
      </c>
      <c r="AN59" s="7">
        <f>IF(AK59=1,AM59,AM59+AN57)</f>
        <v>0.98935125561735371</v>
      </c>
      <c r="AO59" s="5">
        <f>SUM(G59:AJ59)</f>
        <v>920.73599999999999</v>
      </c>
    </row>
    <row r="60" spans="1:41" x14ac:dyDescent="0.2">
      <c r="A60" s="34" t="s">
        <v>6</v>
      </c>
      <c r="B60" s="34" t="s">
        <v>7</v>
      </c>
      <c r="C60" s="34" t="s">
        <v>8</v>
      </c>
      <c r="D60" s="34" t="s">
        <v>41</v>
      </c>
      <c r="E60" s="1" t="s">
        <v>21</v>
      </c>
      <c r="F60" s="34" t="s">
        <v>11</v>
      </c>
      <c r="G60" s="5">
        <v>-1</v>
      </c>
      <c r="L60" s="5">
        <v>-1</v>
      </c>
      <c r="M60" s="5">
        <v>-1</v>
      </c>
      <c r="N60" s="5">
        <v>-1</v>
      </c>
      <c r="O60" s="5">
        <v>-1</v>
      </c>
      <c r="P60" s="5">
        <v>-1</v>
      </c>
      <c r="Q60" s="5">
        <v>-1</v>
      </c>
      <c r="R60" s="5" t="s">
        <v>15</v>
      </c>
      <c r="S60" s="5" t="s">
        <v>15</v>
      </c>
      <c r="T60" s="5" t="s">
        <v>15</v>
      </c>
      <c r="U60" s="5" t="s">
        <v>15</v>
      </c>
      <c r="V60" s="5" t="s">
        <v>15</v>
      </c>
      <c r="W60" s="5" t="s">
        <v>15</v>
      </c>
      <c r="X60" s="5" t="s">
        <v>15</v>
      </c>
      <c r="Y60" s="5" t="s">
        <v>15</v>
      </c>
      <c r="Z60" s="5" t="s">
        <v>15</v>
      </c>
      <c r="AA60" s="5" t="s">
        <v>15</v>
      </c>
      <c r="AB60" s="5" t="s">
        <v>15</v>
      </c>
      <c r="AC60" s="5" t="s">
        <v>15</v>
      </c>
      <c r="AD60" s="5" t="s">
        <v>15</v>
      </c>
      <c r="AE60" s="5" t="s">
        <v>15</v>
      </c>
      <c r="AF60" s="5" t="s">
        <v>15</v>
      </c>
      <c r="AG60" s="5" t="s">
        <v>15</v>
      </c>
      <c r="AH60" s="5" t="s">
        <v>15</v>
      </c>
      <c r="AI60" s="5" t="s">
        <v>15</v>
      </c>
      <c r="AJ60" s="5" t="s">
        <v>15</v>
      </c>
      <c r="AK60" s="5">
        <v>28</v>
      </c>
    </row>
    <row r="61" spans="1:41" x14ac:dyDescent="0.2">
      <c r="A61" s="34" t="s">
        <v>6</v>
      </c>
      <c r="B61" s="34" t="s">
        <v>7</v>
      </c>
      <c r="C61" s="34" t="s">
        <v>8</v>
      </c>
      <c r="D61" s="34" t="s">
        <v>37</v>
      </c>
      <c r="E61" s="1" t="s">
        <v>21</v>
      </c>
      <c r="F61" s="34" t="s">
        <v>10</v>
      </c>
      <c r="Q61" s="5">
        <v>55</v>
      </c>
      <c r="R61" s="5">
        <v>81</v>
      </c>
      <c r="S61" s="5">
        <v>120</v>
      </c>
      <c r="T61" s="5">
        <v>178</v>
      </c>
      <c r="U61" s="5">
        <v>98</v>
      </c>
      <c r="V61" s="5">
        <v>96</v>
      </c>
      <c r="W61" s="5">
        <v>99</v>
      </c>
      <c r="X61" s="5">
        <v>130</v>
      </c>
      <c r="Z61" s="5">
        <v>0.2</v>
      </c>
      <c r="AE61" s="5">
        <v>6</v>
      </c>
      <c r="AF61" s="5">
        <v>5</v>
      </c>
      <c r="AG61" s="5">
        <v>5</v>
      </c>
      <c r="AH61" s="5">
        <v>5</v>
      </c>
      <c r="AI61" s="5">
        <v>6</v>
      </c>
      <c r="AJ61" s="5">
        <v>8.3000000000000007</v>
      </c>
      <c r="AK61" s="5">
        <v>29</v>
      </c>
      <c r="AM61" s="13">
        <f>+AO61/$AO$3</f>
        <v>1.0470697936601446E-3</v>
      </c>
      <c r="AN61" s="7">
        <f>IF(AK61=1,AM61,AM61+AN59)</f>
        <v>0.9903983254110138</v>
      </c>
      <c r="AO61" s="5">
        <f>SUM(G61:AJ61)</f>
        <v>892.5</v>
      </c>
    </row>
    <row r="62" spans="1:41" x14ac:dyDescent="0.2">
      <c r="A62" s="34" t="s">
        <v>6</v>
      </c>
      <c r="B62" s="34" t="s">
        <v>7</v>
      </c>
      <c r="C62" s="34" t="s">
        <v>8</v>
      </c>
      <c r="D62" s="34" t="s">
        <v>37</v>
      </c>
      <c r="E62" s="1" t="s">
        <v>21</v>
      </c>
      <c r="F62" s="34" t="s">
        <v>11</v>
      </c>
      <c r="Q62" s="5">
        <v>-1</v>
      </c>
      <c r="R62" s="5">
        <v>-1</v>
      </c>
      <c r="S62" s="5">
        <v>-1</v>
      </c>
      <c r="T62" s="5">
        <v>-1</v>
      </c>
      <c r="U62" s="5">
        <v>-1</v>
      </c>
      <c r="V62" s="5">
        <v>-1</v>
      </c>
      <c r="W62" s="5">
        <v>-1</v>
      </c>
      <c r="X62" s="5">
        <v>-1</v>
      </c>
      <c r="Z62" s="5">
        <v>-1</v>
      </c>
      <c r="AE62" s="5">
        <v>-1</v>
      </c>
      <c r="AF62" s="5">
        <v>-1</v>
      </c>
      <c r="AG62" s="5">
        <v>-1</v>
      </c>
      <c r="AH62" s="5">
        <v>-1</v>
      </c>
      <c r="AI62" s="5">
        <v>-1</v>
      </c>
      <c r="AJ62" s="5">
        <v>-1</v>
      </c>
      <c r="AK62" s="5">
        <v>29</v>
      </c>
    </row>
    <row r="63" spans="1:41" x14ac:dyDescent="0.2">
      <c r="A63" s="34" t="s">
        <v>6</v>
      </c>
      <c r="B63" s="34" t="s">
        <v>7</v>
      </c>
      <c r="C63" s="34" t="s">
        <v>8</v>
      </c>
      <c r="D63" s="34" t="s">
        <v>38</v>
      </c>
      <c r="E63" s="1" t="s">
        <v>21</v>
      </c>
      <c r="F63" s="34" t="s">
        <v>10</v>
      </c>
      <c r="G63" s="5">
        <v>1</v>
      </c>
      <c r="H63" s="5">
        <v>9</v>
      </c>
      <c r="I63" s="5">
        <v>32</v>
      </c>
      <c r="J63" s="5">
        <v>11</v>
      </c>
      <c r="K63" s="5">
        <v>14</v>
      </c>
      <c r="L63" s="5">
        <v>27</v>
      </c>
      <c r="M63" s="5">
        <v>20</v>
      </c>
      <c r="N63" s="5">
        <v>26</v>
      </c>
      <c r="O63" s="5">
        <v>103.199</v>
      </c>
      <c r="P63" s="5">
        <v>41.975000000000001</v>
      </c>
      <c r="Q63" s="5">
        <v>98.766999999999996</v>
      </c>
      <c r="R63" s="5">
        <v>31.524999999999999</v>
      </c>
      <c r="S63" s="5">
        <v>22.635999999999999</v>
      </c>
      <c r="T63" s="5">
        <v>39.683</v>
      </c>
      <c r="U63" s="5">
        <v>12.066000000000001</v>
      </c>
      <c r="V63" s="5">
        <v>19.808</v>
      </c>
      <c r="W63" s="5">
        <v>22.152999999999999</v>
      </c>
      <c r="X63" s="5">
        <v>8.2829999999999995</v>
      </c>
      <c r="Y63" s="5">
        <v>13.704000000000001</v>
      </c>
      <c r="Z63" s="5">
        <v>21.521999999999998</v>
      </c>
      <c r="AA63" s="5">
        <v>26.646999999999998</v>
      </c>
      <c r="AB63" s="5">
        <v>28.721</v>
      </c>
      <c r="AC63" s="5">
        <v>38.340000000000003</v>
      </c>
      <c r="AD63" s="5">
        <v>30.585000000000001</v>
      </c>
      <c r="AE63" s="5">
        <v>17.234000000000002</v>
      </c>
      <c r="AF63" s="5">
        <v>15.592000000000001</v>
      </c>
      <c r="AG63" s="5">
        <v>25.324000000000002</v>
      </c>
      <c r="AH63" s="5">
        <v>30.960999999999999</v>
      </c>
      <c r="AI63" s="5">
        <v>11.923</v>
      </c>
      <c r="AJ63" s="5">
        <v>39.343000000000004</v>
      </c>
      <c r="AK63" s="5">
        <v>30</v>
      </c>
      <c r="AM63" s="13">
        <f>+AO63/$AO$3</f>
        <v>9.85466894169612E-4</v>
      </c>
      <c r="AN63" s="7">
        <f>IF(AK63=1,AM63,AM63+AN61)</f>
        <v>0.99138379230518336</v>
      </c>
      <c r="AO63" s="5">
        <f>SUM(G63:AJ63)</f>
        <v>839.9910000000001</v>
      </c>
    </row>
    <row r="64" spans="1:41" x14ac:dyDescent="0.2">
      <c r="A64" s="34" t="s">
        <v>6</v>
      </c>
      <c r="B64" s="34" t="s">
        <v>7</v>
      </c>
      <c r="C64" s="34" t="s">
        <v>8</v>
      </c>
      <c r="D64" s="34" t="s">
        <v>38</v>
      </c>
      <c r="E64" s="1" t="s">
        <v>21</v>
      </c>
      <c r="F64" s="34" t="s">
        <v>11</v>
      </c>
      <c r="G64" s="5" t="s">
        <v>15</v>
      </c>
      <c r="H64" s="5" t="s">
        <v>15</v>
      </c>
      <c r="I64" s="5" t="s">
        <v>15</v>
      </c>
      <c r="J64" s="5" t="s">
        <v>15</v>
      </c>
      <c r="K64" s="5" t="s">
        <v>15</v>
      </c>
      <c r="L64" s="5" t="s">
        <v>15</v>
      </c>
      <c r="M64" s="5" t="s">
        <v>15</v>
      </c>
      <c r="N64" s="5" t="s">
        <v>13</v>
      </c>
      <c r="O64" s="5" t="s">
        <v>13</v>
      </c>
      <c r="P64" s="5" t="s">
        <v>13</v>
      </c>
      <c r="Q64" s="5" t="s">
        <v>13</v>
      </c>
      <c r="R64" s="5" t="s">
        <v>13</v>
      </c>
      <c r="S64" s="5" t="s">
        <v>13</v>
      </c>
      <c r="T64" s="5" t="s">
        <v>13</v>
      </c>
      <c r="U64" s="5" t="s">
        <v>13</v>
      </c>
      <c r="V64" s="5" t="s">
        <v>13</v>
      </c>
      <c r="W64" s="5" t="s">
        <v>13</v>
      </c>
      <c r="X64" s="5" t="s">
        <v>13</v>
      </c>
      <c r="Y64" s="5" t="s">
        <v>13</v>
      </c>
      <c r="Z64" s="5" t="s">
        <v>12</v>
      </c>
      <c r="AA64" s="5" t="s">
        <v>12</v>
      </c>
      <c r="AB64" s="5" t="s">
        <v>12</v>
      </c>
      <c r="AC64" s="5" t="s">
        <v>12</v>
      </c>
      <c r="AD64" s="5" t="s">
        <v>12</v>
      </c>
      <c r="AE64" s="5" t="s">
        <v>12</v>
      </c>
      <c r="AF64" s="5" t="s">
        <v>12</v>
      </c>
      <c r="AG64" s="5" t="s">
        <v>12</v>
      </c>
      <c r="AH64" s="5" t="s">
        <v>12</v>
      </c>
      <c r="AI64" s="5" t="s">
        <v>12</v>
      </c>
      <c r="AJ64" s="5" t="s">
        <v>12</v>
      </c>
      <c r="AK64" s="5">
        <v>30</v>
      </c>
    </row>
    <row r="65" spans="1:41" x14ac:dyDescent="0.2">
      <c r="A65" s="34" t="s">
        <v>6</v>
      </c>
      <c r="B65" s="34" t="s">
        <v>7</v>
      </c>
      <c r="C65" s="34" t="s">
        <v>8</v>
      </c>
      <c r="D65" s="34" t="s">
        <v>219</v>
      </c>
      <c r="E65" s="1" t="s">
        <v>16</v>
      </c>
      <c r="F65" s="34" t="s">
        <v>10</v>
      </c>
      <c r="I65" s="5">
        <v>7.0000000000000007E-2</v>
      </c>
      <c r="M65" s="5">
        <v>81</v>
      </c>
      <c r="N65" s="5">
        <v>301</v>
      </c>
      <c r="O65" s="5">
        <v>0.47499999999999998</v>
      </c>
      <c r="U65" s="5">
        <v>0.9</v>
      </c>
      <c r="X65" s="5">
        <v>41.366</v>
      </c>
      <c r="Y65" s="5">
        <v>25.46</v>
      </c>
      <c r="AA65" s="5">
        <v>0.2</v>
      </c>
      <c r="AB65" s="5">
        <v>1E-3</v>
      </c>
      <c r="AC65" s="5">
        <v>5.0000000000000001E-3</v>
      </c>
      <c r="AD65" s="5">
        <v>3.0000000000000001E-3</v>
      </c>
      <c r="AE65" s="5">
        <v>5.5E-2</v>
      </c>
      <c r="AI65" s="5">
        <v>64.233000000000004</v>
      </c>
      <c r="AJ65" s="5">
        <v>165.10499999999999</v>
      </c>
      <c r="AK65" s="5">
        <v>31</v>
      </c>
      <c r="AM65" s="13">
        <f>+AO65/$AO$3</f>
        <v>7.976184670309283E-4</v>
      </c>
      <c r="AN65" s="7">
        <f>IF(AK65=1,AM65,AM65+AN63)</f>
        <v>0.99218141077221433</v>
      </c>
      <c r="AO65" s="5">
        <f>SUM(G65:AJ65)</f>
        <v>679.87299999999993</v>
      </c>
    </row>
    <row r="66" spans="1:41" x14ac:dyDescent="0.2">
      <c r="A66" s="34" t="s">
        <v>6</v>
      </c>
      <c r="B66" s="34" t="s">
        <v>7</v>
      </c>
      <c r="C66" s="34" t="s">
        <v>8</v>
      </c>
      <c r="D66" s="34" t="s">
        <v>219</v>
      </c>
      <c r="E66" s="1" t="s">
        <v>16</v>
      </c>
      <c r="F66" s="34" t="s">
        <v>11</v>
      </c>
      <c r="I66" s="5">
        <v>-1</v>
      </c>
      <c r="M66" s="5">
        <v>-1</v>
      </c>
      <c r="N66" s="5">
        <v>-1</v>
      </c>
      <c r="O66" s="5">
        <v>-1</v>
      </c>
      <c r="U66" s="5" t="s">
        <v>15</v>
      </c>
      <c r="X66" s="5" t="s">
        <v>15</v>
      </c>
      <c r="Y66" s="5" t="s">
        <v>15</v>
      </c>
      <c r="AA66" s="5" t="s">
        <v>15</v>
      </c>
      <c r="AB66" s="5" t="s">
        <v>15</v>
      </c>
      <c r="AC66" s="5" t="s">
        <v>15</v>
      </c>
      <c r="AD66" s="5" t="s">
        <v>15</v>
      </c>
      <c r="AE66" s="5" t="s">
        <v>15</v>
      </c>
      <c r="AI66" s="5" t="s">
        <v>15</v>
      </c>
      <c r="AJ66" s="5" t="s">
        <v>15</v>
      </c>
      <c r="AK66" s="5">
        <v>31</v>
      </c>
    </row>
    <row r="67" spans="1:41" x14ac:dyDescent="0.2">
      <c r="A67" s="34" t="s">
        <v>6</v>
      </c>
      <c r="B67" s="34" t="s">
        <v>7</v>
      </c>
      <c r="C67" s="34" t="s">
        <v>30</v>
      </c>
      <c r="D67" s="34" t="s">
        <v>36</v>
      </c>
      <c r="E67" s="1" t="s">
        <v>32</v>
      </c>
      <c r="F67" s="34" t="s">
        <v>10</v>
      </c>
      <c r="L67" s="5">
        <v>323.2</v>
      </c>
      <c r="M67" s="5">
        <v>120.7</v>
      </c>
      <c r="N67" s="5">
        <v>73.400000000000006</v>
      </c>
      <c r="O67" s="5">
        <v>95.2</v>
      </c>
      <c r="AK67" s="5">
        <v>32</v>
      </c>
      <c r="AM67" s="13">
        <f>+AO67/$AO$3</f>
        <v>7.1857730937460913E-4</v>
      </c>
      <c r="AN67" s="7">
        <f>IF(AK67=1,AM67,AM67+AN65)</f>
        <v>0.99289998808158897</v>
      </c>
      <c r="AO67" s="5">
        <f>SUM(G67:AJ67)</f>
        <v>612.5</v>
      </c>
    </row>
    <row r="68" spans="1:41" x14ac:dyDescent="0.2">
      <c r="A68" s="34" t="s">
        <v>6</v>
      </c>
      <c r="B68" s="34" t="s">
        <v>7</v>
      </c>
      <c r="C68" s="34" t="s">
        <v>30</v>
      </c>
      <c r="D68" s="34" t="s">
        <v>36</v>
      </c>
      <c r="E68" s="1" t="s">
        <v>32</v>
      </c>
      <c r="F68" s="34" t="s">
        <v>11</v>
      </c>
      <c r="L68" s="5">
        <v>-1</v>
      </c>
      <c r="M68" s="5">
        <v>-1</v>
      </c>
      <c r="N68" s="5">
        <v>-1</v>
      </c>
      <c r="O68" s="5">
        <v>-1</v>
      </c>
      <c r="AK68" s="5">
        <v>32</v>
      </c>
    </row>
    <row r="69" spans="1:41" x14ac:dyDescent="0.2">
      <c r="A69" s="34" t="s">
        <v>6</v>
      </c>
      <c r="B69" s="34" t="s">
        <v>7</v>
      </c>
      <c r="C69" s="34" t="s">
        <v>8</v>
      </c>
      <c r="D69" s="34" t="s">
        <v>40</v>
      </c>
      <c r="E69" s="1" t="s">
        <v>21</v>
      </c>
      <c r="F69" s="34" t="s">
        <v>10</v>
      </c>
      <c r="J69" s="5">
        <v>2</v>
      </c>
      <c r="K69" s="5">
        <v>1</v>
      </c>
      <c r="L69" s="5">
        <v>6</v>
      </c>
      <c r="M69" s="5">
        <v>7</v>
      </c>
      <c r="N69" s="5">
        <v>6</v>
      </c>
      <c r="O69" s="5">
        <v>12.2</v>
      </c>
      <c r="P69" s="5">
        <v>20.8</v>
      </c>
      <c r="Q69" s="5">
        <v>22.861999999999998</v>
      </c>
      <c r="R69" s="5">
        <v>46.13</v>
      </c>
      <c r="S69" s="5">
        <v>24.661999999999999</v>
      </c>
      <c r="T69" s="5">
        <v>28.507000000000001</v>
      </c>
      <c r="U69" s="5">
        <v>18.507999999999999</v>
      </c>
      <c r="V69" s="5">
        <v>20.300999999999998</v>
      </c>
      <c r="W69" s="5">
        <v>14.81</v>
      </c>
      <c r="X69" s="5">
        <v>17.873000000000001</v>
      </c>
      <c r="Y69" s="5">
        <v>17.661999999999999</v>
      </c>
      <c r="Z69" s="5">
        <v>17.766999999999999</v>
      </c>
      <c r="AD69" s="5">
        <v>79.317999999999998</v>
      </c>
      <c r="AE69" s="5">
        <v>49.779000000000003</v>
      </c>
      <c r="AF69" s="5">
        <v>61.802999999999997</v>
      </c>
      <c r="AG69" s="5">
        <v>36.97</v>
      </c>
      <c r="AH69" s="5">
        <v>23.221</v>
      </c>
      <c r="AI69" s="5">
        <v>22.114999999999998</v>
      </c>
      <c r="AJ69" s="5">
        <v>27.434999999999999</v>
      </c>
      <c r="AK69" s="5">
        <v>33</v>
      </c>
      <c r="AM69" s="13">
        <f>+AO69/$AO$3</f>
        <v>6.8598968174604007E-4</v>
      </c>
      <c r="AN69" s="7">
        <f>IF(AK69=1,AM69,AM69+AN67)</f>
        <v>0.99358597776333502</v>
      </c>
      <c r="AO69" s="5">
        <f>SUM(G69:AJ69)</f>
        <v>584.72299999999996</v>
      </c>
    </row>
    <row r="70" spans="1:41" x14ac:dyDescent="0.2">
      <c r="A70" s="34" t="s">
        <v>6</v>
      </c>
      <c r="B70" s="34" t="s">
        <v>7</v>
      </c>
      <c r="C70" s="34" t="s">
        <v>8</v>
      </c>
      <c r="D70" s="34" t="s">
        <v>40</v>
      </c>
      <c r="E70" s="1" t="s">
        <v>21</v>
      </c>
      <c r="F70" s="34" t="s">
        <v>11</v>
      </c>
      <c r="J70" s="5">
        <v>-1</v>
      </c>
      <c r="K70" s="5">
        <v>-1</v>
      </c>
      <c r="L70" s="5">
        <v>-1</v>
      </c>
      <c r="M70" s="5">
        <v>-1</v>
      </c>
      <c r="N70" s="5">
        <v>-1</v>
      </c>
      <c r="O70" s="5">
        <v>-1</v>
      </c>
      <c r="P70" s="5">
        <v>-1</v>
      </c>
      <c r="Q70" s="5">
        <v>-1</v>
      </c>
      <c r="R70" s="5">
        <v>-1</v>
      </c>
      <c r="S70" s="5" t="s">
        <v>15</v>
      </c>
      <c r="T70" s="5" t="s">
        <v>15</v>
      </c>
      <c r="U70" s="5" t="s">
        <v>15</v>
      </c>
      <c r="V70" s="5" t="s">
        <v>15</v>
      </c>
      <c r="W70" s="5" t="s">
        <v>15</v>
      </c>
      <c r="X70" s="5">
        <v>-1</v>
      </c>
      <c r="Y70" s="5">
        <v>-1</v>
      </c>
      <c r="Z70" s="5">
        <v>-1</v>
      </c>
      <c r="AD70" s="5">
        <v>-1</v>
      </c>
      <c r="AE70" s="5">
        <v>-1</v>
      </c>
      <c r="AF70" s="5">
        <v>-1</v>
      </c>
      <c r="AG70" s="5">
        <v>-1</v>
      </c>
      <c r="AH70" s="5">
        <v>-1</v>
      </c>
      <c r="AI70" s="5">
        <v>-1</v>
      </c>
      <c r="AJ70" s="5">
        <v>-1</v>
      </c>
      <c r="AK70" s="5">
        <v>33</v>
      </c>
    </row>
    <row r="71" spans="1:41" x14ac:dyDescent="0.2">
      <c r="A71" s="34" t="s">
        <v>6</v>
      </c>
      <c r="B71" s="34" t="s">
        <v>7</v>
      </c>
      <c r="C71" s="34" t="s">
        <v>8</v>
      </c>
      <c r="D71" s="34" t="s">
        <v>218</v>
      </c>
      <c r="E71" s="1" t="s">
        <v>16</v>
      </c>
      <c r="F71" s="34" t="s">
        <v>10</v>
      </c>
      <c r="G71" s="5">
        <v>144.05000000000001</v>
      </c>
      <c r="H71" s="5">
        <v>73.47</v>
      </c>
      <c r="I71" s="5">
        <v>164</v>
      </c>
      <c r="J71" s="5">
        <v>145</v>
      </c>
      <c r="K71" s="5">
        <v>1</v>
      </c>
      <c r="L71" s="5">
        <v>3</v>
      </c>
      <c r="M71" s="5">
        <v>2</v>
      </c>
      <c r="N71" s="5">
        <v>0.44</v>
      </c>
      <c r="O71" s="5">
        <v>0.03</v>
      </c>
      <c r="Q71" s="5">
        <v>0.33</v>
      </c>
      <c r="R71" s="5">
        <v>0.02</v>
      </c>
      <c r="S71" s="5">
        <v>2.6869999999999998</v>
      </c>
      <c r="U71" s="5">
        <v>1.141</v>
      </c>
      <c r="V71" s="5">
        <v>0.26300000000000001</v>
      </c>
      <c r="W71" s="5">
        <v>0.01</v>
      </c>
      <c r="X71" s="5">
        <v>0.08</v>
      </c>
      <c r="Y71" s="5">
        <v>0.16600000000000001</v>
      </c>
      <c r="Z71" s="5">
        <v>2.0299999999999998</v>
      </c>
      <c r="AA71" s="5">
        <v>0.33700000000000002</v>
      </c>
      <c r="AD71" s="5">
        <v>1.6559999999999999</v>
      </c>
      <c r="AE71" s="5">
        <v>0.47</v>
      </c>
      <c r="AF71" s="5">
        <v>1.73</v>
      </c>
      <c r="AG71" s="5">
        <v>5.0999999999999997E-2</v>
      </c>
      <c r="AH71" s="5">
        <v>1.1359999999999999</v>
      </c>
      <c r="AI71" s="5">
        <v>0.29499999999999998</v>
      </c>
      <c r="AK71" s="5">
        <v>34</v>
      </c>
      <c r="AM71" s="13">
        <f>+AO71/$AO$3</f>
        <v>6.3984704639091729E-4</v>
      </c>
      <c r="AN71" s="7">
        <f>IF(AK71=1,AM71,AM71+AN69)</f>
        <v>0.99422582480972588</v>
      </c>
      <c r="AO71" s="5">
        <f>SUM(G71:AJ71)</f>
        <v>545.39200000000005</v>
      </c>
    </row>
    <row r="72" spans="1:41" x14ac:dyDescent="0.2">
      <c r="A72" s="34" t="s">
        <v>6</v>
      </c>
      <c r="B72" s="34" t="s">
        <v>7</v>
      </c>
      <c r="C72" s="34" t="s">
        <v>8</v>
      </c>
      <c r="D72" s="34" t="s">
        <v>218</v>
      </c>
      <c r="E72" s="1" t="s">
        <v>16</v>
      </c>
      <c r="F72" s="34" t="s">
        <v>11</v>
      </c>
      <c r="G72" s="5" t="s">
        <v>13</v>
      </c>
      <c r="H72" s="5" t="s">
        <v>13</v>
      </c>
      <c r="I72" s="5" t="s">
        <v>13</v>
      </c>
      <c r="J72" s="5" t="s">
        <v>13</v>
      </c>
      <c r="K72" s="5">
        <v>-1</v>
      </c>
      <c r="L72" s="5">
        <v>-1</v>
      </c>
      <c r="M72" s="5" t="s">
        <v>24</v>
      </c>
      <c r="N72" s="5">
        <v>-1</v>
      </c>
      <c r="O72" s="5">
        <v>-1</v>
      </c>
      <c r="Q72" s="5">
        <v>-1</v>
      </c>
      <c r="R72" s="5">
        <v>-1</v>
      </c>
      <c r="S72" s="5">
        <v>-1</v>
      </c>
      <c r="U72" s="5">
        <v>-1</v>
      </c>
      <c r="V72" s="5" t="s">
        <v>23</v>
      </c>
      <c r="W72" s="5">
        <v>-1</v>
      </c>
      <c r="X72" s="5">
        <v>-1</v>
      </c>
      <c r="Y72" s="5">
        <v>-1</v>
      </c>
      <c r="Z72" s="5" t="s">
        <v>17</v>
      </c>
      <c r="AA72" s="5" t="s">
        <v>17</v>
      </c>
      <c r="AD72" s="5" t="s">
        <v>17</v>
      </c>
      <c r="AE72" s="5">
        <v>-1</v>
      </c>
      <c r="AF72" s="5" t="s">
        <v>17</v>
      </c>
      <c r="AG72" s="5" t="s">
        <v>17</v>
      </c>
      <c r="AH72" s="5" t="s">
        <v>17</v>
      </c>
      <c r="AI72" s="5" t="s">
        <v>17</v>
      </c>
      <c r="AK72" s="5">
        <v>34</v>
      </c>
    </row>
    <row r="73" spans="1:41" x14ac:dyDescent="0.2">
      <c r="A73" s="34" t="s">
        <v>6</v>
      </c>
      <c r="B73" s="34" t="s">
        <v>7</v>
      </c>
      <c r="C73" s="34" t="s">
        <v>8</v>
      </c>
      <c r="D73" s="34" t="s">
        <v>214</v>
      </c>
      <c r="E73" s="1" t="s">
        <v>9</v>
      </c>
      <c r="F73" s="34" t="s">
        <v>10</v>
      </c>
      <c r="K73" s="5">
        <v>76</v>
      </c>
      <c r="L73" s="5">
        <v>27</v>
      </c>
      <c r="M73" s="5">
        <v>140</v>
      </c>
      <c r="N73" s="5">
        <v>51</v>
      </c>
      <c r="O73" s="5">
        <v>42.8</v>
      </c>
      <c r="P73" s="5">
        <v>5</v>
      </c>
      <c r="Q73" s="5">
        <v>13</v>
      </c>
      <c r="S73" s="5">
        <v>11</v>
      </c>
      <c r="U73" s="5">
        <v>70.394000000000005</v>
      </c>
      <c r="V73" s="5">
        <v>15.115</v>
      </c>
      <c r="W73" s="5">
        <v>6.5</v>
      </c>
      <c r="AK73" s="5">
        <v>35</v>
      </c>
      <c r="AM73" s="13">
        <f>+AO73/$AO$3</f>
        <v>5.3709577049384561E-4</v>
      </c>
      <c r="AN73" s="7">
        <f>IF(AK73=1,AM73,AM73+AN71)</f>
        <v>0.99476292058021976</v>
      </c>
      <c r="AO73" s="5">
        <f>SUM(G73:AJ73)</f>
        <v>457.80900000000003</v>
      </c>
    </row>
    <row r="74" spans="1:41" x14ac:dyDescent="0.2">
      <c r="A74" s="34" t="s">
        <v>6</v>
      </c>
      <c r="B74" s="34" t="s">
        <v>7</v>
      </c>
      <c r="C74" s="34" t="s">
        <v>8</v>
      </c>
      <c r="D74" s="34" t="s">
        <v>214</v>
      </c>
      <c r="E74" s="1" t="s">
        <v>9</v>
      </c>
      <c r="F74" s="34" t="s">
        <v>11</v>
      </c>
      <c r="K74" s="5">
        <v>-1</v>
      </c>
      <c r="L74" s="5">
        <v>-1</v>
      </c>
      <c r="M74" s="5">
        <v>-1</v>
      </c>
      <c r="N74" s="5">
        <v>-1</v>
      </c>
      <c r="O74" s="5">
        <v>-1</v>
      </c>
      <c r="P74" s="5">
        <v>-1</v>
      </c>
      <c r="Q74" s="5">
        <v>-1</v>
      </c>
      <c r="S74" s="5">
        <v>-1</v>
      </c>
      <c r="U74" s="5">
        <v>-1</v>
      </c>
      <c r="V74" s="5">
        <v>-1</v>
      </c>
      <c r="W74" s="5">
        <v>-1</v>
      </c>
      <c r="AH74" s="5" t="s">
        <v>24</v>
      </c>
      <c r="AK74" s="5">
        <v>35</v>
      </c>
    </row>
    <row r="75" spans="1:41" x14ac:dyDescent="0.2">
      <c r="A75" s="34" t="s">
        <v>6</v>
      </c>
      <c r="B75" s="34" t="s">
        <v>7</v>
      </c>
      <c r="C75" s="34" t="s">
        <v>8</v>
      </c>
      <c r="D75" s="34" t="s">
        <v>219</v>
      </c>
      <c r="E75" s="1" t="s">
        <v>21</v>
      </c>
      <c r="F75" s="34" t="s">
        <v>10</v>
      </c>
      <c r="T75" s="5">
        <v>0.99</v>
      </c>
      <c r="U75" s="5">
        <v>10.281000000000001</v>
      </c>
      <c r="V75" s="5">
        <v>8.3819999999999997</v>
      </c>
      <c r="X75" s="5">
        <v>0.94899999999999995</v>
      </c>
      <c r="Y75" s="5">
        <v>21.478000000000002</v>
      </c>
      <c r="Z75" s="5">
        <v>24.117999999999999</v>
      </c>
      <c r="AA75" s="5">
        <v>49.898000000000003</v>
      </c>
      <c r="AB75" s="5">
        <v>133.37100000000001</v>
      </c>
      <c r="AC75" s="5">
        <v>135.69200000000001</v>
      </c>
      <c r="AD75" s="5">
        <v>30.992999999999999</v>
      </c>
      <c r="AK75" s="5">
        <v>36</v>
      </c>
      <c r="AM75" s="13">
        <f>+AO75/$AO$3</f>
        <v>4.8822430114426501E-4</v>
      </c>
      <c r="AN75" s="7">
        <f>IF(AK75=1,AM75,AM75+AN73)</f>
        <v>0.99525114488136401</v>
      </c>
      <c r="AO75" s="5">
        <f>SUM(G75:AJ75)</f>
        <v>416.15199999999999</v>
      </c>
    </row>
    <row r="76" spans="1:41" x14ac:dyDescent="0.2">
      <c r="A76" s="34" t="s">
        <v>6</v>
      </c>
      <c r="B76" s="34" t="s">
        <v>7</v>
      </c>
      <c r="C76" s="34" t="s">
        <v>8</v>
      </c>
      <c r="D76" s="34" t="s">
        <v>219</v>
      </c>
      <c r="E76" s="1" t="s">
        <v>21</v>
      </c>
      <c r="F76" s="34" t="s">
        <v>11</v>
      </c>
      <c r="T76" s="5" t="s">
        <v>15</v>
      </c>
      <c r="U76" s="5" t="s">
        <v>15</v>
      </c>
      <c r="V76" s="5" t="s">
        <v>15</v>
      </c>
      <c r="X76" s="5" t="s">
        <v>15</v>
      </c>
      <c r="Y76" s="5" t="s">
        <v>15</v>
      </c>
      <c r="Z76" s="5">
        <v>-1</v>
      </c>
      <c r="AA76" s="5" t="s">
        <v>15</v>
      </c>
      <c r="AB76" s="5" t="s">
        <v>15</v>
      </c>
      <c r="AC76" s="5" t="s">
        <v>15</v>
      </c>
      <c r="AD76" s="5" t="s">
        <v>15</v>
      </c>
      <c r="AK76" s="5">
        <v>36</v>
      </c>
    </row>
    <row r="77" spans="1:41" x14ac:dyDescent="0.2">
      <c r="A77" s="34" t="s">
        <v>6</v>
      </c>
      <c r="B77" s="34" t="s">
        <v>7</v>
      </c>
      <c r="C77" s="34" t="s">
        <v>8</v>
      </c>
      <c r="D77" s="34" t="s">
        <v>214</v>
      </c>
      <c r="E77" s="1" t="s">
        <v>14</v>
      </c>
      <c r="F77" s="34" t="s">
        <v>10</v>
      </c>
      <c r="O77" s="5">
        <v>6.8000000000000005E-2</v>
      </c>
      <c r="P77" s="5">
        <v>0.23100000000000001</v>
      </c>
      <c r="R77" s="5">
        <v>9.2750000000000004</v>
      </c>
      <c r="S77" s="5">
        <v>14.329000000000001</v>
      </c>
      <c r="T77" s="5">
        <v>9.4190000000000005</v>
      </c>
      <c r="V77" s="5">
        <v>4.0910000000000002</v>
      </c>
      <c r="W77" s="5">
        <v>0.16</v>
      </c>
      <c r="X77" s="5">
        <v>1.379</v>
      </c>
      <c r="Y77" s="5">
        <v>0.41399999999999998</v>
      </c>
      <c r="Z77" s="5">
        <v>9.7750000000000004</v>
      </c>
      <c r="AA77" s="5">
        <v>49.250999999999998</v>
      </c>
      <c r="AB77" s="5">
        <v>23.338000000000001</v>
      </c>
      <c r="AC77" s="5">
        <v>8.1910000000000007</v>
      </c>
      <c r="AE77" s="5">
        <v>191.53</v>
      </c>
      <c r="AJ77" s="5">
        <v>64.903999999999996</v>
      </c>
      <c r="AK77" s="5">
        <v>37</v>
      </c>
      <c r="AM77" s="13">
        <f>+AO77/$AO$3</f>
        <v>4.5326683487906467E-4</v>
      </c>
      <c r="AN77" s="7">
        <f>IF(AK77=1,AM77,AM77+AN75)</f>
        <v>0.99570441171624313</v>
      </c>
      <c r="AO77" s="5">
        <f>SUM(G77:AJ77)</f>
        <v>386.35500000000002</v>
      </c>
    </row>
    <row r="78" spans="1:41" x14ac:dyDescent="0.2">
      <c r="A78" s="34" t="s">
        <v>6</v>
      </c>
      <c r="B78" s="34" t="s">
        <v>7</v>
      </c>
      <c r="C78" s="34" t="s">
        <v>8</v>
      </c>
      <c r="D78" s="34" t="s">
        <v>214</v>
      </c>
      <c r="E78" s="1" t="s">
        <v>14</v>
      </c>
      <c r="F78" s="34" t="s">
        <v>11</v>
      </c>
      <c r="G78" s="5" t="s">
        <v>15</v>
      </c>
      <c r="H78" s="5" t="s">
        <v>15</v>
      </c>
      <c r="I78" s="5" t="s">
        <v>15</v>
      </c>
      <c r="J78" s="5" t="s">
        <v>15</v>
      </c>
      <c r="K78" s="5" t="s">
        <v>15</v>
      </c>
      <c r="L78" s="5" t="s">
        <v>15</v>
      </c>
      <c r="M78" s="5" t="s">
        <v>15</v>
      </c>
      <c r="O78" s="5" t="s">
        <v>15</v>
      </c>
      <c r="P78" s="5" t="s">
        <v>15</v>
      </c>
      <c r="R78" s="5" t="s">
        <v>15</v>
      </c>
      <c r="S78" s="5" t="s">
        <v>15</v>
      </c>
      <c r="T78" s="5" t="s">
        <v>15</v>
      </c>
      <c r="U78" s="5" t="s">
        <v>15</v>
      </c>
      <c r="V78" s="5" t="s">
        <v>15</v>
      </c>
      <c r="W78" s="5" t="s">
        <v>15</v>
      </c>
      <c r="X78" s="5" t="s">
        <v>12</v>
      </c>
      <c r="Y78" s="5" t="s">
        <v>15</v>
      </c>
      <c r="Z78" s="5" t="s">
        <v>15</v>
      </c>
      <c r="AA78" s="5" t="s">
        <v>15</v>
      </c>
      <c r="AB78" s="5" t="s">
        <v>15</v>
      </c>
      <c r="AC78" s="5" t="s">
        <v>13</v>
      </c>
      <c r="AE78" s="5">
        <v>-1</v>
      </c>
      <c r="AJ78" s="5" t="s">
        <v>18</v>
      </c>
      <c r="AK78" s="5">
        <v>37</v>
      </c>
    </row>
    <row r="79" spans="1:41" x14ac:dyDescent="0.2">
      <c r="A79" s="34" t="s">
        <v>6</v>
      </c>
      <c r="B79" s="34" t="s">
        <v>7</v>
      </c>
      <c r="C79" s="34" t="s">
        <v>8</v>
      </c>
      <c r="D79" s="34" t="s">
        <v>215</v>
      </c>
      <c r="E79" s="1" t="s">
        <v>14</v>
      </c>
      <c r="F79" s="34" t="s">
        <v>10</v>
      </c>
      <c r="M79" s="5">
        <v>54</v>
      </c>
      <c r="N79" s="5">
        <v>15.9</v>
      </c>
      <c r="O79" s="5">
        <v>10</v>
      </c>
      <c r="P79" s="5">
        <v>28.34</v>
      </c>
      <c r="R79" s="5">
        <v>161</v>
      </c>
      <c r="S79" s="5">
        <v>3</v>
      </c>
      <c r="T79" s="5">
        <v>47.116</v>
      </c>
      <c r="U79" s="5">
        <v>16.655000000000001</v>
      </c>
      <c r="V79" s="5">
        <v>10.096</v>
      </c>
      <c r="W79" s="5">
        <v>2.8580000000000001</v>
      </c>
      <c r="X79" s="5">
        <v>0.63200000000000001</v>
      </c>
      <c r="Y79" s="5">
        <v>3.847</v>
      </c>
      <c r="Z79" s="5">
        <v>2.214</v>
      </c>
      <c r="AA79" s="5">
        <v>23.678999999999998</v>
      </c>
      <c r="AB79" s="5">
        <v>0.46800000000000003</v>
      </c>
      <c r="AK79" s="5">
        <v>38</v>
      </c>
      <c r="AM79" s="13">
        <f>+AO79/$AO$3</f>
        <v>4.4558245712167079E-4</v>
      </c>
      <c r="AN79" s="7">
        <f>IF(AK79=1,AM79,AM79+AN77)</f>
        <v>0.99614999417336481</v>
      </c>
      <c r="AO79" s="5">
        <f>SUM(G79:AJ79)</f>
        <v>379.80499999999995</v>
      </c>
    </row>
    <row r="80" spans="1:41" x14ac:dyDescent="0.2">
      <c r="A80" s="34" t="s">
        <v>6</v>
      </c>
      <c r="B80" s="34" t="s">
        <v>7</v>
      </c>
      <c r="C80" s="34" t="s">
        <v>8</v>
      </c>
      <c r="D80" s="34" t="s">
        <v>215</v>
      </c>
      <c r="E80" s="1" t="s">
        <v>14</v>
      </c>
      <c r="F80" s="34" t="s">
        <v>11</v>
      </c>
      <c r="M80" s="5">
        <v>-1</v>
      </c>
      <c r="N80" s="5" t="s">
        <v>24</v>
      </c>
      <c r="O80" s="5" t="s">
        <v>15</v>
      </c>
      <c r="P80" s="5" t="s">
        <v>15</v>
      </c>
      <c r="R80" s="5" t="s">
        <v>15</v>
      </c>
      <c r="S80" s="5">
        <v>-1</v>
      </c>
      <c r="T80" s="5" t="s">
        <v>18</v>
      </c>
      <c r="U80" s="5" t="s">
        <v>12</v>
      </c>
      <c r="V80" s="5" t="s">
        <v>12</v>
      </c>
      <c r="W80" s="5" t="s">
        <v>12</v>
      </c>
      <c r="X80" s="5" t="s">
        <v>12</v>
      </c>
      <c r="Y80" s="5" t="s">
        <v>15</v>
      </c>
      <c r="Z80" s="5" t="s">
        <v>15</v>
      </c>
      <c r="AA80" s="5" t="s">
        <v>12</v>
      </c>
      <c r="AB80" s="5" t="s">
        <v>15</v>
      </c>
      <c r="AK80" s="5">
        <v>38</v>
      </c>
    </row>
    <row r="81" spans="1:41" x14ac:dyDescent="0.2">
      <c r="A81" s="34" t="s">
        <v>6</v>
      </c>
      <c r="B81" s="34" t="s">
        <v>7</v>
      </c>
      <c r="C81" s="34" t="s">
        <v>8</v>
      </c>
      <c r="D81" s="34" t="s">
        <v>39</v>
      </c>
      <c r="E81" s="1" t="s">
        <v>21</v>
      </c>
      <c r="F81" s="34" t="s">
        <v>10</v>
      </c>
      <c r="M81" s="5">
        <v>151.30000000000001</v>
      </c>
      <c r="N81" s="5">
        <v>4.1420000000000003</v>
      </c>
      <c r="O81" s="5">
        <v>1.6E-2</v>
      </c>
      <c r="T81" s="5">
        <v>9.4619999999999997</v>
      </c>
      <c r="V81" s="5">
        <v>7.5359999999999996</v>
      </c>
      <c r="W81" s="5">
        <v>19.379000000000001</v>
      </c>
      <c r="X81" s="5">
        <v>54.076999999999998</v>
      </c>
      <c r="AA81" s="5">
        <v>82.635000000000005</v>
      </c>
      <c r="AK81" s="5">
        <v>39</v>
      </c>
      <c r="AM81" s="13">
        <f>+AO81/$AO$3</f>
        <v>3.8544721512342805E-4</v>
      </c>
      <c r="AN81" s="7">
        <f>IF(AK81=1,AM81,AM81+AN79)</f>
        <v>0.99653544138848826</v>
      </c>
      <c r="AO81" s="5">
        <f>SUM(G81:AJ81)</f>
        <v>328.54699999999997</v>
      </c>
    </row>
    <row r="82" spans="1:41" x14ac:dyDescent="0.2">
      <c r="A82" s="34" t="s">
        <v>6</v>
      </c>
      <c r="B82" s="34" t="s">
        <v>7</v>
      </c>
      <c r="C82" s="34" t="s">
        <v>8</v>
      </c>
      <c r="D82" s="34" t="s">
        <v>39</v>
      </c>
      <c r="E82" s="1" t="s">
        <v>21</v>
      </c>
      <c r="F82" s="34" t="s">
        <v>11</v>
      </c>
      <c r="M82" s="5" t="s">
        <v>15</v>
      </c>
      <c r="N82" s="5" t="s">
        <v>15</v>
      </c>
      <c r="O82" s="5">
        <v>-1</v>
      </c>
      <c r="T82" s="5" t="s">
        <v>15</v>
      </c>
      <c r="V82" s="5">
        <v>-1</v>
      </c>
      <c r="W82" s="5" t="s">
        <v>15</v>
      </c>
      <c r="X82" s="5" t="s">
        <v>15</v>
      </c>
      <c r="AA82" s="5" t="s">
        <v>15</v>
      </c>
      <c r="AB82" s="5" t="s">
        <v>15</v>
      </c>
      <c r="AC82" s="5" t="s">
        <v>15</v>
      </c>
      <c r="AK82" s="5">
        <v>39</v>
      </c>
    </row>
    <row r="83" spans="1:41" x14ac:dyDescent="0.2">
      <c r="A83" s="34" t="s">
        <v>6</v>
      </c>
      <c r="B83" s="34" t="s">
        <v>7</v>
      </c>
      <c r="C83" s="34" t="s">
        <v>8</v>
      </c>
      <c r="D83" s="34" t="s">
        <v>216</v>
      </c>
      <c r="E83" s="1" t="s">
        <v>32</v>
      </c>
      <c r="F83" s="34" t="s">
        <v>10</v>
      </c>
      <c r="G83" s="5">
        <v>16</v>
      </c>
      <c r="H83" s="5">
        <v>16</v>
      </c>
      <c r="I83" s="5">
        <v>48</v>
      </c>
      <c r="J83" s="5">
        <v>12</v>
      </c>
      <c r="K83" s="5">
        <v>10</v>
      </c>
      <c r="L83" s="5">
        <v>2</v>
      </c>
      <c r="M83" s="5">
        <v>12</v>
      </c>
      <c r="N83" s="5">
        <v>4</v>
      </c>
      <c r="O83" s="5">
        <v>1.6</v>
      </c>
      <c r="P83" s="5">
        <v>0.3</v>
      </c>
      <c r="Q83" s="5">
        <v>0.3</v>
      </c>
      <c r="R83" s="5">
        <v>0.89600000000000002</v>
      </c>
      <c r="S83" s="5">
        <v>1.585</v>
      </c>
      <c r="W83" s="5">
        <v>0.76100000000000001</v>
      </c>
      <c r="X83" s="5">
        <v>0.13900000000000001</v>
      </c>
      <c r="Y83" s="5">
        <v>10.183999999999999</v>
      </c>
      <c r="Z83" s="5">
        <v>103.971</v>
      </c>
      <c r="AB83" s="5">
        <v>7.1420000000000003</v>
      </c>
      <c r="AC83" s="5">
        <v>0.38900000000000001</v>
      </c>
      <c r="AD83" s="5">
        <v>0.83799999999999997</v>
      </c>
      <c r="AE83" s="5">
        <v>0.622</v>
      </c>
      <c r="AF83" s="5">
        <v>5.0000000000000001E-3</v>
      </c>
      <c r="AH83" s="5">
        <v>4.0000000000000001E-3</v>
      </c>
      <c r="AJ83" s="5">
        <v>1E-3</v>
      </c>
      <c r="AK83" s="5">
        <v>40</v>
      </c>
      <c r="AM83" s="13">
        <f>+AO83/$AO$3</f>
        <v>2.9181512522761166E-4</v>
      </c>
      <c r="AN83" s="7">
        <f>IF(AK83=1,AM83,AM83+AN81)</f>
        <v>0.99682725651371584</v>
      </c>
      <c r="AO83" s="5">
        <f>SUM(G83:AJ83)</f>
        <v>248.73699999999999</v>
      </c>
    </row>
    <row r="84" spans="1:41" x14ac:dyDescent="0.2">
      <c r="A84" s="34" t="s">
        <v>6</v>
      </c>
      <c r="B84" s="34" t="s">
        <v>7</v>
      </c>
      <c r="C84" s="34" t="s">
        <v>8</v>
      </c>
      <c r="D84" s="34" t="s">
        <v>216</v>
      </c>
      <c r="E84" s="1" t="s">
        <v>32</v>
      </c>
      <c r="F84" s="34" t="s">
        <v>11</v>
      </c>
      <c r="G84" s="5" t="s">
        <v>15</v>
      </c>
      <c r="H84" s="5" t="s">
        <v>15</v>
      </c>
      <c r="I84" s="5" t="s">
        <v>15</v>
      </c>
      <c r="J84" s="5" t="s">
        <v>15</v>
      </c>
      <c r="K84" s="5" t="s">
        <v>15</v>
      </c>
      <c r="L84" s="5" t="s">
        <v>15</v>
      </c>
      <c r="M84" s="5" t="s">
        <v>15</v>
      </c>
      <c r="N84" s="5" t="s">
        <v>15</v>
      </c>
      <c r="O84" s="5" t="s">
        <v>15</v>
      </c>
      <c r="P84" s="5" t="s">
        <v>15</v>
      </c>
      <c r="Q84" s="5" t="s">
        <v>15</v>
      </c>
      <c r="R84" s="5" t="s">
        <v>15</v>
      </c>
      <c r="S84" s="5" t="s">
        <v>15</v>
      </c>
      <c r="T84" s="5" t="s">
        <v>15</v>
      </c>
      <c r="U84" s="5" t="s">
        <v>15</v>
      </c>
      <c r="W84" s="5" t="s">
        <v>15</v>
      </c>
      <c r="X84" s="5" t="s">
        <v>15</v>
      </c>
      <c r="Y84" s="5" t="s">
        <v>15</v>
      </c>
      <c r="Z84" s="5" t="s">
        <v>15</v>
      </c>
      <c r="AB84" s="5" t="s">
        <v>15</v>
      </c>
      <c r="AC84" s="5" t="s">
        <v>15</v>
      </c>
      <c r="AD84" s="5" t="s">
        <v>15</v>
      </c>
      <c r="AE84" s="5" t="s">
        <v>15</v>
      </c>
      <c r="AF84" s="5" t="s">
        <v>15</v>
      </c>
      <c r="AH84" s="5" t="s">
        <v>15</v>
      </c>
      <c r="AI84" s="5" t="s">
        <v>15</v>
      </c>
      <c r="AJ84" s="5" t="s">
        <v>15</v>
      </c>
      <c r="AK84" s="5">
        <v>40</v>
      </c>
    </row>
    <row r="85" spans="1:41" x14ac:dyDescent="0.2">
      <c r="A85" s="34" t="s">
        <v>6</v>
      </c>
      <c r="B85" s="34" t="s">
        <v>7</v>
      </c>
      <c r="C85" s="34" t="s">
        <v>8</v>
      </c>
      <c r="D85" s="34" t="s">
        <v>43</v>
      </c>
      <c r="E85" s="1" t="s">
        <v>21</v>
      </c>
      <c r="F85" s="34" t="s">
        <v>10</v>
      </c>
      <c r="L85" s="5">
        <v>1</v>
      </c>
      <c r="M85" s="5">
        <v>0.70499999999999996</v>
      </c>
      <c r="N85" s="5">
        <v>0.66600000000000004</v>
      </c>
      <c r="P85" s="5">
        <v>2</v>
      </c>
      <c r="Q85" s="5">
        <v>5.2</v>
      </c>
      <c r="R85" s="5">
        <v>6.6420000000000003</v>
      </c>
      <c r="S85" s="5">
        <v>8.2469999999999999</v>
      </c>
      <c r="T85" s="5">
        <v>11.023999999999999</v>
      </c>
      <c r="U85" s="5">
        <v>7.3</v>
      </c>
      <c r="V85" s="5">
        <v>6.0330000000000004</v>
      </c>
      <c r="W85" s="5">
        <v>6.1420000000000003</v>
      </c>
      <c r="X85" s="5">
        <v>2.7480000000000002</v>
      </c>
      <c r="Y85" s="5">
        <v>1.925</v>
      </c>
      <c r="Z85" s="5">
        <v>3.3490000000000002</v>
      </c>
      <c r="AA85" s="5">
        <v>15.058999999999999</v>
      </c>
      <c r="AB85" s="5">
        <v>20.574999999999999</v>
      </c>
      <c r="AC85" s="5">
        <v>11.387</v>
      </c>
      <c r="AD85" s="5">
        <v>15.353</v>
      </c>
      <c r="AE85" s="5">
        <v>37.115000000000002</v>
      </c>
      <c r="AF85" s="5">
        <v>25.478000000000002</v>
      </c>
      <c r="AG85" s="5">
        <v>13.223000000000001</v>
      </c>
      <c r="AH85" s="5">
        <v>6.5339999999999998</v>
      </c>
      <c r="AI85" s="5">
        <v>9.9730000000000008</v>
      </c>
      <c r="AJ85" s="5">
        <v>12.295999999999999</v>
      </c>
      <c r="AK85" s="5">
        <v>41</v>
      </c>
      <c r="AM85" s="13">
        <f>+AO85/$AO$3</f>
        <v>2.6980260921814916E-4</v>
      </c>
      <c r="AN85" s="7">
        <f>IF(AK85=1,AM85,AM85+AN83)</f>
        <v>0.997097059122934</v>
      </c>
      <c r="AO85" s="5">
        <f>SUM(G85:AJ85)</f>
        <v>229.97400000000002</v>
      </c>
    </row>
    <row r="86" spans="1:41" x14ac:dyDescent="0.2">
      <c r="A86" s="34" t="s">
        <v>6</v>
      </c>
      <c r="B86" s="34" t="s">
        <v>7</v>
      </c>
      <c r="C86" s="34" t="s">
        <v>8</v>
      </c>
      <c r="D86" s="34" t="s">
        <v>43</v>
      </c>
      <c r="E86" s="1" t="s">
        <v>21</v>
      </c>
      <c r="F86" s="34" t="s">
        <v>11</v>
      </c>
      <c r="L86" s="5">
        <v>-1</v>
      </c>
      <c r="M86" s="5">
        <v>-1</v>
      </c>
      <c r="N86" s="5">
        <v>-1</v>
      </c>
      <c r="P86" s="5">
        <v>-1</v>
      </c>
      <c r="Q86" s="5">
        <v>-1</v>
      </c>
      <c r="R86" s="5">
        <v>-1</v>
      </c>
      <c r="S86" s="5">
        <v>-1</v>
      </c>
      <c r="T86" s="5">
        <v>-1</v>
      </c>
      <c r="U86" s="5">
        <v>-1</v>
      </c>
      <c r="V86" s="5">
        <v>-1</v>
      </c>
      <c r="W86" s="5">
        <v>-1</v>
      </c>
      <c r="X86" s="5" t="s">
        <v>15</v>
      </c>
      <c r="Y86" s="5" t="s">
        <v>15</v>
      </c>
      <c r="Z86" s="5" t="s">
        <v>15</v>
      </c>
      <c r="AA86" s="5" t="s">
        <v>15</v>
      </c>
      <c r="AB86" s="5" t="s">
        <v>15</v>
      </c>
      <c r="AC86" s="5" t="s">
        <v>15</v>
      </c>
      <c r="AD86" s="5" t="s">
        <v>15</v>
      </c>
      <c r="AE86" s="5" t="s">
        <v>15</v>
      </c>
      <c r="AF86" s="5" t="s">
        <v>15</v>
      </c>
      <c r="AG86" s="5" t="s">
        <v>15</v>
      </c>
      <c r="AH86" s="5" t="s">
        <v>15</v>
      </c>
      <c r="AI86" s="5" t="s">
        <v>15</v>
      </c>
      <c r="AJ86" s="5" t="s">
        <v>15</v>
      </c>
      <c r="AK86" s="5">
        <v>41</v>
      </c>
    </row>
    <row r="87" spans="1:41" x14ac:dyDescent="0.2">
      <c r="A87" s="34" t="s">
        <v>6</v>
      </c>
      <c r="B87" s="34" t="s">
        <v>7</v>
      </c>
      <c r="C87" s="34" t="s">
        <v>8</v>
      </c>
      <c r="D87" s="34" t="s">
        <v>214</v>
      </c>
      <c r="E87" s="1" t="s">
        <v>28</v>
      </c>
      <c r="F87" s="34" t="s">
        <v>10</v>
      </c>
      <c r="S87" s="5">
        <v>3.0019999999999998</v>
      </c>
      <c r="T87" s="5">
        <v>36.692999999999998</v>
      </c>
      <c r="X87" s="5">
        <v>16.376999999999999</v>
      </c>
      <c r="Z87" s="5">
        <v>3.2269999999999999</v>
      </c>
      <c r="AA87" s="5">
        <v>9.2910000000000004</v>
      </c>
      <c r="AB87" s="5">
        <v>33.027999999999999</v>
      </c>
      <c r="AC87" s="5">
        <v>8.1679999999999993</v>
      </c>
      <c r="AD87" s="5">
        <v>7.2839999999999998</v>
      </c>
      <c r="AE87" s="5">
        <v>50.241</v>
      </c>
      <c r="AF87" s="5">
        <v>20.416</v>
      </c>
      <c r="AG87" s="5">
        <v>12.09</v>
      </c>
      <c r="AH87" s="5">
        <v>15.228</v>
      </c>
      <c r="AI87" s="5">
        <v>1</v>
      </c>
      <c r="AJ87" s="5">
        <v>2.024</v>
      </c>
      <c r="AK87" s="5">
        <v>42</v>
      </c>
      <c r="AM87" s="13">
        <f>+AO87/$AO$3</f>
        <v>2.5583581269879454E-4</v>
      </c>
      <c r="AN87" s="7">
        <f>IF(AK87=1,AM87,AM87+AN85)</f>
        <v>0.99735289493563284</v>
      </c>
      <c r="AO87" s="5">
        <f>SUM(G87:AJ87)</f>
        <v>218.06900000000002</v>
      </c>
    </row>
    <row r="88" spans="1:41" x14ac:dyDescent="0.2">
      <c r="A88" s="34" t="s">
        <v>6</v>
      </c>
      <c r="B88" s="34" t="s">
        <v>7</v>
      </c>
      <c r="C88" s="34" t="s">
        <v>8</v>
      </c>
      <c r="D88" s="34" t="s">
        <v>214</v>
      </c>
      <c r="E88" s="1" t="s">
        <v>28</v>
      </c>
      <c r="F88" s="34" t="s">
        <v>11</v>
      </c>
      <c r="H88" s="5" t="s">
        <v>24</v>
      </c>
      <c r="I88" s="5" t="s">
        <v>24</v>
      </c>
      <c r="M88" s="5" t="s">
        <v>24</v>
      </c>
      <c r="N88" s="5" t="s">
        <v>15</v>
      </c>
      <c r="O88" s="5" t="s">
        <v>24</v>
      </c>
      <c r="P88" s="5" t="s">
        <v>15</v>
      </c>
      <c r="Q88" s="5" t="s">
        <v>15</v>
      </c>
      <c r="S88" s="5" t="s">
        <v>18</v>
      </c>
      <c r="T88" s="5" t="s">
        <v>12</v>
      </c>
      <c r="U88" s="5" t="s">
        <v>15</v>
      </c>
      <c r="V88" s="5" t="s">
        <v>15</v>
      </c>
      <c r="X88" s="5" t="s">
        <v>12</v>
      </c>
      <c r="Z88" s="5" t="s">
        <v>18</v>
      </c>
      <c r="AA88" s="5" t="s">
        <v>18</v>
      </c>
      <c r="AB88" s="5" t="s">
        <v>18</v>
      </c>
      <c r="AC88" s="5" t="s">
        <v>18</v>
      </c>
      <c r="AD88" s="5" t="s">
        <v>12</v>
      </c>
      <c r="AE88" s="5" t="s">
        <v>18</v>
      </c>
      <c r="AF88" s="5" t="s">
        <v>12</v>
      </c>
      <c r="AG88" s="5" t="s">
        <v>12</v>
      </c>
      <c r="AH88" s="5" t="s">
        <v>12</v>
      </c>
      <c r="AI88" s="5" t="s">
        <v>18</v>
      </c>
      <c r="AJ88" s="5" t="s">
        <v>13</v>
      </c>
      <c r="AK88" s="5">
        <v>42</v>
      </c>
    </row>
    <row r="89" spans="1:41" x14ac:dyDescent="0.2">
      <c r="A89" s="34" t="s">
        <v>6</v>
      </c>
      <c r="B89" s="34" t="s">
        <v>7</v>
      </c>
      <c r="C89" s="34" t="s">
        <v>8</v>
      </c>
      <c r="D89" s="34" t="s">
        <v>219</v>
      </c>
      <c r="E89" s="1" t="s">
        <v>33</v>
      </c>
      <c r="F89" s="34" t="s">
        <v>10</v>
      </c>
      <c r="T89" s="5">
        <v>0.245</v>
      </c>
      <c r="U89" s="5">
        <v>7.32</v>
      </c>
      <c r="V89" s="5">
        <v>21.266999999999999</v>
      </c>
      <c r="W89" s="5">
        <v>49.578000000000003</v>
      </c>
      <c r="X89" s="5">
        <v>24.427</v>
      </c>
      <c r="Y89" s="5">
        <v>70.61</v>
      </c>
      <c r="Z89" s="5">
        <v>33.268999999999998</v>
      </c>
      <c r="AD89" s="5">
        <v>2E-3</v>
      </c>
      <c r="AH89" s="5">
        <v>3.0000000000000001E-3</v>
      </c>
      <c r="AK89" s="5">
        <v>43</v>
      </c>
      <c r="AM89" s="13">
        <f>+AO89/$AO$3</f>
        <v>2.425224815856793E-4</v>
      </c>
      <c r="AN89" s="7">
        <f>IF(AK89=1,AM89,AM89+AN87)</f>
        <v>0.99759541741721847</v>
      </c>
      <c r="AO89" s="5">
        <f>SUM(G89:AJ89)</f>
        <v>206.721</v>
      </c>
    </row>
    <row r="90" spans="1:41" x14ac:dyDescent="0.2">
      <c r="A90" s="34" t="s">
        <v>6</v>
      </c>
      <c r="B90" s="34" t="s">
        <v>7</v>
      </c>
      <c r="C90" s="34" t="s">
        <v>8</v>
      </c>
      <c r="D90" s="34" t="s">
        <v>219</v>
      </c>
      <c r="E90" s="1" t="s">
        <v>33</v>
      </c>
      <c r="F90" s="34" t="s">
        <v>11</v>
      </c>
      <c r="T90" s="5" t="s">
        <v>15</v>
      </c>
      <c r="U90" s="5" t="s">
        <v>15</v>
      </c>
      <c r="V90" s="5" t="s">
        <v>15</v>
      </c>
      <c r="W90" s="5">
        <v>-1</v>
      </c>
      <c r="X90" s="5" t="s">
        <v>15</v>
      </c>
      <c r="Y90" s="5" t="s">
        <v>15</v>
      </c>
      <c r="Z90" s="5">
        <v>-1</v>
      </c>
      <c r="AD90" s="5" t="s">
        <v>15</v>
      </c>
      <c r="AH90" s="5" t="s">
        <v>15</v>
      </c>
      <c r="AK90" s="5">
        <v>43</v>
      </c>
    </row>
    <row r="91" spans="1:41" x14ac:dyDescent="0.2">
      <c r="A91" s="34" t="s">
        <v>6</v>
      </c>
      <c r="B91" s="34" t="s">
        <v>7</v>
      </c>
      <c r="C91" s="34" t="s">
        <v>8</v>
      </c>
      <c r="D91" s="34" t="s">
        <v>218</v>
      </c>
      <c r="E91" s="1" t="s">
        <v>22</v>
      </c>
      <c r="F91" s="34" t="s">
        <v>10</v>
      </c>
      <c r="G91" s="5">
        <v>6</v>
      </c>
      <c r="H91" s="5">
        <v>2</v>
      </c>
      <c r="I91" s="5">
        <v>5</v>
      </c>
      <c r="J91" s="5">
        <v>3</v>
      </c>
      <c r="K91" s="5">
        <v>31</v>
      </c>
      <c r="L91" s="5">
        <v>43.01</v>
      </c>
      <c r="M91" s="5">
        <v>40</v>
      </c>
      <c r="N91" s="5">
        <v>27.2</v>
      </c>
      <c r="O91" s="5">
        <v>0.91</v>
      </c>
      <c r="P91" s="5">
        <v>3.77</v>
      </c>
      <c r="Q91" s="5">
        <v>3.04</v>
      </c>
      <c r="R91" s="5">
        <v>0.19</v>
      </c>
      <c r="S91" s="5">
        <v>4.8650000000000002</v>
      </c>
      <c r="T91" s="5">
        <v>5.9649999999999999</v>
      </c>
      <c r="U91" s="5">
        <v>2.0739999999999998</v>
      </c>
      <c r="V91" s="5">
        <v>1.0389999999999999</v>
      </c>
      <c r="W91" s="5">
        <v>2.2320000000000002</v>
      </c>
      <c r="X91" s="5">
        <v>5.6420000000000003</v>
      </c>
      <c r="Y91" s="5">
        <v>0.498</v>
      </c>
      <c r="Z91" s="5">
        <v>0.184</v>
      </c>
      <c r="AA91" s="5">
        <v>5.7729999999999997</v>
      </c>
      <c r="AB91" s="5">
        <v>1.9E-2</v>
      </c>
      <c r="AC91" s="5">
        <v>3.5670000000000002</v>
      </c>
      <c r="AD91" s="5">
        <v>0.49</v>
      </c>
      <c r="AE91" s="5">
        <v>3.302</v>
      </c>
      <c r="AF91" s="5">
        <v>0.19500000000000001</v>
      </c>
      <c r="AG91" s="5">
        <v>0.499</v>
      </c>
      <c r="AH91" s="5">
        <v>0.25800000000000001</v>
      </c>
      <c r="AK91" s="5">
        <v>44</v>
      </c>
      <c r="AM91" s="13">
        <f>+AO91/$AO$3</f>
        <v>2.3665771755373858E-4</v>
      </c>
      <c r="AN91" s="7">
        <f>IF(AK91=1,AM91,AM91+AN89)</f>
        <v>0.99783207513477223</v>
      </c>
      <c r="AO91" s="5">
        <f>SUM(G91:AJ91)</f>
        <v>201.72199999999998</v>
      </c>
    </row>
    <row r="92" spans="1:41" x14ac:dyDescent="0.2">
      <c r="A92" s="34" t="s">
        <v>6</v>
      </c>
      <c r="B92" s="34" t="s">
        <v>7</v>
      </c>
      <c r="C92" s="34" t="s">
        <v>8</v>
      </c>
      <c r="D92" s="34" t="s">
        <v>218</v>
      </c>
      <c r="E92" s="1" t="s">
        <v>22</v>
      </c>
      <c r="F92" s="34" t="s">
        <v>11</v>
      </c>
      <c r="G92" s="5" t="s">
        <v>13</v>
      </c>
      <c r="H92" s="5" t="s">
        <v>13</v>
      </c>
      <c r="I92" s="5" t="s">
        <v>13</v>
      </c>
      <c r="J92" s="5" t="s">
        <v>13</v>
      </c>
      <c r="K92" s="5" t="s">
        <v>13</v>
      </c>
      <c r="L92" s="5" t="s">
        <v>13</v>
      </c>
      <c r="M92" s="5" t="s">
        <v>13</v>
      </c>
      <c r="N92" s="5">
        <v>-1</v>
      </c>
      <c r="O92" s="5" t="s">
        <v>23</v>
      </c>
      <c r="P92" s="5">
        <v>-1</v>
      </c>
      <c r="Q92" s="5">
        <v>-1</v>
      </c>
      <c r="R92" s="5" t="s">
        <v>15</v>
      </c>
      <c r="S92" s="5" t="s">
        <v>15</v>
      </c>
      <c r="T92" s="5">
        <v>-1</v>
      </c>
      <c r="U92" s="5">
        <v>-1</v>
      </c>
      <c r="V92" s="5">
        <v>-1</v>
      </c>
      <c r="W92" s="5">
        <v>-1</v>
      </c>
      <c r="X92" s="5">
        <v>-1</v>
      </c>
      <c r="Y92" s="5">
        <v>-1</v>
      </c>
      <c r="Z92" s="5" t="s">
        <v>17</v>
      </c>
      <c r="AA92" s="5" t="s">
        <v>17</v>
      </c>
      <c r="AB92" s="5" t="s">
        <v>17</v>
      </c>
      <c r="AC92" s="5" t="s">
        <v>17</v>
      </c>
      <c r="AD92" s="5" t="s">
        <v>17</v>
      </c>
      <c r="AE92" s="5" t="s">
        <v>17</v>
      </c>
      <c r="AF92" s="5" t="s">
        <v>17</v>
      </c>
      <c r="AG92" s="5" t="s">
        <v>17</v>
      </c>
      <c r="AH92" s="5" t="s">
        <v>17</v>
      </c>
      <c r="AI92" s="5" t="s">
        <v>17</v>
      </c>
      <c r="AK92" s="5">
        <v>44</v>
      </c>
    </row>
    <row r="93" spans="1:41" x14ac:dyDescent="0.2">
      <c r="A93" s="34" t="s">
        <v>6</v>
      </c>
      <c r="B93" s="34" t="s">
        <v>7</v>
      </c>
      <c r="C93" s="34" t="s">
        <v>30</v>
      </c>
      <c r="D93" s="34" t="s">
        <v>221</v>
      </c>
      <c r="E93" s="1" t="s">
        <v>14</v>
      </c>
      <c r="F93" s="34" t="s">
        <v>10</v>
      </c>
      <c r="Q93" s="5">
        <v>2.2999999999999998</v>
      </c>
      <c r="R93" s="5">
        <v>10.103999999999999</v>
      </c>
      <c r="T93" s="5">
        <v>1.5649999999999999</v>
      </c>
      <c r="U93" s="5">
        <v>2.2090000000000001</v>
      </c>
      <c r="V93" s="5">
        <v>2.0910000000000002</v>
      </c>
      <c r="W93" s="5">
        <v>2.3959999999999999</v>
      </c>
      <c r="Y93" s="5">
        <v>129.61500000000001</v>
      </c>
      <c r="Z93" s="5">
        <v>1.55</v>
      </c>
      <c r="AA93" s="5">
        <v>2.9380000000000002</v>
      </c>
      <c r="AB93" s="5">
        <v>2.181</v>
      </c>
      <c r="AD93" s="5">
        <v>0.189</v>
      </c>
      <c r="AE93" s="5">
        <v>1.9850000000000001</v>
      </c>
      <c r="AF93" s="5">
        <v>1.36</v>
      </c>
      <c r="AH93" s="5">
        <v>0.66300000000000003</v>
      </c>
      <c r="AK93" s="5">
        <v>45</v>
      </c>
      <c r="AM93" s="13">
        <f>+AO93/$AO$3</f>
        <v>1.8905446383098905E-4</v>
      </c>
      <c r="AN93" s="7">
        <f>IF(AK93=1,AM93,AM93+AN91)</f>
        <v>0.99802112959860323</v>
      </c>
      <c r="AO93" s="5">
        <f>SUM(G93:AJ93)</f>
        <v>161.14600000000004</v>
      </c>
    </row>
    <row r="94" spans="1:41" x14ac:dyDescent="0.2">
      <c r="A94" s="34" t="s">
        <v>6</v>
      </c>
      <c r="B94" s="34" t="s">
        <v>7</v>
      </c>
      <c r="C94" s="34" t="s">
        <v>30</v>
      </c>
      <c r="D94" s="34" t="s">
        <v>221</v>
      </c>
      <c r="E94" s="1" t="s">
        <v>14</v>
      </c>
      <c r="F94" s="34" t="s">
        <v>11</v>
      </c>
      <c r="Q94" s="5">
        <v>-1</v>
      </c>
      <c r="R94" s="5">
        <v>-1</v>
      </c>
      <c r="T94" s="5">
        <v>-1</v>
      </c>
      <c r="U94" s="5">
        <v>-1</v>
      </c>
      <c r="V94" s="5">
        <v>-1</v>
      </c>
      <c r="W94" s="5">
        <v>-1</v>
      </c>
      <c r="Y94" s="5">
        <v>-1</v>
      </c>
      <c r="Z94" s="5">
        <v>-1</v>
      </c>
      <c r="AA94" s="5">
        <v>-1</v>
      </c>
      <c r="AB94" s="5">
        <v>-1</v>
      </c>
      <c r="AD94" s="5">
        <v>-1</v>
      </c>
      <c r="AE94" s="5">
        <v>-1</v>
      </c>
      <c r="AF94" s="5">
        <v>-1</v>
      </c>
      <c r="AH94" s="5">
        <v>-1</v>
      </c>
      <c r="AK94" s="5">
        <v>45</v>
      </c>
    </row>
    <row r="95" spans="1:41" x14ac:dyDescent="0.2">
      <c r="A95" s="34" t="s">
        <v>6</v>
      </c>
      <c r="B95" s="34" t="s">
        <v>7</v>
      </c>
      <c r="C95" s="34" t="s">
        <v>8</v>
      </c>
      <c r="D95" s="34" t="s">
        <v>160</v>
      </c>
      <c r="E95" s="1" t="s">
        <v>28</v>
      </c>
      <c r="F95" s="34" t="s">
        <v>10</v>
      </c>
      <c r="AA95" s="5">
        <v>145.86699999999999</v>
      </c>
      <c r="AK95" s="5">
        <v>46</v>
      </c>
      <c r="AM95" s="13">
        <f>+AO95/$AO$3</f>
        <v>1.7112933287599362E-4</v>
      </c>
      <c r="AN95" s="7">
        <f>IF(AK95=1,AM95,AM95+AN93)</f>
        <v>0.99819225893147923</v>
      </c>
      <c r="AO95" s="5">
        <f>SUM(G95:AJ95)</f>
        <v>145.86699999999999</v>
      </c>
    </row>
    <row r="96" spans="1:41" x14ac:dyDescent="0.2">
      <c r="A96" s="34" t="s">
        <v>6</v>
      </c>
      <c r="B96" s="34" t="s">
        <v>7</v>
      </c>
      <c r="C96" s="34" t="s">
        <v>8</v>
      </c>
      <c r="D96" s="34" t="s">
        <v>160</v>
      </c>
      <c r="E96" s="1" t="s">
        <v>28</v>
      </c>
      <c r="F96" s="34" t="s">
        <v>11</v>
      </c>
      <c r="AA96" s="5" t="s">
        <v>15</v>
      </c>
      <c r="AK96" s="5">
        <v>46</v>
      </c>
    </row>
    <row r="97" spans="1:41" x14ac:dyDescent="0.2">
      <c r="A97" s="34" t="s">
        <v>6</v>
      </c>
      <c r="B97" s="34" t="s">
        <v>7</v>
      </c>
      <c r="C97" s="34" t="s">
        <v>8</v>
      </c>
      <c r="D97" s="34" t="s">
        <v>35</v>
      </c>
      <c r="E97" s="1" t="s">
        <v>28</v>
      </c>
      <c r="F97" s="34" t="s">
        <v>10</v>
      </c>
      <c r="I97" s="5">
        <v>13.92</v>
      </c>
      <c r="AD97" s="5">
        <v>102.82599999999999</v>
      </c>
      <c r="AK97" s="5">
        <v>47</v>
      </c>
      <c r="AM97" s="13">
        <f>+AO97/$AO$3</f>
        <v>1.3696494132285405E-4</v>
      </c>
      <c r="AN97" s="7">
        <f>IF(AK97=1,AM97,AM97+AN95)</f>
        <v>0.9983292238728021</v>
      </c>
      <c r="AO97" s="5">
        <f>SUM(G97:AJ97)</f>
        <v>116.746</v>
      </c>
    </row>
    <row r="98" spans="1:41" x14ac:dyDescent="0.2">
      <c r="A98" s="34" t="s">
        <v>6</v>
      </c>
      <c r="B98" s="34" t="s">
        <v>7</v>
      </c>
      <c r="C98" s="34" t="s">
        <v>8</v>
      </c>
      <c r="D98" s="34" t="s">
        <v>35</v>
      </c>
      <c r="E98" s="1" t="s">
        <v>28</v>
      </c>
      <c r="F98" s="34" t="s">
        <v>11</v>
      </c>
      <c r="I98" s="5" t="s">
        <v>15</v>
      </c>
      <c r="J98" s="5" t="s">
        <v>15</v>
      </c>
      <c r="K98" s="5" t="s">
        <v>24</v>
      </c>
      <c r="AB98" s="5" t="s">
        <v>18</v>
      </c>
      <c r="AD98" s="5" t="s">
        <v>18</v>
      </c>
      <c r="AK98" s="5">
        <v>47</v>
      </c>
    </row>
    <row r="99" spans="1:41" x14ac:dyDescent="0.2">
      <c r="A99" s="34" t="s">
        <v>6</v>
      </c>
      <c r="B99" s="34" t="s">
        <v>7</v>
      </c>
      <c r="C99" s="34" t="s">
        <v>8</v>
      </c>
      <c r="D99" s="34" t="s">
        <v>38</v>
      </c>
      <c r="E99" s="1" t="s">
        <v>26</v>
      </c>
      <c r="F99" s="34" t="s">
        <v>10</v>
      </c>
      <c r="L99" s="5">
        <v>1</v>
      </c>
      <c r="M99" s="5">
        <v>0.42699999999999999</v>
      </c>
      <c r="N99" s="5">
        <v>2</v>
      </c>
      <c r="O99" s="5">
        <v>6.8769999999999998</v>
      </c>
      <c r="P99" s="5">
        <v>4.05</v>
      </c>
      <c r="Q99" s="5">
        <v>12.156000000000001</v>
      </c>
      <c r="R99" s="5">
        <v>18.292999999999999</v>
      </c>
      <c r="S99" s="5">
        <v>0.875</v>
      </c>
      <c r="T99" s="5">
        <v>11.442</v>
      </c>
      <c r="U99" s="5">
        <v>12.723000000000001</v>
      </c>
      <c r="V99" s="5">
        <v>5.0869999999999997</v>
      </c>
      <c r="W99" s="5">
        <v>4.8620000000000001</v>
      </c>
      <c r="X99" s="5">
        <v>1.1479999999999999</v>
      </c>
      <c r="Y99" s="5">
        <v>0.19700000000000001</v>
      </c>
      <c r="Z99" s="5">
        <v>5.1180000000000003</v>
      </c>
      <c r="AA99" s="5">
        <v>6.4939999999999998</v>
      </c>
      <c r="AB99" s="5">
        <v>2.0649999999999999</v>
      </c>
      <c r="AC99" s="5">
        <v>5.6840000000000002</v>
      </c>
      <c r="AD99" s="5">
        <v>1.3089999999999999</v>
      </c>
      <c r="AE99" s="5">
        <v>1.554</v>
      </c>
      <c r="AF99" s="5">
        <v>1.0409999999999999</v>
      </c>
      <c r="AG99" s="5">
        <v>1.0289999999999999</v>
      </c>
      <c r="AH99" s="5">
        <v>0.21</v>
      </c>
      <c r="AI99" s="5">
        <v>0.23499999999999999</v>
      </c>
      <c r="AJ99" s="5">
        <v>0.58499999999999996</v>
      </c>
      <c r="AK99" s="5">
        <v>48</v>
      </c>
      <c r="AM99" s="13">
        <f>+AO99/$AO$3</f>
        <v>1.2489870846257997E-4</v>
      </c>
      <c r="AN99" s="7">
        <f>IF(AK99=1,AM99,AM99+AN97)</f>
        <v>0.99845412258126465</v>
      </c>
      <c r="AO99" s="5">
        <f>SUM(G99:AJ99)</f>
        <v>106.46099999999997</v>
      </c>
    </row>
    <row r="100" spans="1:41" x14ac:dyDescent="0.2">
      <c r="A100" s="34" t="s">
        <v>6</v>
      </c>
      <c r="B100" s="34" t="s">
        <v>7</v>
      </c>
      <c r="C100" s="34" t="s">
        <v>8</v>
      </c>
      <c r="D100" s="34" t="s">
        <v>38</v>
      </c>
      <c r="E100" s="1" t="s">
        <v>26</v>
      </c>
      <c r="F100" s="34" t="s">
        <v>11</v>
      </c>
      <c r="L100" s="5" t="s">
        <v>15</v>
      </c>
      <c r="M100" s="5" t="s">
        <v>15</v>
      </c>
      <c r="N100" s="5" t="s">
        <v>13</v>
      </c>
      <c r="O100" s="5" t="s">
        <v>15</v>
      </c>
      <c r="P100" s="5" t="s">
        <v>15</v>
      </c>
      <c r="Q100" s="5" t="s">
        <v>15</v>
      </c>
      <c r="R100" s="5" t="s">
        <v>15</v>
      </c>
      <c r="S100" s="5" t="s">
        <v>15</v>
      </c>
      <c r="T100" s="5" t="s">
        <v>15</v>
      </c>
      <c r="U100" s="5" t="s">
        <v>15</v>
      </c>
      <c r="V100" s="5" t="s">
        <v>15</v>
      </c>
      <c r="W100" s="5" t="s">
        <v>15</v>
      </c>
      <c r="X100" s="5" t="s">
        <v>13</v>
      </c>
      <c r="Y100" s="5" t="s">
        <v>15</v>
      </c>
      <c r="Z100" s="5" t="s">
        <v>12</v>
      </c>
      <c r="AA100" s="5" t="s">
        <v>12</v>
      </c>
      <c r="AB100" s="5" t="s">
        <v>12</v>
      </c>
      <c r="AC100" s="5" t="s">
        <v>12</v>
      </c>
      <c r="AD100" s="5" t="s">
        <v>12</v>
      </c>
      <c r="AE100" s="5" t="s">
        <v>12</v>
      </c>
      <c r="AF100" s="5" t="s">
        <v>12</v>
      </c>
      <c r="AG100" s="5" t="s">
        <v>12</v>
      </c>
      <c r="AH100" s="5" t="s">
        <v>18</v>
      </c>
      <c r="AI100" s="5" t="s">
        <v>15</v>
      </c>
      <c r="AJ100" s="5" t="s">
        <v>18</v>
      </c>
      <c r="AK100" s="5">
        <v>48</v>
      </c>
    </row>
    <row r="101" spans="1:41" x14ac:dyDescent="0.2">
      <c r="A101" s="34" t="s">
        <v>6</v>
      </c>
      <c r="B101" s="34" t="s">
        <v>7</v>
      </c>
      <c r="C101" s="34" t="s">
        <v>8</v>
      </c>
      <c r="D101" s="34" t="s">
        <v>87</v>
      </c>
      <c r="E101" s="1" t="s">
        <v>22</v>
      </c>
      <c r="F101" s="34" t="s">
        <v>10</v>
      </c>
      <c r="AE101" s="5">
        <v>12.07</v>
      </c>
      <c r="AF101" s="5">
        <v>89.542000000000002</v>
      </c>
      <c r="AG101" s="5">
        <v>2.899</v>
      </c>
      <c r="AK101" s="5">
        <v>49</v>
      </c>
      <c r="AM101" s="13">
        <f>+AO101/$AO$3</f>
        <v>1.2261099294702004E-4</v>
      </c>
      <c r="AN101" s="7">
        <f>IF(AK101=1,AM101,AM101+AN99)</f>
        <v>0.99857673357421162</v>
      </c>
      <c r="AO101" s="5">
        <f>SUM(G101:AJ101)</f>
        <v>104.511</v>
      </c>
    </row>
    <row r="102" spans="1:41" x14ac:dyDescent="0.2">
      <c r="A102" s="34" t="s">
        <v>6</v>
      </c>
      <c r="B102" s="34" t="s">
        <v>7</v>
      </c>
      <c r="C102" s="34" t="s">
        <v>8</v>
      </c>
      <c r="D102" s="34" t="s">
        <v>87</v>
      </c>
      <c r="E102" s="1" t="s">
        <v>22</v>
      </c>
      <c r="F102" s="34" t="s">
        <v>11</v>
      </c>
      <c r="AE102" s="5">
        <v>-1</v>
      </c>
      <c r="AF102" s="5">
        <v>-1</v>
      </c>
      <c r="AG102" s="5">
        <v>-1</v>
      </c>
      <c r="AK102" s="5">
        <v>49</v>
      </c>
    </row>
    <row r="103" spans="1:41" x14ac:dyDescent="0.2">
      <c r="A103" s="34" t="s">
        <v>6</v>
      </c>
      <c r="B103" s="34" t="s">
        <v>7</v>
      </c>
      <c r="C103" s="34" t="s">
        <v>8</v>
      </c>
      <c r="D103" s="34" t="s">
        <v>37</v>
      </c>
      <c r="E103" s="1" t="s">
        <v>28</v>
      </c>
      <c r="F103" s="34" t="s">
        <v>10</v>
      </c>
      <c r="AF103" s="5">
        <v>15</v>
      </c>
      <c r="AG103" s="5">
        <v>15</v>
      </c>
      <c r="AH103" s="5">
        <v>18</v>
      </c>
      <c r="AI103" s="5">
        <v>20</v>
      </c>
      <c r="AJ103" s="5">
        <v>27.6</v>
      </c>
      <c r="AK103" s="5">
        <v>50</v>
      </c>
      <c r="AM103" s="13">
        <f>+AO103/$AO$3</f>
        <v>1.1215671963463285E-4</v>
      </c>
      <c r="AN103" s="7">
        <f>IF(AK103=1,AM103,AM103+AN101)</f>
        <v>0.99868889029384622</v>
      </c>
      <c r="AO103" s="5">
        <f>SUM(G103:AJ103)</f>
        <v>95.6</v>
      </c>
    </row>
    <row r="104" spans="1:41" x14ac:dyDescent="0.2">
      <c r="A104" s="34" t="s">
        <v>6</v>
      </c>
      <c r="B104" s="34" t="s">
        <v>7</v>
      </c>
      <c r="C104" s="34" t="s">
        <v>8</v>
      </c>
      <c r="D104" s="34" t="s">
        <v>37</v>
      </c>
      <c r="E104" s="1" t="s">
        <v>28</v>
      </c>
      <c r="F104" s="34" t="s">
        <v>11</v>
      </c>
      <c r="AF104" s="5">
        <v>-1</v>
      </c>
      <c r="AG104" s="5">
        <v>-1</v>
      </c>
      <c r="AH104" s="5">
        <v>-1</v>
      </c>
      <c r="AI104" s="5">
        <v>-1</v>
      </c>
      <c r="AJ104" s="5">
        <v>-1</v>
      </c>
      <c r="AK104" s="5">
        <v>50</v>
      </c>
    </row>
    <row r="105" spans="1:41" x14ac:dyDescent="0.2">
      <c r="A105" s="34" t="s">
        <v>6</v>
      </c>
      <c r="B105" s="34" t="s">
        <v>7</v>
      </c>
      <c r="C105" s="34" t="s">
        <v>8</v>
      </c>
      <c r="D105" s="34" t="s">
        <v>42</v>
      </c>
      <c r="E105" s="1" t="s">
        <v>21</v>
      </c>
      <c r="F105" s="34" t="s">
        <v>10</v>
      </c>
      <c r="P105" s="5">
        <v>90.876000000000005</v>
      </c>
      <c r="AK105" s="5">
        <v>51</v>
      </c>
      <c r="AM105" s="13">
        <f>+AO105/$AO$3</f>
        <v>1.0661458214975834E-4</v>
      </c>
      <c r="AN105" s="7">
        <f>IF(AK105=1,AM105,AM105+AN103)</f>
        <v>0.998795504875996</v>
      </c>
      <c r="AO105" s="5">
        <f>SUM(G105:AJ105)</f>
        <v>90.876000000000005</v>
      </c>
    </row>
    <row r="106" spans="1:41" x14ac:dyDescent="0.2">
      <c r="A106" s="34" t="s">
        <v>6</v>
      </c>
      <c r="B106" s="34" t="s">
        <v>7</v>
      </c>
      <c r="C106" s="34" t="s">
        <v>8</v>
      </c>
      <c r="D106" s="34" t="s">
        <v>42</v>
      </c>
      <c r="E106" s="1" t="s">
        <v>21</v>
      </c>
      <c r="F106" s="34" t="s">
        <v>11</v>
      </c>
      <c r="P106" s="5" t="s">
        <v>15</v>
      </c>
      <c r="AK106" s="5">
        <v>51</v>
      </c>
    </row>
    <row r="107" spans="1:41" x14ac:dyDescent="0.2">
      <c r="A107" s="34" t="s">
        <v>6</v>
      </c>
      <c r="B107" s="34" t="s">
        <v>7</v>
      </c>
      <c r="C107" s="34" t="s">
        <v>8</v>
      </c>
      <c r="D107" s="34" t="s">
        <v>218</v>
      </c>
      <c r="E107" s="1" t="s">
        <v>33</v>
      </c>
      <c r="F107" s="34" t="s">
        <v>10</v>
      </c>
      <c r="G107" s="5">
        <v>4</v>
      </c>
      <c r="H107" s="5">
        <v>2</v>
      </c>
      <c r="I107" s="5">
        <v>8</v>
      </c>
      <c r="J107" s="5">
        <v>1E-3</v>
      </c>
      <c r="K107" s="5">
        <v>2</v>
      </c>
      <c r="L107" s="5">
        <v>5</v>
      </c>
      <c r="N107" s="5">
        <v>5.0199999999999996</v>
      </c>
      <c r="O107" s="5">
        <v>7.94</v>
      </c>
      <c r="P107" s="5">
        <v>3.89</v>
      </c>
      <c r="Q107" s="5">
        <v>7</v>
      </c>
      <c r="R107" s="5">
        <v>4.2300000000000004</v>
      </c>
      <c r="S107" s="5">
        <v>8.2479999999999993</v>
      </c>
      <c r="T107" s="5">
        <v>4.181</v>
      </c>
      <c r="U107" s="5">
        <v>3.0449999999999999</v>
      </c>
      <c r="V107" s="5">
        <v>5.6189999999999998</v>
      </c>
      <c r="W107" s="5">
        <v>0.65300000000000002</v>
      </c>
      <c r="X107" s="5">
        <v>0.51800000000000002</v>
      </c>
      <c r="Y107" s="5">
        <v>1.927</v>
      </c>
      <c r="Z107" s="5">
        <v>1.7889999999999999</v>
      </c>
      <c r="AA107" s="5">
        <v>1.0469999999999999</v>
      </c>
      <c r="AB107" s="5">
        <v>2.2789999999999999</v>
      </c>
      <c r="AC107" s="5">
        <v>2.2930000000000001</v>
      </c>
      <c r="AD107" s="5">
        <v>2.6760000000000002</v>
      </c>
      <c r="AE107" s="5">
        <v>0.84799999999999998</v>
      </c>
      <c r="AF107" s="5">
        <v>0.11799999999999999</v>
      </c>
      <c r="AG107" s="5">
        <v>0.161</v>
      </c>
      <c r="AH107" s="5">
        <v>0.48399999999999999</v>
      </c>
      <c r="AI107" s="5">
        <v>2.4329999999999998</v>
      </c>
      <c r="AJ107" s="5">
        <v>1.4790000000000001</v>
      </c>
      <c r="AK107" s="5">
        <v>52</v>
      </c>
      <c r="AM107" s="13">
        <f>+AO107/$AO$3</f>
        <v>1.0427172682433614E-4</v>
      </c>
      <c r="AN107" s="7">
        <f>IF(AK107=1,AM107,AM107+AN105)</f>
        <v>0.99889977660282037</v>
      </c>
      <c r="AO107" s="5">
        <f>SUM(G107:AJ107)</f>
        <v>88.879000000000005</v>
      </c>
    </row>
    <row r="108" spans="1:41" x14ac:dyDescent="0.2">
      <c r="A108" s="34" t="s">
        <v>6</v>
      </c>
      <c r="B108" s="34" t="s">
        <v>7</v>
      </c>
      <c r="C108" s="34" t="s">
        <v>8</v>
      </c>
      <c r="D108" s="34" t="s">
        <v>218</v>
      </c>
      <c r="E108" s="1" t="s">
        <v>33</v>
      </c>
      <c r="F108" s="34" t="s">
        <v>11</v>
      </c>
      <c r="G108" s="5">
        <v>-1</v>
      </c>
      <c r="H108" s="5">
        <v>-1</v>
      </c>
      <c r="I108" s="5">
        <v>-1</v>
      </c>
      <c r="J108" s="5">
        <v>-1</v>
      </c>
      <c r="K108" s="5">
        <v>-1</v>
      </c>
      <c r="L108" s="5" t="s">
        <v>24</v>
      </c>
      <c r="M108" s="5" t="s">
        <v>24</v>
      </c>
      <c r="N108" s="5">
        <v>-1</v>
      </c>
      <c r="O108" s="5" t="s">
        <v>23</v>
      </c>
      <c r="P108" s="5" t="s">
        <v>17</v>
      </c>
      <c r="Q108" s="5" t="s">
        <v>23</v>
      </c>
      <c r="R108" s="5" t="s">
        <v>23</v>
      </c>
      <c r="S108" s="5" t="s">
        <v>23</v>
      </c>
      <c r="T108" s="5" t="s">
        <v>23</v>
      </c>
      <c r="U108" s="5" t="s">
        <v>23</v>
      </c>
      <c r="V108" s="5" t="s">
        <v>23</v>
      </c>
      <c r="W108" s="5" t="s">
        <v>17</v>
      </c>
      <c r="X108" s="5">
        <v>-1</v>
      </c>
      <c r="Y108" s="5">
        <v>-1</v>
      </c>
      <c r="Z108" s="5" t="s">
        <v>17</v>
      </c>
      <c r="AA108" s="5" t="s">
        <v>17</v>
      </c>
      <c r="AB108" s="5" t="s">
        <v>17</v>
      </c>
      <c r="AC108" s="5" t="s">
        <v>17</v>
      </c>
      <c r="AD108" s="5" t="s">
        <v>23</v>
      </c>
      <c r="AE108" s="5" t="s">
        <v>23</v>
      </c>
      <c r="AF108" s="5" t="s">
        <v>17</v>
      </c>
      <c r="AG108" s="5" t="s">
        <v>17</v>
      </c>
      <c r="AH108" s="5" t="s">
        <v>17</v>
      </c>
      <c r="AI108" s="5" t="s">
        <v>17</v>
      </c>
      <c r="AJ108" s="5" t="s">
        <v>17</v>
      </c>
      <c r="AK108" s="5">
        <v>52</v>
      </c>
    </row>
    <row r="109" spans="1:41" x14ac:dyDescent="0.2">
      <c r="A109" s="34" t="s">
        <v>6</v>
      </c>
      <c r="B109" s="34" t="s">
        <v>7</v>
      </c>
      <c r="C109" s="34" t="s">
        <v>30</v>
      </c>
      <c r="D109" s="34" t="s">
        <v>45</v>
      </c>
      <c r="E109" s="1" t="s">
        <v>21</v>
      </c>
      <c r="F109" s="34" t="s">
        <v>10</v>
      </c>
      <c r="G109" s="5">
        <v>19.155000000000001</v>
      </c>
      <c r="H109" s="5">
        <v>12.551</v>
      </c>
      <c r="I109" s="5">
        <v>9.5039999999999996</v>
      </c>
      <c r="J109" s="5">
        <v>7.5190000000000001</v>
      </c>
      <c r="K109" s="5">
        <v>10.587</v>
      </c>
      <c r="L109" s="5">
        <v>3.1920000000000002</v>
      </c>
      <c r="M109" s="5">
        <v>8.0589999999999993</v>
      </c>
      <c r="N109" s="5">
        <v>12.49</v>
      </c>
      <c r="AK109" s="5">
        <v>53</v>
      </c>
      <c r="AM109" s="13">
        <f>+AO109/$AO$3</f>
        <v>9.7441429526084748E-5</v>
      </c>
      <c r="AN109" s="7">
        <f>IF(AK109=1,AM109,AM109+AN107)</f>
        <v>0.99899721803234642</v>
      </c>
      <c r="AO109" s="5">
        <f>SUM(G109:AJ109)</f>
        <v>83.057000000000002</v>
      </c>
    </row>
    <row r="110" spans="1:41" x14ac:dyDescent="0.2">
      <c r="A110" s="34" t="s">
        <v>6</v>
      </c>
      <c r="B110" s="34" t="s">
        <v>7</v>
      </c>
      <c r="C110" s="34" t="s">
        <v>30</v>
      </c>
      <c r="D110" s="34" t="s">
        <v>45</v>
      </c>
      <c r="E110" s="1" t="s">
        <v>21</v>
      </c>
      <c r="F110" s="34" t="s">
        <v>11</v>
      </c>
      <c r="G110" s="5">
        <v>-1</v>
      </c>
      <c r="H110" s="5">
        <v>-1</v>
      </c>
      <c r="I110" s="5">
        <v>-1</v>
      </c>
      <c r="J110" s="5">
        <v>-1</v>
      </c>
      <c r="K110" s="5">
        <v>-1</v>
      </c>
      <c r="L110" s="5">
        <v>-1</v>
      </c>
      <c r="M110" s="5">
        <v>-1</v>
      </c>
      <c r="N110" s="5">
        <v>-1</v>
      </c>
      <c r="AK110" s="5">
        <v>53</v>
      </c>
    </row>
    <row r="111" spans="1:41" x14ac:dyDescent="0.2">
      <c r="A111" s="34" t="s">
        <v>6</v>
      </c>
      <c r="B111" s="34" t="s">
        <v>7</v>
      </c>
      <c r="C111" s="34" t="s">
        <v>8</v>
      </c>
      <c r="D111" s="34" t="s">
        <v>27</v>
      </c>
      <c r="E111" s="1" t="s">
        <v>22</v>
      </c>
      <c r="F111" s="34" t="s">
        <v>10</v>
      </c>
      <c r="G111" s="5">
        <v>2.7349999999999999</v>
      </c>
      <c r="I111" s="5">
        <v>3.3460000000000001</v>
      </c>
      <c r="J111" s="5">
        <v>0.501</v>
      </c>
      <c r="K111" s="5">
        <v>8.4000000000000005E-2</v>
      </c>
      <c r="O111" s="5">
        <v>1.05</v>
      </c>
      <c r="P111" s="5">
        <v>1.1000000000000001</v>
      </c>
      <c r="Q111" s="5">
        <v>1</v>
      </c>
      <c r="R111" s="5">
        <v>0.6</v>
      </c>
      <c r="T111" s="5">
        <v>1.77</v>
      </c>
      <c r="U111" s="5">
        <v>3.6</v>
      </c>
      <c r="V111" s="5">
        <v>4.71</v>
      </c>
      <c r="W111" s="5">
        <v>8.1999999999999993</v>
      </c>
      <c r="X111" s="5">
        <v>24</v>
      </c>
      <c r="Y111" s="5">
        <v>24.093</v>
      </c>
      <c r="AK111" s="5">
        <v>54</v>
      </c>
      <c r="AM111" s="13">
        <f>+AO111/$AO$3</f>
        <v>9.0087890627864258E-5</v>
      </c>
      <c r="AN111" s="7">
        <f>IF(AK111=1,AM111,AM111+AN109)</f>
        <v>0.99908730592297423</v>
      </c>
      <c r="AO111" s="5">
        <f>SUM(G111:AJ111)</f>
        <v>76.789000000000001</v>
      </c>
    </row>
    <row r="112" spans="1:41" x14ac:dyDescent="0.2">
      <c r="A112" s="34" t="s">
        <v>6</v>
      </c>
      <c r="B112" s="34" t="s">
        <v>7</v>
      </c>
      <c r="C112" s="34" t="s">
        <v>8</v>
      </c>
      <c r="D112" s="34" t="s">
        <v>27</v>
      </c>
      <c r="E112" s="1" t="s">
        <v>22</v>
      </c>
      <c r="F112" s="34" t="s">
        <v>11</v>
      </c>
      <c r="G112" s="5" t="s">
        <v>15</v>
      </c>
      <c r="I112" s="5" t="s">
        <v>15</v>
      </c>
      <c r="J112" s="5" t="s">
        <v>15</v>
      </c>
      <c r="K112" s="5" t="s">
        <v>15</v>
      </c>
      <c r="O112" s="5" t="s">
        <v>15</v>
      </c>
      <c r="P112" s="5" t="s">
        <v>15</v>
      </c>
      <c r="Q112" s="5">
        <v>-1</v>
      </c>
      <c r="R112" s="5">
        <v>-1</v>
      </c>
      <c r="T112" s="5">
        <v>-1</v>
      </c>
      <c r="U112" s="5">
        <v>-1</v>
      </c>
      <c r="V112" s="5">
        <v>-1</v>
      </c>
      <c r="W112" s="5">
        <v>-1</v>
      </c>
      <c r="X112" s="5">
        <v>-1</v>
      </c>
      <c r="Y112" s="5" t="s">
        <v>15</v>
      </c>
      <c r="AK112" s="5">
        <v>54</v>
      </c>
    </row>
    <row r="113" spans="1:41" x14ac:dyDescent="0.2">
      <c r="A113" s="34" t="s">
        <v>6</v>
      </c>
      <c r="B113" s="34" t="s">
        <v>7</v>
      </c>
      <c r="C113" s="34" t="s">
        <v>8</v>
      </c>
      <c r="D113" s="34" t="s">
        <v>27</v>
      </c>
      <c r="E113" s="1" t="s">
        <v>9</v>
      </c>
      <c r="F113" s="34" t="s">
        <v>10</v>
      </c>
      <c r="P113" s="5">
        <v>32.4</v>
      </c>
      <c r="V113" s="5">
        <v>25.9</v>
      </c>
      <c r="W113" s="5">
        <v>4.9000000000000004</v>
      </c>
      <c r="Y113" s="5">
        <v>6.4</v>
      </c>
      <c r="AK113" s="5">
        <v>55</v>
      </c>
      <c r="AM113" s="13">
        <f>+AO113/$AO$3</f>
        <v>8.1653846093833124E-5</v>
      </c>
      <c r="AN113" s="7">
        <f>IF(AK113=1,AM113,AM113+AN111)</f>
        <v>0.99916895976906805</v>
      </c>
      <c r="AO113" s="5">
        <f>SUM(G113:AJ113)</f>
        <v>69.599999999999994</v>
      </c>
    </row>
    <row r="114" spans="1:41" x14ac:dyDescent="0.2">
      <c r="A114" s="34" t="s">
        <v>6</v>
      </c>
      <c r="B114" s="34" t="s">
        <v>7</v>
      </c>
      <c r="C114" s="34" t="s">
        <v>8</v>
      </c>
      <c r="D114" s="34" t="s">
        <v>27</v>
      </c>
      <c r="E114" s="1" t="s">
        <v>9</v>
      </c>
      <c r="F114" s="34" t="s">
        <v>11</v>
      </c>
      <c r="O114" s="5" t="s">
        <v>15</v>
      </c>
      <c r="P114" s="5" t="s">
        <v>15</v>
      </c>
      <c r="R114" s="5" t="s">
        <v>13</v>
      </c>
      <c r="V114" s="5" t="s">
        <v>15</v>
      </c>
      <c r="W114" s="5" t="s">
        <v>15</v>
      </c>
      <c r="Y114" s="5" t="s">
        <v>15</v>
      </c>
      <c r="AK114" s="5">
        <v>55</v>
      </c>
    </row>
    <row r="115" spans="1:41" x14ac:dyDescent="0.2">
      <c r="A115" s="34" t="s">
        <v>6</v>
      </c>
      <c r="B115" s="34" t="s">
        <v>7</v>
      </c>
      <c r="C115" s="34" t="s">
        <v>8</v>
      </c>
      <c r="D115" s="34" t="s">
        <v>216</v>
      </c>
      <c r="E115" s="1" t="s">
        <v>14</v>
      </c>
      <c r="F115" s="34" t="s">
        <v>10</v>
      </c>
      <c r="P115" s="5">
        <v>38.200000000000003</v>
      </c>
      <c r="Q115" s="5">
        <v>30.8</v>
      </c>
      <c r="AI115" s="5">
        <v>2.7E-2</v>
      </c>
      <c r="AK115" s="5">
        <v>56</v>
      </c>
      <c r="AM115" s="13">
        <f>+AO115/$AO$3</f>
        <v>8.0981609688491658E-5</v>
      </c>
      <c r="AN115" s="7">
        <f>IF(AK115=1,AM115,AM115+AN113)</f>
        <v>0.99924994137875656</v>
      </c>
      <c r="AO115" s="5">
        <f>SUM(G115:AJ115)</f>
        <v>69.027000000000001</v>
      </c>
    </row>
    <row r="116" spans="1:41" x14ac:dyDescent="0.2">
      <c r="A116" s="34" t="s">
        <v>6</v>
      </c>
      <c r="B116" s="34" t="s">
        <v>7</v>
      </c>
      <c r="C116" s="34" t="s">
        <v>8</v>
      </c>
      <c r="D116" s="34" t="s">
        <v>216</v>
      </c>
      <c r="E116" s="1" t="s">
        <v>14</v>
      </c>
      <c r="F116" s="34" t="s">
        <v>11</v>
      </c>
      <c r="P116" s="5">
        <v>-1</v>
      </c>
      <c r="Q116" s="5" t="s">
        <v>15</v>
      </c>
      <c r="AI116" s="5" t="s">
        <v>15</v>
      </c>
      <c r="AK116" s="5">
        <v>56</v>
      </c>
    </row>
    <row r="117" spans="1:41" x14ac:dyDescent="0.2">
      <c r="A117" s="34" t="s">
        <v>6</v>
      </c>
      <c r="B117" s="34" t="s">
        <v>7</v>
      </c>
      <c r="C117" s="34" t="s">
        <v>8</v>
      </c>
      <c r="D117" s="34" t="s">
        <v>38</v>
      </c>
      <c r="E117" s="1" t="s">
        <v>44</v>
      </c>
      <c r="F117" s="34" t="s">
        <v>10</v>
      </c>
      <c r="J117" s="5">
        <v>1</v>
      </c>
      <c r="K117" s="5">
        <v>10</v>
      </c>
      <c r="L117" s="5">
        <v>3</v>
      </c>
      <c r="M117" s="5">
        <v>3</v>
      </c>
      <c r="N117" s="5">
        <v>10</v>
      </c>
      <c r="O117" s="5">
        <v>11.628</v>
      </c>
      <c r="P117" s="5">
        <v>4.9580000000000002</v>
      </c>
      <c r="Q117" s="5">
        <v>1.79</v>
      </c>
      <c r="R117" s="5">
        <v>5.9189999999999996</v>
      </c>
      <c r="S117" s="5">
        <v>3.4</v>
      </c>
      <c r="T117" s="5">
        <v>0.93500000000000005</v>
      </c>
      <c r="U117" s="5">
        <v>2.3140000000000001</v>
      </c>
      <c r="V117" s="5">
        <v>0.44</v>
      </c>
      <c r="W117" s="5">
        <v>0.57499999999999996</v>
      </c>
      <c r="X117" s="5">
        <v>0.214</v>
      </c>
      <c r="Y117" s="5">
        <v>5.0999999999999997E-2</v>
      </c>
      <c r="Z117" s="5">
        <v>0.32900000000000001</v>
      </c>
      <c r="AA117" s="5">
        <v>0.13800000000000001</v>
      </c>
      <c r="AB117" s="5">
        <v>0.20399999999999999</v>
      </c>
      <c r="AC117" s="5">
        <v>2.0990000000000002</v>
      </c>
      <c r="AD117" s="5">
        <v>3.6999999999999998E-2</v>
      </c>
      <c r="AE117" s="5">
        <v>0.154</v>
      </c>
      <c r="AF117" s="5">
        <v>0.309</v>
      </c>
      <c r="AH117" s="5">
        <v>2.3E-2</v>
      </c>
      <c r="AJ117" s="5">
        <v>0.245</v>
      </c>
      <c r="AK117" s="5">
        <v>57</v>
      </c>
      <c r="AM117" s="13">
        <f>+AO117/$AO$3</f>
        <v>7.3631590352602795E-5</v>
      </c>
      <c r="AN117" s="7">
        <f>IF(AK117=1,AM117,AM117+AN115)</f>
        <v>0.99932357296910912</v>
      </c>
      <c r="AO117" s="5">
        <f>SUM(G117:AJ117)</f>
        <v>62.762</v>
      </c>
    </row>
    <row r="118" spans="1:41" x14ac:dyDescent="0.2">
      <c r="A118" s="34" t="s">
        <v>6</v>
      </c>
      <c r="B118" s="34" t="s">
        <v>7</v>
      </c>
      <c r="C118" s="34" t="s">
        <v>8</v>
      </c>
      <c r="D118" s="34" t="s">
        <v>38</v>
      </c>
      <c r="E118" s="1" t="s">
        <v>44</v>
      </c>
      <c r="F118" s="34" t="s">
        <v>11</v>
      </c>
      <c r="J118" s="5" t="s">
        <v>15</v>
      </c>
      <c r="K118" s="5" t="s">
        <v>15</v>
      </c>
      <c r="L118" s="5" t="s">
        <v>15</v>
      </c>
      <c r="M118" s="5" t="s">
        <v>15</v>
      </c>
      <c r="N118" s="5" t="s">
        <v>13</v>
      </c>
      <c r="O118" s="5" t="s">
        <v>15</v>
      </c>
      <c r="P118" s="5" t="s">
        <v>15</v>
      </c>
      <c r="Q118" s="5" t="s">
        <v>15</v>
      </c>
      <c r="R118" s="5" t="s">
        <v>15</v>
      </c>
      <c r="S118" s="5" t="s">
        <v>15</v>
      </c>
      <c r="T118" s="5" t="s">
        <v>15</v>
      </c>
      <c r="U118" s="5" t="s">
        <v>15</v>
      </c>
      <c r="V118" s="5" t="s">
        <v>15</v>
      </c>
      <c r="W118" s="5" t="s">
        <v>15</v>
      </c>
      <c r="X118" s="5" t="s">
        <v>15</v>
      </c>
      <c r="Y118" s="5" t="s">
        <v>15</v>
      </c>
      <c r="Z118" s="5" t="s">
        <v>12</v>
      </c>
      <c r="AA118" s="5" t="s">
        <v>18</v>
      </c>
      <c r="AB118" s="5" t="s">
        <v>12</v>
      </c>
      <c r="AC118" s="5" t="s">
        <v>12</v>
      </c>
      <c r="AD118" s="5" t="s">
        <v>18</v>
      </c>
      <c r="AE118" s="5" t="s">
        <v>12</v>
      </c>
      <c r="AF118" s="5" t="s">
        <v>12</v>
      </c>
      <c r="AH118" s="5" t="s">
        <v>18</v>
      </c>
      <c r="AJ118" s="5" t="s">
        <v>15</v>
      </c>
      <c r="AK118" s="5">
        <v>57</v>
      </c>
    </row>
    <row r="119" spans="1:41" x14ac:dyDescent="0.2">
      <c r="A119" s="34" t="s">
        <v>6</v>
      </c>
      <c r="B119" s="34" t="s">
        <v>7</v>
      </c>
      <c r="C119" s="34" t="s">
        <v>8</v>
      </c>
      <c r="D119" s="34" t="s">
        <v>218</v>
      </c>
      <c r="E119" s="1" t="s">
        <v>76</v>
      </c>
      <c r="F119" s="34" t="s">
        <v>10</v>
      </c>
      <c r="G119" s="5">
        <v>54</v>
      </c>
      <c r="AK119" s="5">
        <v>58</v>
      </c>
      <c r="AM119" s="13">
        <f>+AO119/$AO$3</f>
        <v>6.3352121969353291E-5</v>
      </c>
      <c r="AN119" s="7">
        <f>IF(AK119=1,AM119,AM119+AN117)</f>
        <v>0.99938692509107852</v>
      </c>
      <c r="AO119" s="5">
        <f>SUM(G119:AJ119)</f>
        <v>54</v>
      </c>
    </row>
    <row r="120" spans="1:41" x14ac:dyDescent="0.2">
      <c r="A120" s="34" t="s">
        <v>6</v>
      </c>
      <c r="B120" s="34" t="s">
        <v>7</v>
      </c>
      <c r="C120" s="34" t="s">
        <v>8</v>
      </c>
      <c r="D120" s="34" t="s">
        <v>218</v>
      </c>
      <c r="E120" s="1" t="s">
        <v>76</v>
      </c>
      <c r="F120" s="34" t="s">
        <v>11</v>
      </c>
      <c r="G120" s="5">
        <v>-1</v>
      </c>
      <c r="AK120" s="5">
        <v>58</v>
      </c>
    </row>
    <row r="121" spans="1:41" x14ac:dyDescent="0.2">
      <c r="A121" s="34" t="s">
        <v>6</v>
      </c>
      <c r="B121" s="34" t="s">
        <v>7</v>
      </c>
      <c r="C121" s="34" t="s">
        <v>8</v>
      </c>
      <c r="D121" s="34" t="s">
        <v>218</v>
      </c>
      <c r="E121" s="1" t="s">
        <v>32</v>
      </c>
      <c r="F121" s="34" t="s">
        <v>10</v>
      </c>
      <c r="G121" s="5">
        <v>2</v>
      </c>
      <c r="I121" s="5">
        <v>2.02</v>
      </c>
      <c r="L121" s="5">
        <v>0.24</v>
      </c>
      <c r="O121" s="5">
        <v>0.12</v>
      </c>
      <c r="P121" s="5">
        <v>7.0000000000000007E-2</v>
      </c>
      <c r="Q121" s="5">
        <v>0.03</v>
      </c>
      <c r="S121" s="5">
        <v>3.6110000000000002</v>
      </c>
      <c r="T121" s="5">
        <v>9.9139999999999997</v>
      </c>
      <c r="U121" s="5">
        <v>5.5529999999999999</v>
      </c>
      <c r="V121" s="5">
        <v>4.1769999999999996</v>
      </c>
      <c r="W121" s="5">
        <v>1.8759999999999999</v>
      </c>
      <c r="X121" s="5">
        <v>1.258</v>
      </c>
      <c r="Y121" s="5">
        <v>2.2429999999999999</v>
      </c>
      <c r="Z121" s="5">
        <v>7.8380000000000001</v>
      </c>
      <c r="AA121" s="5">
        <v>4.3570000000000002</v>
      </c>
      <c r="AB121" s="5">
        <v>0.65100000000000002</v>
      </c>
      <c r="AC121" s="5">
        <v>6.7130000000000001</v>
      </c>
      <c r="AE121" s="5">
        <v>1.4999999999999999E-2</v>
      </c>
      <c r="AK121" s="5">
        <v>59</v>
      </c>
      <c r="AM121" s="13">
        <f>+AO121/$AO$3</f>
        <v>6.1810553668099032E-5</v>
      </c>
      <c r="AN121" s="7">
        <f>IF(AK121=1,AM121,AM121+AN119)</f>
        <v>0.99944873564474657</v>
      </c>
      <c r="AO121" s="5">
        <f>SUM(G121:AJ121)</f>
        <v>52.686000000000007</v>
      </c>
    </row>
    <row r="122" spans="1:41" x14ac:dyDescent="0.2">
      <c r="A122" s="34" t="s">
        <v>6</v>
      </c>
      <c r="B122" s="34" t="s">
        <v>7</v>
      </c>
      <c r="C122" s="34" t="s">
        <v>8</v>
      </c>
      <c r="D122" s="34" t="s">
        <v>218</v>
      </c>
      <c r="E122" s="1" t="s">
        <v>32</v>
      </c>
      <c r="F122" s="34" t="s">
        <v>11</v>
      </c>
      <c r="G122" s="5">
        <v>-1</v>
      </c>
      <c r="I122" s="5">
        <v>-1</v>
      </c>
      <c r="L122" s="5">
        <v>-1</v>
      </c>
      <c r="O122" s="5">
        <v>-1</v>
      </c>
      <c r="P122" s="5">
        <v>-1</v>
      </c>
      <c r="Q122" s="5">
        <v>-1</v>
      </c>
      <c r="S122" s="5">
        <v>-1</v>
      </c>
      <c r="T122" s="5">
        <v>-1</v>
      </c>
      <c r="U122" s="5">
        <v>-1</v>
      </c>
      <c r="V122" s="5" t="s">
        <v>17</v>
      </c>
      <c r="W122" s="5">
        <v>-1</v>
      </c>
      <c r="X122" s="5">
        <v>-1</v>
      </c>
      <c r="Y122" s="5">
        <v>-1</v>
      </c>
      <c r="Z122" s="5" t="s">
        <v>17</v>
      </c>
      <c r="AA122" s="5" t="s">
        <v>17</v>
      </c>
      <c r="AB122" s="5" t="s">
        <v>17</v>
      </c>
      <c r="AC122" s="5" t="s">
        <v>17</v>
      </c>
      <c r="AD122" s="5" t="s">
        <v>17</v>
      </c>
      <c r="AE122" s="5" t="s">
        <v>17</v>
      </c>
      <c r="AI122" s="5" t="s">
        <v>17</v>
      </c>
      <c r="AK122" s="5">
        <v>59</v>
      </c>
    </row>
    <row r="123" spans="1:41" x14ac:dyDescent="0.2">
      <c r="A123" s="34" t="s">
        <v>6</v>
      </c>
      <c r="B123" s="34" t="s">
        <v>7</v>
      </c>
      <c r="C123" s="34" t="s">
        <v>8</v>
      </c>
      <c r="D123" s="34" t="s">
        <v>34</v>
      </c>
      <c r="E123" s="1" t="s">
        <v>28</v>
      </c>
      <c r="F123" s="34" t="s">
        <v>10</v>
      </c>
      <c r="Y123" s="5">
        <v>50.5</v>
      </c>
      <c r="AK123" s="5">
        <v>60</v>
      </c>
      <c r="AM123" s="13">
        <f>+AO123/$AO$3</f>
        <v>5.9245965915784097E-5</v>
      </c>
      <c r="AN123" s="7">
        <f>IF(AK123=1,AM123,AM123+AN121)</f>
        <v>0.99950798161066234</v>
      </c>
      <c r="AO123" s="5">
        <f>SUM(G123:AJ123)</f>
        <v>50.5</v>
      </c>
    </row>
    <row r="124" spans="1:41" x14ac:dyDescent="0.2">
      <c r="A124" s="34" t="s">
        <v>6</v>
      </c>
      <c r="B124" s="34" t="s">
        <v>7</v>
      </c>
      <c r="C124" s="34" t="s">
        <v>8</v>
      </c>
      <c r="D124" s="34" t="s">
        <v>34</v>
      </c>
      <c r="E124" s="1" t="s">
        <v>28</v>
      </c>
      <c r="F124" s="34" t="s">
        <v>11</v>
      </c>
      <c r="Y124" s="5">
        <v>-1</v>
      </c>
      <c r="AB124" s="5" t="s">
        <v>13</v>
      </c>
      <c r="AD124" s="5" t="s">
        <v>15</v>
      </c>
      <c r="AF124" s="5" t="s">
        <v>18</v>
      </c>
      <c r="AK124" s="5">
        <v>60</v>
      </c>
    </row>
    <row r="125" spans="1:41" x14ac:dyDescent="0.2">
      <c r="A125" s="34" t="s">
        <v>6</v>
      </c>
      <c r="B125" s="34" t="s">
        <v>7</v>
      </c>
      <c r="C125" s="34" t="s">
        <v>8</v>
      </c>
      <c r="D125" s="34" t="s">
        <v>218</v>
      </c>
      <c r="E125" s="1" t="s">
        <v>14</v>
      </c>
      <c r="F125" s="34" t="s">
        <v>10</v>
      </c>
      <c r="G125" s="5">
        <v>1.01</v>
      </c>
      <c r="H125" s="5">
        <v>15</v>
      </c>
      <c r="I125" s="5">
        <v>7</v>
      </c>
      <c r="J125" s="5">
        <v>1</v>
      </c>
      <c r="K125" s="5">
        <v>3</v>
      </c>
      <c r="L125" s="5">
        <v>6</v>
      </c>
      <c r="M125" s="5">
        <v>6</v>
      </c>
      <c r="T125" s="5">
        <v>1.6739999999999999</v>
      </c>
      <c r="V125" s="5">
        <v>0.17199999999999999</v>
      </c>
      <c r="W125" s="5">
        <v>0.20499999999999999</v>
      </c>
      <c r="X125" s="5">
        <v>6.9000000000000006E-2</v>
      </c>
      <c r="Y125" s="5">
        <v>3.6999999999999998E-2</v>
      </c>
      <c r="AB125" s="5">
        <v>0.48799999999999999</v>
      </c>
      <c r="AC125" s="5">
        <v>0.2</v>
      </c>
      <c r="AE125" s="5">
        <v>3.6999999999999998E-2</v>
      </c>
      <c r="AF125" s="5">
        <v>4.0000000000000001E-3</v>
      </c>
      <c r="AI125" s="5">
        <v>7.2999999999999995E-2</v>
      </c>
      <c r="AJ125" s="5">
        <v>3.2000000000000001E-2</v>
      </c>
      <c r="AK125" s="5">
        <v>61</v>
      </c>
      <c r="AM125" s="13">
        <f>+AO125/$AO$3</f>
        <v>4.9275045830274212E-5</v>
      </c>
      <c r="AN125" s="7">
        <f>IF(AK125=1,AM125,AM125+AN123)</f>
        <v>0.99955725665649264</v>
      </c>
      <c r="AO125" s="5">
        <f>SUM(G125:AJ125)</f>
        <v>42.000999999999998</v>
      </c>
    </row>
    <row r="126" spans="1:41" x14ac:dyDescent="0.2">
      <c r="A126" s="34" t="s">
        <v>6</v>
      </c>
      <c r="B126" s="34" t="s">
        <v>7</v>
      </c>
      <c r="C126" s="34" t="s">
        <v>8</v>
      </c>
      <c r="D126" s="34" t="s">
        <v>218</v>
      </c>
      <c r="E126" s="1" t="s">
        <v>14</v>
      </c>
      <c r="F126" s="34" t="s">
        <v>11</v>
      </c>
      <c r="G126" s="5">
        <v>-1</v>
      </c>
      <c r="H126" s="5">
        <v>-1</v>
      </c>
      <c r="I126" s="5">
        <v>-1</v>
      </c>
      <c r="J126" s="5" t="s">
        <v>24</v>
      </c>
      <c r="K126" s="5">
        <v>-1</v>
      </c>
      <c r="L126" s="5">
        <v>-1</v>
      </c>
      <c r="M126" s="5">
        <v>-1</v>
      </c>
      <c r="T126" s="5">
        <v>-1</v>
      </c>
      <c r="V126" s="5">
        <v>-1</v>
      </c>
      <c r="W126" s="5">
        <v>-1</v>
      </c>
      <c r="X126" s="5" t="s">
        <v>17</v>
      </c>
      <c r="Y126" s="5" t="s">
        <v>23</v>
      </c>
      <c r="AB126" s="5" t="s">
        <v>23</v>
      </c>
      <c r="AC126" s="5" t="s">
        <v>23</v>
      </c>
      <c r="AD126" s="5" t="s">
        <v>17</v>
      </c>
      <c r="AE126" s="5" t="s">
        <v>23</v>
      </c>
      <c r="AF126" s="5" t="s">
        <v>17</v>
      </c>
      <c r="AI126" s="5" t="s">
        <v>17</v>
      </c>
      <c r="AJ126" s="5" t="s">
        <v>17</v>
      </c>
      <c r="AK126" s="5">
        <v>61</v>
      </c>
    </row>
    <row r="127" spans="1:41" x14ac:dyDescent="0.2">
      <c r="A127" s="34" t="s">
        <v>6</v>
      </c>
      <c r="B127" s="34" t="s">
        <v>7</v>
      </c>
      <c r="C127" s="34" t="s">
        <v>8</v>
      </c>
      <c r="D127" s="34" t="s">
        <v>43</v>
      </c>
      <c r="E127" s="1" t="s">
        <v>33</v>
      </c>
      <c r="F127" s="34" t="s">
        <v>10</v>
      </c>
      <c r="R127" s="5">
        <v>1.458</v>
      </c>
      <c r="S127" s="5">
        <v>1.343</v>
      </c>
      <c r="T127" s="5">
        <v>2.2360000000000002</v>
      </c>
      <c r="U127" s="5">
        <v>1.64</v>
      </c>
      <c r="V127" s="5">
        <v>0.95699999999999996</v>
      </c>
      <c r="W127" s="5">
        <v>0.95699999999999996</v>
      </c>
      <c r="X127" s="5">
        <v>0.84299999999999997</v>
      </c>
      <c r="Y127" s="5">
        <v>3.931</v>
      </c>
      <c r="Z127" s="5">
        <v>0.90700000000000003</v>
      </c>
      <c r="AA127" s="5">
        <v>5.2130000000000001</v>
      </c>
      <c r="AB127" s="5">
        <v>1.5960000000000001</v>
      </c>
      <c r="AC127" s="5">
        <v>1.44</v>
      </c>
      <c r="AD127" s="5">
        <v>0.54200000000000004</v>
      </c>
      <c r="AE127" s="5">
        <v>1.024</v>
      </c>
      <c r="AF127" s="5">
        <v>6.2309999999999999</v>
      </c>
      <c r="AG127" s="5">
        <v>1.3819999999999999</v>
      </c>
      <c r="AH127" s="5">
        <v>0.58799999999999997</v>
      </c>
      <c r="AI127" s="5">
        <v>0.21</v>
      </c>
      <c r="AJ127" s="5">
        <v>0.20300000000000001</v>
      </c>
      <c r="AK127" s="5">
        <v>62</v>
      </c>
      <c r="AM127" s="13">
        <f>+AO127/$AO$3</f>
        <v>3.8364402602218931E-5</v>
      </c>
      <c r="AN127" s="7">
        <f>IF(AK127=1,AM127,AM127+AN125)</f>
        <v>0.99959562105909483</v>
      </c>
      <c r="AO127" s="5">
        <f>SUM(G127:AJ127)</f>
        <v>32.701000000000008</v>
      </c>
    </row>
    <row r="128" spans="1:41" x14ac:dyDescent="0.2">
      <c r="A128" s="34" t="s">
        <v>6</v>
      </c>
      <c r="B128" s="34" t="s">
        <v>7</v>
      </c>
      <c r="C128" s="34" t="s">
        <v>8</v>
      </c>
      <c r="D128" s="34" t="s">
        <v>43</v>
      </c>
      <c r="E128" s="1" t="s">
        <v>33</v>
      </c>
      <c r="F128" s="34" t="s">
        <v>11</v>
      </c>
      <c r="R128" s="5">
        <v>-1</v>
      </c>
      <c r="S128" s="5">
        <v>-1</v>
      </c>
      <c r="T128" s="5">
        <v>-1</v>
      </c>
      <c r="U128" s="5">
        <v>-1</v>
      </c>
      <c r="V128" s="5">
        <v>-1</v>
      </c>
      <c r="W128" s="5">
        <v>-1</v>
      </c>
      <c r="X128" s="5">
        <v>-1</v>
      </c>
      <c r="Y128" s="5">
        <v>-1</v>
      </c>
      <c r="Z128" s="5">
        <v>-1</v>
      </c>
      <c r="AA128" s="5">
        <v>-1</v>
      </c>
      <c r="AB128" s="5">
        <v>-1</v>
      </c>
      <c r="AC128" s="5">
        <v>-1</v>
      </c>
      <c r="AD128" s="5">
        <v>-1</v>
      </c>
      <c r="AE128" s="5">
        <v>-1</v>
      </c>
      <c r="AF128" s="5">
        <v>-1</v>
      </c>
      <c r="AG128" s="5">
        <v>-1</v>
      </c>
      <c r="AH128" s="5">
        <v>-1</v>
      </c>
      <c r="AI128" s="5">
        <v>-1</v>
      </c>
      <c r="AJ128" s="5">
        <v>-1</v>
      </c>
      <c r="AK128" s="5">
        <v>62</v>
      </c>
    </row>
    <row r="129" spans="1:41" x14ac:dyDescent="0.2">
      <c r="A129" s="34" t="s">
        <v>6</v>
      </c>
      <c r="B129" s="34" t="s">
        <v>7</v>
      </c>
      <c r="C129" s="34" t="s">
        <v>19</v>
      </c>
      <c r="D129" s="34" t="s">
        <v>123</v>
      </c>
      <c r="E129" s="1" t="s">
        <v>21</v>
      </c>
      <c r="F129" s="34" t="s">
        <v>10</v>
      </c>
      <c r="AC129" s="5">
        <v>1.5</v>
      </c>
      <c r="AD129" s="5">
        <v>4.548</v>
      </c>
      <c r="AE129" s="5">
        <v>4.6470000000000002</v>
      </c>
      <c r="AF129" s="5">
        <v>11.226000000000001</v>
      </c>
      <c r="AG129" s="5">
        <v>4.8979999999999997</v>
      </c>
      <c r="AH129" s="5">
        <v>1.327</v>
      </c>
      <c r="AI129" s="5">
        <v>0.64</v>
      </c>
      <c r="AJ129" s="5">
        <v>2.3420000000000001</v>
      </c>
      <c r="AK129" s="5">
        <v>63</v>
      </c>
      <c r="AM129" s="13">
        <f>+AO129/$AO$3</f>
        <v>3.651897875300054E-5</v>
      </c>
      <c r="AN129" s="7">
        <f>IF(AK129=1,AM129,AM129+AN127)</f>
        <v>0.99963214003784784</v>
      </c>
      <c r="AO129" s="5">
        <f>SUM(G129:AJ129)</f>
        <v>31.128</v>
      </c>
    </row>
    <row r="130" spans="1:41" x14ac:dyDescent="0.2">
      <c r="A130" s="34" t="s">
        <v>6</v>
      </c>
      <c r="B130" s="34" t="s">
        <v>7</v>
      </c>
      <c r="C130" s="34" t="s">
        <v>19</v>
      </c>
      <c r="D130" s="34" t="s">
        <v>123</v>
      </c>
      <c r="E130" s="1" t="s">
        <v>21</v>
      </c>
      <c r="F130" s="34" t="s">
        <v>11</v>
      </c>
      <c r="AC130" s="5">
        <v>-1</v>
      </c>
      <c r="AD130" s="5">
        <v>-1</v>
      </c>
      <c r="AE130" s="5">
        <v>-1</v>
      </c>
      <c r="AF130" s="5">
        <v>-1</v>
      </c>
      <c r="AG130" s="5">
        <v>-1</v>
      </c>
      <c r="AH130" s="5">
        <v>-1</v>
      </c>
      <c r="AI130" s="5">
        <v>-1</v>
      </c>
      <c r="AJ130" s="5">
        <v>-1</v>
      </c>
      <c r="AK130" s="5">
        <v>63</v>
      </c>
    </row>
    <row r="131" spans="1:41" x14ac:dyDescent="0.2">
      <c r="A131" s="34" t="s">
        <v>6</v>
      </c>
      <c r="B131" s="34" t="s">
        <v>7</v>
      </c>
      <c r="C131" s="34" t="s">
        <v>8</v>
      </c>
      <c r="D131" s="34" t="s">
        <v>214</v>
      </c>
      <c r="E131" s="1" t="s">
        <v>46</v>
      </c>
      <c r="F131" s="34" t="s">
        <v>10</v>
      </c>
      <c r="Y131" s="5">
        <v>4.9000000000000002E-2</v>
      </c>
      <c r="Z131" s="5">
        <v>26.198</v>
      </c>
      <c r="AB131" s="5">
        <v>0.04</v>
      </c>
      <c r="AE131" s="5">
        <v>2.0049999999999999</v>
      </c>
      <c r="AF131" s="5">
        <v>1.1879999999999999</v>
      </c>
      <c r="AG131" s="5">
        <v>0.26600000000000001</v>
      </c>
      <c r="AH131" s="5">
        <v>0.20899999999999999</v>
      </c>
      <c r="AI131" s="5">
        <v>2E-3</v>
      </c>
      <c r="AK131" s="5">
        <v>64</v>
      </c>
      <c r="AM131" s="13">
        <f>+AO131/$AO$3</f>
        <v>3.5145176256220668E-5</v>
      </c>
      <c r="AN131" s="7">
        <f>IF(AK131=1,AM131,AM131+AN129)</f>
        <v>0.99966728521410408</v>
      </c>
      <c r="AO131" s="5">
        <f>SUM(G131:AJ131)</f>
        <v>29.956999999999994</v>
      </c>
    </row>
    <row r="132" spans="1:41" x14ac:dyDescent="0.2">
      <c r="A132" s="34" t="s">
        <v>6</v>
      </c>
      <c r="B132" s="34" t="s">
        <v>7</v>
      </c>
      <c r="C132" s="34" t="s">
        <v>8</v>
      </c>
      <c r="D132" s="34" t="s">
        <v>214</v>
      </c>
      <c r="E132" s="1" t="s">
        <v>46</v>
      </c>
      <c r="F132" s="34" t="s">
        <v>11</v>
      </c>
      <c r="Y132" s="5">
        <v>-1</v>
      </c>
      <c r="Z132" s="5">
        <v>-1</v>
      </c>
      <c r="AB132" s="5">
        <v>-1</v>
      </c>
      <c r="AE132" s="5">
        <v>-1</v>
      </c>
      <c r="AF132" s="5" t="s">
        <v>15</v>
      </c>
      <c r="AG132" s="5">
        <v>-1</v>
      </c>
      <c r="AH132" s="5" t="s">
        <v>15</v>
      </c>
      <c r="AI132" s="5">
        <v>-1</v>
      </c>
      <c r="AK132" s="5">
        <v>64</v>
      </c>
    </row>
    <row r="133" spans="1:41" x14ac:dyDescent="0.2">
      <c r="A133" s="34" t="s">
        <v>6</v>
      </c>
      <c r="B133" s="34" t="s">
        <v>7</v>
      </c>
      <c r="C133" s="34" t="s">
        <v>8</v>
      </c>
      <c r="D133" s="34" t="s">
        <v>218</v>
      </c>
      <c r="E133" s="1" t="s">
        <v>47</v>
      </c>
      <c r="F133" s="34" t="s">
        <v>10</v>
      </c>
      <c r="G133" s="5">
        <v>8</v>
      </c>
      <c r="H133" s="5">
        <v>0.03</v>
      </c>
      <c r="I133" s="5">
        <v>1.26</v>
      </c>
      <c r="K133" s="5">
        <v>3</v>
      </c>
      <c r="L133" s="5">
        <v>1.02</v>
      </c>
      <c r="M133" s="5">
        <v>1</v>
      </c>
      <c r="N133" s="5">
        <v>0.42</v>
      </c>
      <c r="O133" s="5">
        <v>0.22</v>
      </c>
      <c r="P133" s="5">
        <v>0.26</v>
      </c>
      <c r="Q133" s="5">
        <v>1</v>
      </c>
      <c r="R133" s="5">
        <v>0.61</v>
      </c>
      <c r="S133" s="5">
        <v>6.2679999999999998</v>
      </c>
      <c r="T133" s="5">
        <v>1.6679999999999999</v>
      </c>
      <c r="U133" s="5">
        <v>0.51100000000000001</v>
      </c>
      <c r="V133" s="5">
        <v>0.41799999999999998</v>
      </c>
      <c r="W133" s="5">
        <v>5.0000000000000001E-3</v>
      </c>
      <c r="X133" s="5">
        <v>1.4999999999999999E-2</v>
      </c>
      <c r="Y133" s="5">
        <v>1.0999999999999999E-2</v>
      </c>
      <c r="AK133" s="5">
        <v>65</v>
      </c>
      <c r="AM133" s="13">
        <f>+AO133/$AO$3</f>
        <v>3.0169688306738685E-5</v>
      </c>
      <c r="AN133" s="7">
        <f>IF(AK133=1,AM133,AM133+AN131)</f>
        <v>0.9996974549024108</v>
      </c>
      <c r="AO133" s="5">
        <f>SUM(G133:AJ133)</f>
        <v>25.715999999999998</v>
      </c>
    </row>
    <row r="134" spans="1:41" x14ac:dyDescent="0.2">
      <c r="A134" s="34" t="s">
        <v>6</v>
      </c>
      <c r="B134" s="34" t="s">
        <v>7</v>
      </c>
      <c r="C134" s="34" t="s">
        <v>8</v>
      </c>
      <c r="D134" s="34" t="s">
        <v>218</v>
      </c>
      <c r="E134" s="1" t="s">
        <v>47</v>
      </c>
      <c r="F134" s="34" t="s">
        <v>11</v>
      </c>
      <c r="G134" s="5">
        <v>-1</v>
      </c>
      <c r="H134" s="5">
        <v>-1</v>
      </c>
      <c r="I134" s="5">
        <v>-1</v>
      </c>
      <c r="K134" s="5">
        <v>-1</v>
      </c>
      <c r="L134" s="5">
        <v>-1</v>
      </c>
      <c r="M134" s="5">
        <v>-1</v>
      </c>
      <c r="N134" s="5">
        <v>-1</v>
      </c>
      <c r="O134" s="5">
        <v>-1</v>
      </c>
      <c r="P134" s="5">
        <v>-1</v>
      </c>
      <c r="Q134" s="5">
        <v>-1</v>
      </c>
      <c r="R134" s="5">
        <v>-1</v>
      </c>
      <c r="S134" s="5">
        <v>-1</v>
      </c>
      <c r="T134" s="5">
        <v>-1</v>
      </c>
      <c r="U134" s="5">
        <v>-1</v>
      </c>
      <c r="V134" s="5">
        <v>-1</v>
      </c>
      <c r="W134" s="5">
        <v>-1</v>
      </c>
      <c r="X134" s="5">
        <v>-1</v>
      </c>
      <c r="Y134" s="5">
        <v>-1</v>
      </c>
      <c r="AK134" s="5">
        <v>65</v>
      </c>
    </row>
    <row r="135" spans="1:41" x14ac:dyDescent="0.2">
      <c r="A135" s="34" t="s">
        <v>6</v>
      </c>
      <c r="B135" s="34" t="s">
        <v>7</v>
      </c>
      <c r="C135" s="34" t="s">
        <v>8</v>
      </c>
      <c r="D135" s="34" t="s">
        <v>216</v>
      </c>
      <c r="E135" s="1" t="s">
        <v>28</v>
      </c>
      <c r="F135" s="34" t="s">
        <v>10</v>
      </c>
      <c r="U135" s="5">
        <v>1.2E-2</v>
      </c>
      <c r="AF135" s="5">
        <v>0.42799999999999999</v>
      </c>
      <c r="AH135" s="5">
        <v>24.574000000000002</v>
      </c>
      <c r="AK135" s="5">
        <v>66</v>
      </c>
      <c r="AM135" s="13">
        <f>+AO135/$AO$3</f>
        <v>2.9346110721137099E-5</v>
      </c>
      <c r="AN135" s="7">
        <f>IF(AK135=1,AM135,AM135+AN133)</f>
        <v>0.99972680101313194</v>
      </c>
      <c r="AO135" s="5">
        <f>SUM(G135:AJ135)</f>
        <v>25.014000000000003</v>
      </c>
    </row>
    <row r="136" spans="1:41" x14ac:dyDescent="0.2">
      <c r="A136" s="34" t="s">
        <v>6</v>
      </c>
      <c r="B136" s="34" t="s">
        <v>7</v>
      </c>
      <c r="C136" s="34" t="s">
        <v>8</v>
      </c>
      <c r="D136" s="34" t="s">
        <v>216</v>
      </c>
      <c r="E136" s="1" t="s">
        <v>28</v>
      </c>
      <c r="F136" s="34" t="s">
        <v>11</v>
      </c>
      <c r="U136" s="5" t="s">
        <v>15</v>
      </c>
      <c r="Y136" s="5" t="s">
        <v>15</v>
      </c>
      <c r="AF136" s="5" t="s">
        <v>15</v>
      </c>
      <c r="AH136" s="5" t="s">
        <v>15</v>
      </c>
      <c r="AI136" s="5" t="s">
        <v>15</v>
      </c>
      <c r="AK136" s="5">
        <v>66</v>
      </c>
    </row>
    <row r="137" spans="1:41" x14ac:dyDescent="0.2">
      <c r="A137" s="34" t="s">
        <v>6</v>
      </c>
      <c r="B137" s="34" t="s">
        <v>7</v>
      </c>
      <c r="C137" s="34" t="s">
        <v>8</v>
      </c>
      <c r="D137" s="34" t="s">
        <v>37</v>
      </c>
      <c r="E137" s="1" t="s">
        <v>33</v>
      </c>
      <c r="F137" s="34" t="s">
        <v>10</v>
      </c>
      <c r="AE137" s="5">
        <v>14</v>
      </c>
      <c r="AH137" s="5">
        <v>2</v>
      </c>
      <c r="AI137" s="5">
        <v>3</v>
      </c>
      <c r="AJ137" s="5">
        <v>4.0999999999999996</v>
      </c>
      <c r="AK137" s="5">
        <v>67</v>
      </c>
      <c r="AM137" s="13">
        <f>+AO137/$AO$3</f>
        <v>2.7100629953556687E-5</v>
      </c>
      <c r="AN137" s="7">
        <f>IF(AK137=1,AM137,AM137+AN135)</f>
        <v>0.99975390164308553</v>
      </c>
      <c r="AO137" s="5">
        <f>SUM(G137:AJ137)</f>
        <v>23.1</v>
      </c>
    </row>
    <row r="138" spans="1:41" x14ac:dyDescent="0.2">
      <c r="A138" s="34" t="s">
        <v>6</v>
      </c>
      <c r="B138" s="34" t="s">
        <v>7</v>
      </c>
      <c r="C138" s="34" t="s">
        <v>8</v>
      </c>
      <c r="D138" s="34" t="s">
        <v>37</v>
      </c>
      <c r="E138" s="1" t="s">
        <v>33</v>
      </c>
      <c r="F138" s="34" t="s">
        <v>11</v>
      </c>
      <c r="AE138" s="5">
        <v>-1</v>
      </c>
      <c r="AH138" s="5">
        <v>-1</v>
      </c>
      <c r="AI138" s="5">
        <v>-1</v>
      </c>
      <c r="AJ138" s="5">
        <v>-1</v>
      </c>
      <c r="AK138" s="5">
        <v>67</v>
      </c>
    </row>
    <row r="139" spans="1:41" x14ac:dyDescent="0.2">
      <c r="A139" s="34" t="s">
        <v>6</v>
      </c>
      <c r="B139" s="34" t="s">
        <v>7</v>
      </c>
      <c r="C139" s="34" t="s">
        <v>8</v>
      </c>
      <c r="D139" s="34" t="s">
        <v>216</v>
      </c>
      <c r="E139" s="1" t="s">
        <v>33</v>
      </c>
      <c r="F139" s="34" t="s">
        <v>10</v>
      </c>
      <c r="W139" s="5">
        <v>5.0199999999999996</v>
      </c>
      <c r="AA139" s="5">
        <v>2.9000000000000001E-2</v>
      </c>
      <c r="AB139" s="5">
        <v>0.40400000000000003</v>
      </c>
      <c r="AC139" s="5">
        <v>1.635</v>
      </c>
      <c r="AD139" s="5">
        <v>5.0999999999999997E-2</v>
      </c>
      <c r="AE139" s="5">
        <v>0.439</v>
      </c>
      <c r="AF139" s="5">
        <v>0.13800000000000001</v>
      </c>
      <c r="AG139" s="5">
        <v>3.4359999999999999</v>
      </c>
      <c r="AH139" s="5">
        <v>5.2999999999999999E-2</v>
      </c>
      <c r="AI139" s="5">
        <v>4.1790000000000003</v>
      </c>
      <c r="AJ139" s="5">
        <v>4.5119999999999996</v>
      </c>
      <c r="AK139" s="5">
        <v>68</v>
      </c>
      <c r="AM139" s="13">
        <f>+AO139/$AO$3</f>
        <v>2.3341737383375059E-5</v>
      </c>
      <c r="AN139" s="7">
        <f>IF(AK139=1,AM139,AM139+AN137)</f>
        <v>0.99977724338046892</v>
      </c>
      <c r="AO139" s="5">
        <f>SUM(G139:AJ139)</f>
        <v>19.896000000000001</v>
      </c>
    </row>
    <row r="140" spans="1:41" x14ac:dyDescent="0.2">
      <c r="A140" s="34" t="s">
        <v>6</v>
      </c>
      <c r="B140" s="34" t="s">
        <v>7</v>
      </c>
      <c r="C140" s="34" t="s">
        <v>8</v>
      </c>
      <c r="D140" s="34" t="s">
        <v>216</v>
      </c>
      <c r="E140" s="1" t="s">
        <v>33</v>
      </c>
      <c r="F140" s="34" t="s">
        <v>11</v>
      </c>
      <c r="W140" s="5" t="s">
        <v>15</v>
      </c>
      <c r="AA140" s="5" t="s">
        <v>15</v>
      </c>
      <c r="AB140" s="5" t="s">
        <v>15</v>
      </c>
      <c r="AC140" s="5" t="s">
        <v>15</v>
      </c>
      <c r="AD140" s="5" t="s">
        <v>15</v>
      </c>
      <c r="AE140" s="5" t="s">
        <v>13</v>
      </c>
      <c r="AF140" s="5" t="s">
        <v>15</v>
      </c>
      <c r="AG140" s="5" t="s">
        <v>15</v>
      </c>
      <c r="AH140" s="5" t="s">
        <v>15</v>
      </c>
      <c r="AI140" s="5" t="s">
        <v>13</v>
      </c>
      <c r="AJ140" s="5" t="s">
        <v>15</v>
      </c>
      <c r="AK140" s="5">
        <v>68</v>
      </c>
    </row>
    <row r="141" spans="1:41" x14ac:dyDescent="0.2">
      <c r="A141" s="34" t="s">
        <v>6</v>
      </c>
      <c r="B141" s="34" t="s">
        <v>7</v>
      </c>
      <c r="C141" s="34" t="s">
        <v>8</v>
      </c>
      <c r="D141" s="34" t="s">
        <v>27</v>
      </c>
      <c r="E141" s="1" t="s">
        <v>32</v>
      </c>
      <c r="F141" s="34" t="s">
        <v>10</v>
      </c>
      <c r="P141" s="5">
        <v>19.600000000000001</v>
      </c>
      <c r="AK141" s="5">
        <v>69</v>
      </c>
      <c r="AM141" s="13">
        <f>+AO141/$AO$3</f>
        <v>2.2994473899987493E-5</v>
      </c>
      <c r="AN141" s="7">
        <f>IF(AK141=1,AM141,AM141+AN139)</f>
        <v>0.99980023785436889</v>
      </c>
      <c r="AO141" s="5">
        <f>SUM(G141:AJ141)</f>
        <v>19.600000000000001</v>
      </c>
    </row>
    <row r="142" spans="1:41" x14ac:dyDescent="0.2">
      <c r="A142" s="34" t="s">
        <v>6</v>
      </c>
      <c r="B142" s="34" t="s">
        <v>7</v>
      </c>
      <c r="C142" s="34" t="s">
        <v>8</v>
      </c>
      <c r="D142" s="34" t="s">
        <v>27</v>
      </c>
      <c r="E142" s="1" t="s">
        <v>32</v>
      </c>
      <c r="F142" s="34" t="s">
        <v>11</v>
      </c>
      <c r="P142" s="5">
        <v>-1</v>
      </c>
      <c r="AK142" s="5">
        <v>69</v>
      </c>
    </row>
    <row r="143" spans="1:41" x14ac:dyDescent="0.2">
      <c r="A143" s="34" t="s">
        <v>6</v>
      </c>
      <c r="B143" s="34" t="s">
        <v>7</v>
      </c>
      <c r="C143" s="34" t="s">
        <v>8</v>
      </c>
      <c r="D143" s="34" t="s">
        <v>222</v>
      </c>
      <c r="E143" s="1" t="s">
        <v>21</v>
      </c>
      <c r="F143" s="34" t="s">
        <v>10</v>
      </c>
      <c r="Q143" s="5">
        <v>3.8</v>
      </c>
      <c r="S143" s="5">
        <v>7.06</v>
      </c>
      <c r="T143" s="5">
        <v>2.12</v>
      </c>
      <c r="V143" s="5">
        <v>3.1859999999999999</v>
      </c>
      <c r="W143" s="5">
        <v>0.151</v>
      </c>
      <c r="Y143" s="5">
        <v>2.7E-2</v>
      </c>
      <c r="AB143" s="5">
        <v>0.27</v>
      </c>
      <c r="AC143" s="5">
        <v>7.9000000000000001E-2</v>
      </c>
      <c r="AK143" s="5">
        <v>70</v>
      </c>
      <c r="AM143" s="13">
        <f>+AO143/$AO$3</f>
        <v>1.9584018000637308E-5</v>
      </c>
      <c r="AN143" s="7">
        <f>IF(AK143=1,AM143,AM143+AN141)</f>
        <v>0.99981982187236951</v>
      </c>
      <c r="AO143" s="5">
        <f>SUM(G143:AJ143)</f>
        <v>16.693000000000001</v>
      </c>
    </row>
    <row r="144" spans="1:41" x14ac:dyDescent="0.2">
      <c r="A144" s="34" t="s">
        <v>6</v>
      </c>
      <c r="B144" s="34" t="s">
        <v>7</v>
      </c>
      <c r="C144" s="34" t="s">
        <v>8</v>
      </c>
      <c r="D144" s="34" t="s">
        <v>222</v>
      </c>
      <c r="E144" s="1" t="s">
        <v>21</v>
      </c>
      <c r="F144" s="34" t="s">
        <v>11</v>
      </c>
      <c r="Q144" s="5">
        <v>-1</v>
      </c>
      <c r="S144" s="5">
        <v>-1</v>
      </c>
      <c r="T144" s="5">
        <v>-1</v>
      </c>
      <c r="V144" s="5" t="s">
        <v>15</v>
      </c>
      <c r="W144" s="5" t="s">
        <v>15</v>
      </c>
      <c r="Y144" s="5" t="s">
        <v>15</v>
      </c>
      <c r="AB144" s="5" t="s">
        <v>13</v>
      </c>
      <c r="AC144" s="5" t="s">
        <v>15</v>
      </c>
      <c r="AK144" s="5">
        <v>70</v>
      </c>
    </row>
    <row r="145" spans="1:41" x14ac:dyDescent="0.2">
      <c r="A145" s="34" t="s">
        <v>6</v>
      </c>
      <c r="B145" s="34" t="s">
        <v>7</v>
      </c>
      <c r="C145" s="34" t="s">
        <v>8</v>
      </c>
      <c r="D145" s="34" t="s">
        <v>52</v>
      </c>
      <c r="E145" s="1" t="s">
        <v>21</v>
      </c>
      <c r="F145" s="34" t="s">
        <v>10</v>
      </c>
      <c r="P145" s="5">
        <v>1.0999999999999999E-2</v>
      </c>
      <c r="V145" s="5">
        <v>2.1000000000000001E-2</v>
      </c>
      <c r="AC145" s="5">
        <v>2.7909999999999999</v>
      </c>
      <c r="AD145" s="5">
        <v>1.3149999999999999</v>
      </c>
      <c r="AE145" s="5">
        <v>2.194</v>
      </c>
      <c r="AF145" s="5">
        <v>0.38400000000000001</v>
      </c>
      <c r="AG145" s="5">
        <v>7.1929999999999996</v>
      </c>
      <c r="AH145" s="5">
        <v>0.29299999999999998</v>
      </c>
      <c r="AI145" s="5">
        <v>1.448</v>
      </c>
      <c r="AJ145" s="5">
        <v>0.71599999999999997</v>
      </c>
      <c r="AK145" s="5">
        <v>71</v>
      </c>
      <c r="AM145" s="13">
        <f>+AO145/$AO$3</f>
        <v>1.9200385706489553E-5</v>
      </c>
      <c r="AN145" s="7">
        <f>IF(AK145=1,AM145,AM145+AN143)</f>
        <v>0.99983902225807597</v>
      </c>
      <c r="AO145" s="5">
        <f>SUM(G145:AJ145)</f>
        <v>16.366</v>
      </c>
    </row>
    <row r="146" spans="1:41" x14ac:dyDescent="0.2">
      <c r="A146" s="34" t="s">
        <v>6</v>
      </c>
      <c r="B146" s="34" t="s">
        <v>7</v>
      </c>
      <c r="C146" s="34" t="s">
        <v>8</v>
      </c>
      <c r="D146" s="34" t="s">
        <v>52</v>
      </c>
      <c r="E146" s="1" t="s">
        <v>21</v>
      </c>
      <c r="F146" s="34" t="s">
        <v>11</v>
      </c>
      <c r="J146" s="5" t="s">
        <v>15</v>
      </c>
      <c r="P146" s="5" t="s">
        <v>15</v>
      </c>
      <c r="R146" s="5" t="s">
        <v>15</v>
      </c>
      <c r="T146" s="5" t="s">
        <v>15</v>
      </c>
      <c r="V146" s="5" t="s">
        <v>15</v>
      </c>
      <c r="Z146" s="5" t="s">
        <v>15</v>
      </c>
      <c r="AA146" s="5" t="s">
        <v>15</v>
      </c>
      <c r="AB146" s="5" t="s">
        <v>15</v>
      </c>
      <c r="AC146" s="5" t="s">
        <v>15</v>
      </c>
      <c r="AD146" s="5" t="s">
        <v>15</v>
      </c>
      <c r="AE146" s="5" t="s">
        <v>15</v>
      </c>
      <c r="AF146" s="5" t="s">
        <v>12</v>
      </c>
      <c r="AG146" s="5" t="s">
        <v>12</v>
      </c>
      <c r="AH146" s="5" t="s">
        <v>12</v>
      </c>
      <c r="AI146" s="5" t="s">
        <v>12</v>
      </c>
      <c r="AJ146" s="5" t="s">
        <v>12</v>
      </c>
      <c r="AK146" s="5">
        <v>71</v>
      </c>
    </row>
    <row r="147" spans="1:41" x14ac:dyDescent="0.2">
      <c r="A147" s="34" t="s">
        <v>6</v>
      </c>
      <c r="B147" s="34" t="s">
        <v>7</v>
      </c>
      <c r="C147" s="34" t="s">
        <v>8</v>
      </c>
      <c r="D147" s="34" t="s">
        <v>217</v>
      </c>
      <c r="E147" s="1" t="s">
        <v>14</v>
      </c>
      <c r="F147" s="34" t="s">
        <v>10</v>
      </c>
      <c r="S147" s="5">
        <v>7</v>
      </c>
      <c r="U147" s="5">
        <v>0.14899999999999999</v>
      </c>
      <c r="V147" s="5">
        <v>0.27</v>
      </c>
      <c r="W147" s="5">
        <v>0.13700000000000001</v>
      </c>
      <c r="X147" s="5">
        <v>0.46800000000000003</v>
      </c>
      <c r="Y147" s="5">
        <v>2.2370000000000001</v>
      </c>
      <c r="Z147" s="5">
        <v>0.27400000000000002</v>
      </c>
      <c r="AB147" s="5">
        <v>0.3</v>
      </c>
      <c r="AC147" s="5">
        <v>0.80700000000000005</v>
      </c>
      <c r="AD147" s="5">
        <v>0.318</v>
      </c>
      <c r="AF147" s="5">
        <v>0.79700000000000004</v>
      </c>
      <c r="AG147" s="5">
        <v>0.28999999999999998</v>
      </c>
      <c r="AH147" s="5">
        <v>0.27500000000000002</v>
      </c>
      <c r="AI147" s="5">
        <v>1.302</v>
      </c>
      <c r="AJ147" s="5">
        <v>0.622</v>
      </c>
      <c r="AK147" s="5">
        <v>72</v>
      </c>
      <c r="AM147" s="13">
        <f>+AO147/$AO$3</f>
        <v>1.7886415769347412E-5</v>
      </c>
      <c r="AN147" s="7">
        <f>IF(AK147=1,AM147,AM147+AN145)</f>
        <v>0.99985690867384536</v>
      </c>
      <c r="AO147" s="5">
        <f>SUM(G147:AJ147)</f>
        <v>15.246</v>
      </c>
    </row>
    <row r="148" spans="1:41" x14ac:dyDescent="0.2">
      <c r="A148" s="34" t="s">
        <v>6</v>
      </c>
      <c r="B148" s="34" t="s">
        <v>7</v>
      </c>
      <c r="C148" s="34" t="s">
        <v>8</v>
      </c>
      <c r="D148" s="34" t="s">
        <v>217</v>
      </c>
      <c r="E148" s="1" t="s">
        <v>14</v>
      </c>
      <c r="F148" s="34" t="s">
        <v>11</v>
      </c>
      <c r="S148" s="5">
        <v>-1</v>
      </c>
      <c r="U148" s="5">
        <v>-1</v>
      </c>
      <c r="V148" s="5">
        <v>-1</v>
      </c>
      <c r="W148" s="5">
        <v>-1</v>
      </c>
      <c r="X148" s="5">
        <v>-1</v>
      </c>
      <c r="Y148" s="5">
        <v>-1</v>
      </c>
      <c r="Z148" s="5">
        <v>-1</v>
      </c>
      <c r="AB148" s="5">
        <v>-1</v>
      </c>
      <c r="AC148" s="5">
        <v>-1</v>
      </c>
      <c r="AD148" s="5">
        <v>-1</v>
      </c>
      <c r="AF148" s="5">
        <v>-1</v>
      </c>
      <c r="AG148" s="5">
        <v>-1</v>
      </c>
      <c r="AH148" s="5">
        <v>-1</v>
      </c>
      <c r="AI148" s="5">
        <v>-1</v>
      </c>
      <c r="AJ148" s="5">
        <v>-1</v>
      </c>
      <c r="AK148" s="5">
        <v>72</v>
      </c>
    </row>
    <row r="149" spans="1:41" x14ac:dyDescent="0.2">
      <c r="A149" s="34" t="s">
        <v>6</v>
      </c>
      <c r="B149" s="34" t="s">
        <v>7</v>
      </c>
      <c r="C149" s="34" t="s">
        <v>8</v>
      </c>
      <c r="D149" s="34" t="s">
        <v>213</v>
      </c>
      <c r="E149" s="1" t="s">
        <v>28</v>
      </c>
      <c r="F149" s="34" t="s">
        <v>10</v>
      </c>
      <c r="H149" s="5">
        <v>1</v>
      </c>
      <c r="P149" s="5">
        <v>3</v>
      </c>
      <c r="AB149" s="5">
        <v>7</v>
      </c>
      <c r="AH149" s="5">
        <v>3.0579999999999998</v>
      </c>
      <c r="AK149" s="5">
        <v>73</v>
      </c>
      <c r="AM149" s="13">
        <f>+AO149/$AO$3</f>
        <v>1.6492669086021641E-5</v>
      </c>
      <c r="AN149" s="7">
        <f>IF(AK149=1,AM149,AM149+AN147)</f>
        <v>0.99987340134293134</v>
      </c>
      <c r="AO149" s="5">
        <f>SUM(G149:AJ149)</f>
        <v>14.058</v>
      </c>
    </row>
    <row r="150" spans="1:41" x14ac:dyDescent="0.2">
      <c r="A150" s="34" t="s">
        <v>6</v>
      </c>
      <c r="B150" s="34" t="s">
        <v>7</v>
      </c>
      <c r="C150" s="34" t="s">
        <v>8</v>
      </c>
      <c r="D150" s="34" t="s">
        <v>213</v>
      </c>
      <c r="E150" s="1" t="s">
        <v>28</v>
      </c>
      <c r="F150" s="34" t="s">
        <v>11</v>
      </c>
      <c r="H150" s="5">
        <v>-1</v>
      </c>
      <c r="J150" s="5" t="s">
        <v>12</v>
      </c>
      <c r="K150" s="5" t="s">
        <v>24</v>
      </c>
      <c r="L150" s="5" t="s">
        <v>15</v>
      </c>
      <c r="M150" s="5" t="s">
        <v>15</v>
      </c>
      <c r="P150" s="5" t="s">
        <v>15</v>
      </c>
      <c r="Q150" s="5" t="s">
        <v>15</v>
      </c>
      <c r="X150" s="5" t="s">
        <v>24</v>
      </c>
      <c r="Y150" s="5" t="s">
        <v>24</v>
      </c>
      <c r="AB150" s="5" t="s">
        <v>12</v>
      </c>
      <c r="AE150" s="5" t="s">
        <v>24</v>
      </c>
      <c r="AF150" s="5" t="s">
        <v>24</v>
      </c>
      <c r="AH150" s="5" t="s">
        <v>18</v>
      </c>
      <c r="AK150" s="5">
        <v>73</v>
      </c>
    </row>
    <row r="151" spans="1:41" x14ac:dyDescent="0.2">
      <c r="A151" s="34" t="s">
        <v>6</v>
      </c>
      <c r="B151" s="34" t="s">
        <v>7</v>
      </c>
      <c r="C151" s="34" t="s">
        <v>8</v>
      </c>
      <c r="D151" s="34" t="s">
        <v>58</v>
      </c>
      <c r="E151" s="1" t="s">
        <v>28</v>
      </c>
      <c r="F151" s="34" t="s">
        <v>10</v>
      </c>
      <c r="AG151" s="5">
        <v>12.308</v>
      </c>
      <c r="AK151" s="5">
        <v>74</v>
      </c>
      <c r="AM151" s="13">
        <f>+AO151/$AO$3</f>
        <v>1.4439591059237043E-5</v>
      </c>
      <c r="AN151" s="7">
        <f>IF(AK151=1,AM151,AM151+AN149)</f>
        <v>0.99988784093399063</v>
      </c>
      <c r="AO151" s="5">
        <f>SUM(G151:AJ151)</f>
        <v>12.308</v>
      </c>
    </row>
    <row r="152" spans="1:41" x14ac:dyDescent="0.2">
      <c r="A152" s="34" t="s">
        <v>6</v>
      </c>
      <c r="B152" s="34" t="s">
        <v>7</v>
      </c>
      <c r="C152" s="34" t="s">
        <v>8</v>
      </c>
      <c r="D152" s="34" t="s">
        <v>58</v>
      </c>
      <c r="E152" s="1" t="s">
        <v>28</v>
      </c>
      <c r="F152" s="34" t="s">
        <v>11</v>
      </c>
      <c r="X152" s="5" t="s">
        <v>12</v>
      </c>
      <c r="AG152" s="5" t="s">
        <v>18</v>
      </c>
      <c r="AK152" s="5">
        <v>74</v>
      </c>
    </row>
    <row r="153" spans="1:41" x14ac:dyDescent="0.2">
      <c r="A153" s="34" t="s">
        <v>6</v>
      </c>
      <c r="B153" s="34" t="s">
        <v>7</v>
      </c>
      <c r="C153" s="34" t="s">
        <v>8</v>
      </c>
      <c r="D153" s="34" t="s">
        <v>219</v>
      </c>
      <c r="E153" s="38" t="s">
        <v>32</v>
      </c>
      <c r="F153" s="34" t="s">
        <v>10</v>
      </c>
      <c r="AI153" s="5">
        <v>12</v>
      </c>
      <c r="AK153" s="5">
        <v>75</v>
      </c>
      <c r="AM153" s="13">
        <f>+AO153/$AO$3</f>
        <v>1.4078249326522954E-5</v>
      </c>
      <c r="AN153" s="7">
        <f>IF(AK153=1,AM153,AM153+AN151)</f>
        <v>0.99990191918331717</v>
      </c>
      <c r="AO153" s="5">
        <f>SUM(G153:AJ153)</f>
        <v>12</v>
      </c>
    </row>
    <row r="154" spans="1:41" x14ac:dyDescent="0.2">
      <c r="A154" s="34" t="s">
        <v>6</v>
      </c>
      <c r="B154" s="34" t="s">
        <v>7</v>
      </c>
      <c r="C154" s="34" t="s">
        <v>8</v>
      </c>
      <c r="D154" s="34" t="s">
        <v>219</v>
      </c>
      <c r="E154" s="38" t="s">
        <v>32</v>
      </c>
      <c r="F154" s="34" t="s">
        <v>11</v>
      </c>
      <c r="AI154" s="5" t="s">
        <v>15</v>
      </c>
      <c r="AK154" s="5">
        <v>75</v>
      </c>
    </row>
    <row r="155" spans="1:41" x14ac:dyDescent="0.2">
      <c r="A155" s="34" t="s">
        <v>6</v>
      </c>
      <c r="B155" s="34" t="s">
        <v>7</v>
      </c>
      <c r="C155" s="34" t="s">
        <v>8</v>
      </c>
      <c r="D155" s="34" t="s">
        <v>223</v>
      </c>
      <c r="E155" s="1" t="s">
        <v>21</v>
      </c>
      <c r="F155" s="34" t="s">
        <v>10</v>
      </c>
      <c r="O155" s="5">
        <v>2</v>
      </c>
      <c r="P155" s="5">
        <v>2</v>
      </c>
      <c r="X155" s="5">
        <v>0.26800000000000002</v>
      </c>
      <c r="Y155" s="5">
        <v>0.14499999999999999</v>
      </c>
      <c r="Z155" s="5">
        <v>0.224</v>
      </c>
      <c r="AA155" s="5">
        <v>3.5000000000000003E-2</v>
      </c>
      <c r="AB155" s="5">
        <v>7.4999999999999997E-2</v>
      </c>
      <c r="AC155" s="5">
        <v>0.39800000000000002</v>
      </c>
      <c r="AD155" s="5">
        <v>0.13700000000000001</v>
      </c>
      <c r="AE155" s="5">
        <v>0.59599999999999997</v>
      </c>
      <c r="AH155" s="5">
        <v>0.57099999999999995</v>
      </c>
      <c r="AI155" s="5">
        <v>1.627</v>
      </c>
      <c r="AJ155" s="5">
        <v>3.6859999999999999</v>
      </c>
      <c r="AK155" s="5">
        <v>76</v>
      </c>
      <c r="AM155" s="13">
        <f>+AO155/$AO$3</f>
        <v>1.3799030714880249E-5</v>
      </c>
      <c r="AN155" s="7">
        <f>IF(AK155=1,AM155,AM155+AN153)</f>
        <v>0.99991571821403202</v>
      </c>
      <c r="AO155" s="5">
        <f>SUM(G155:AJ155)</f>
        <v>11.762</v>
      </c>
    </row>
    <row r="156" spans="1:41" x14ac:dyDescent="0.2">
      <c r="A156" s="34" t="s">
        <v>6</v>
      </c>
      <c r="B156" s="34" t="s">
        <v>7</v>
      </c>
      <c r="C156" s="34" t="s">
        <v>8</v>
      </c>
      <c r="D156" s="34" t="s">
        <v>223</v>
      </c>
      <c r="E156" s="1" t="s">
        <v>21</v>
      </c>
      <c r="F156" s="34" t="s">
        <v>11</v>
      </c>
      <c r="O156" s="5">
        <v>-1</v>
      </c>
      <c r="P156" s="5">
        <v>-1</v>
      </c>
      <c r="X156" s="5" t="s">
        <v>15</v>
      </c>
      <c r="Y156" s="5" t="s">
        <v>15</v>
      </c>
      <c r="Z156" s="5" t="s">
        <v>15</v>
      </c>
      <c r="AA156" s="5" t="s">
        <v>15</v>
      </c>
      <c r="AB156" s="5" t="s">
        <v>15</v>
      </c>
      <c r="AC156" s="5" t="s">
        <v>15</v>
      </c>
      <c r="AD156" s="5" t="s">
        <v>15</v>
      </c>
      <c r="AE156" s="5">
        <v>-1</v>
      </c>
      <c r="AH156" s="5" t="s">
        <v>15</v>
      </c>
      <c r="AI156" s="5" t="s">
        <v>15</v>
      </c>
      <c r="AJ156" s="5" t="s">
        <v>15</v>
      </c>
      <c r="AK156" s="5">
        <v>76</v>
      </c>
    </row>
    <row r="157" spans="1:41" x14ac:dyDescent="0.2">
      <c r="A157" s="34" t="s">
        <v>6</v>
      </c>
      <c r="B157" s="34" t="s">
        <v>7</v>
      </c>
      <c r="C157" s="34" t="s">
        <v>8</v>
      </c>
      <c r="D157" s="34" t="s">
        <v>38</v>
      </c>
      <c r="E157" s="1" t="s">
        <v>49</v>
      </c>
      <c r="F157" s="34" t="s">
        <v>10</v>
      </c>
      <c r="P157" s="5">
        <v>1.9E-2</v>
      </c>
      <c r="S157" s="5">
        <v>0.191</v>
      </c>
      <c r="T157" s="5">
        <v>6.2E-2</v>
      </c>
      <c r="U157" s="5">
        <v>0.15</v>
      </c>
      <c r="V157" s="5">
        <v>0.14699999999999999</v>
      </c>
      <c r="W157" s="5">
        <v>3.4489999999999998</v>
      </c>
      <c r="X157" s="5">
        <v>1.093</v>
      </c>
      <c r="Y157" s="5">
        <v>0.35199999999999998</v>
      </c>
      <c r="Z157" s="5">
        <v>1.071</v>
      </c>
      <c r="AA157" s="5">
        <v>0.73099999999999998</v>
      </c>
      <c r="AB157" s="5">
        <v>0.85699999999999998</v>
      </c>
      <c r="AC157" s="5">
        <v>0.92600000000000005</v>
      </c>
      <c r="AD157" s="5">
        <v>0.25800000000000001</v>
      </c>
      <c r="AE157" s="5">
        <v>1.0269999999999999</v>
      </c>
      <c r="AF157" s="5">
        <v>9.4E-2</v>
      </c>
      <c r="AG157" s="5">
        <v>5.2999999999999999E-2</v>
      </c>
      <c r="AI157" s="5">
        <v>0.27800000000000002</v>
      </c>
      <c r="AJ157" s="5">
        <v>0.28199999999999997</v>
      </c>
      <c r="AK157" s="5">
        <v>77</v>
      </c>
      <c r="AM157" s="13">
        <f>+AO157/$AO$3</f>
        <v>1.2951989380401118E-5</v>
      </c>
      <c r="AN157" s="7">
        <f>IF(AK157=1,AM157,AM157+AN155)</f>
        <v>0.99992867020341247</v>
      </c>
      <c r="AO157" s="5">
        <f>SUM(G157:AJ157)</f>
        <v>11.040000000000001</v>
      </c>
    </row>
    <row r="158" spans="1:41" x14ac:dyDescent="0.2">
      <c r="A158" s="34" t="s">
        <v>6</v>
      </c>
      <c r="B158" s="34" t="s">
        <v>7</v>
      </c>
      <c r="C158" s="34" t="s">
        <v>8</v>
      </c>
      <c r="D158" s="34" t="s">
        <v>38</v>
      </c>
      <c r="E158" s="1" t="s">
        <v>49</v>
      </c>
      <c r="F158" s="34" t="s">
        <v>11</v>
      </c>
      <c r="O158" s="5" t="s">
        <v>15</v>
      </c>
      <c r="P158" s="5" t="s">
        <v>12</v>
      </c>
      <c r="Q158" s="5" t="s">
        <v>13</v>
      </c>
      <c r="S158" s="5" t="s">
        <v>13</v>
      </c>
      <c r="T158" s="5" t="s">
        <v>13</v>
      </c>
      <c r="U158" s="5" t="s">
        <v>13</v>
      </c>
      <c r="V158" s="5" t="s">
        <v>13</v>
      </c>
      <c r="W158" s="5" t="s">
        <v>13</v>
      </c>
      <c r="X158" s="5" t="s">
        <v>13</v>
      </c>
      <c r="Y158" s="5" t="s">
        <v>13</v>
      </c>
      <c r="Z158" s="5" t="s">
        <v>12</v>
      </c>
      <c r="AA158" s="5" t="s">
        <v>12</v>
      </c>
      <c r="AB158" s="5" t="s">
        <v>12</v>
      </c>
      <c r="AC158" s="5" t="s">
        <v>12</v>
      </c>
      <c r="AD158" s="5" t="s">
        <v>18</v>
      </c>
      <c r="AE158" s="5" t="s">
        <v>12</v>
      </c>
      <c r="AF158" s="5" t="s">
        <v>12</v>
      </c>
      <c r="AG158" s="5" t="s">
        <v>12</v>
      </c>
      <c r="AI158" s="5" t="s">
        <v>12</v>
      </c>
      <c r="AJ158" s="5" t="s">
        <v>15</v>
      </c>
      <c r="AK158" s="5">
        <v>77</v>
      </c>
    </row>
    <row r="159" spans="1:41" x14ac:dyDescent="0.2">
      <c r="A159" s="34" t="s">
        <v>6</v>
      </c>
      <c r="B159" s="34" t="s">
        <v>7</v>
      </c>
      <c r="C159" s="34" t="s">
        <v>8</v>
      </c>
      <c r="D159" s="34" t="s">
        <v>224</v>
      </c>
      <c r="E159" s="1" t="s">
        <v>16</v>
      </c>
      <c r="F159" s="34" t="s">
        <v>10</v>
      </c>
      <c r="Z159" s="5">
        <v>5.6189999999999998</v>
      </c>
      <c r="AK159" s="5">
        <v>78</v>
      </c>
      <c r="AM159" s="13">
        <f>+AO159/$AO$3</f>
        <v>6.5921402471443725E-6</v>
      </c>
      <c r="AN159" s="7">
        <f>IF(AK159=1,AM159,AM159+AN157)</f>
        <v>0.99993526234365959</v>
      </c>
      <c r="AO159" s="5">
        <f>SUM(G159:AJ159)</f>
        <v>5.6189999999999998</v>
      </c>
    </row>
    <row r="160" spans="1:41" x14ac:dyDescent="0.2">
      <c r="A160" s="34" t="s">
        <v>6</v>
      </c>
      <c r="B160" s="34" t="s">
        <v>7</v>
      </c>
      <c r="C160" s="34" t="s">
        <v>8</v>
      </c>
      <c r="D160" s="34" t="s">
        <v>224</v>
      </c>
      <c r="E160" s="1" t="s">
        <v>16</v>
      </c>
      <c r="F160" s="34" t="s">
        <v>11</v>
      </c>
      <c r="Z160" s="5">
        <v>-1</v>
      </c>
      <c r="AK160" s="5">
        <v>78</v>
      </c>
    </row>
    <row r="161" spans="1:41" x14ac:dyDescent="0.2">
      <c r="A161" s="34" t="s">
        <v>6</v>
      </c>
      <c r="B161" s="34" t="s">
        <v>7</v>
      </c>
      <c r="C161" s="34" t="s">
        <v>8</v>
      </c>
      <c r="D161" s="34" t="s">
        <v>48</v>
      </c>
      <c r="E161" s="1" t="s">
        <v>28</v>
      </c>
      <c r="F161" s="34" t="s">
        <v>10</v>
      </c>
      <c r="AD161" s="5">
        <v>5.47</v>
      </c>
      <c r="AK161" s="5">
        <v>79</v>
      </c>
      <c r="AM161" s="13">
        <f>+AO161/$AO$3</f>
        <v>6.4173353180067127E-6</v>
      </c>
      <c r="AN161" s="7">
        <f>IF(AK161=1,AM161,AM161+AN159)</f>
        <v>0.99994167967897762</v>
      </c>
      <c r="AO161" s="5">
        <f>SUM(G161:AJ161)</f>
        <v>5.47</v>
      </c>
    </row>
    <row r="162" spans="1:41" x14ac:dyDescent="0.2">
      <c r="A162" s="34" t="s">
        <v>6</v>
      </c>
      <c r="B162" s="34" t="s">
        <v>7</v>
      </c>
      <c r="C162" s="34" t="s">
        <v>8</v>
      </c>
      <c r="D162" s="34" t="s">
        <v>48</v>
      </c>
      <c r="E162" s="1" t="s">
        <v>28</v>
      </c>
      <c r="F162" s="34" t="s">
        <v>11</v>
      </c>
      <c r="X162" s="5" t="s">
        <v>18</v>
      </c>
      <c r="AD162" s="5">
        <v>-1</v>
      </c>
      <c r="AK162" s="5">
        <v>79</v>
      </c>
    </row>
    <row r="163" spans="1:41" x14ac:dyDescent="0.2">
      <c r="A163" s="34" t="s">
        <v>6</v>
      </c>
      <c r="B163" s="34" t="s">
        <v>7</v>
      </c>
      <c r="C163" s="34" t="s">
        <v>30</v>
      </c>
      <c r="D163" s="34" t="s">
        <v>221</v>
      </c>
      <c r="E163" s="1" t="s">
        <v>33</v>
      </c>
      <c r="F163" s="34" t="s">
        <v>10</v>
      </c>
      <c r="I163" s="5">
        <v>8.7999999999999995E-2</v>
      </c>
      <c r="J163" s="5">
        <v>1</v>
      </c>
      <c r="L163" s="5">
        <v>0.2</v>
      </c>
      <c r="M163" s="5">
        <v>0.2</v>
      </c>
      <c r="O163" s="5">
        <v>0.5</v>
      </c>
      <c r="P163" s="5">
        <v>3.06</v>
      </c>
      <c r="AK163" s="5">
        <v>80</v>
      </c>
      <c r="AM163" s="13">
        <f>+AO163/$AO$3</f>
        <v>5.9222502166906561E-6</v>
      </c>
      <c r="AN163" s="7">
        <f>IF(AK163=1,AM163,AM163+AN161)</f>
        <v>0.9999476019291943</v>
      </c>
      <c r="AO163" s="5">
        <f>SUM(G163:AJ163)</f>
        <v>5.048</v>
      </c>
    </row>
    <row r="164" spans="1:41" x14ac:dyDescent="0.2">
      <c r="A164" s="34" t="s">
        <v>6</v>
      </c>
      <c r="B164" s="34" t="s">
        <v>7</v>
      </c>
      <c r="C164" s="34" t="s">
        <v>30</v>
      </c>
      <c r="D164" s="34" t="s">
        <v>221</v>
      </c>
      <c r="E164" s="1" t="s">
        <v>33</v>
      </c>
      <c r="F164" s="34" t="s">
        <v>11</v>
      </c>
      <c r="I164" s="5">
        <v>-1</v>
      </c>
      <c r="J164" s="5">
        <v>-1</v>
      </c>
      <c r="L164" s="5">
        <v>-1</v>
      </c>
      <c r="M164" s="5">
        <v>-1</v>
      </c>
      <c r="O164" s="5">
        <v>-1</v>
      </c>
      <c r="P164" s="5">
        <v>-1</v>
      </c>
      <c r="AK164" s="5">
        <v>80</v>
      </c>
    </row>
    <row r="165" spans="1:41" x14ac:dyDescent="0.2">
      <c r="A165" s="34" t="s">
        <v>6</v>
      </c>
      <c r="B165" s="34" t="s">
        <v>7</v>
      </c>
      <c r="C165" s="34" t="s">
        <v>8</v>
      </c>
      <c r="D165" s="34" t="s">
        <v>71</v>
      </c>
      <c r="E165" s="1" t="s">
        <v>28</v>
      </c>
      <c r="F165" s="34" t="s">
        <v>10</v>
      </c>
      <c r="AH165" s="5">
        <v>4.3600000000000003</v>
      </c>
      <c r="AK165" s="5">
        <v>81</v>
      </c>
      <c r="AM165" s="13">
        <f>+AO165/$AO$3</f>
        <v>5.1150972553033397E-6</v>
      </c>
      <c r="AN165" s="7">
        <f>IF(AK165=1,AM165,AM165+AN163)</f>
        <v>0.99995271702644961</v>
      </c>
      <c r="AO165" s="5">
        <f>SUM(G165:AJ165)</f>
        <v>4.3600000000000003</v>
      </c>
    </row>
    <row r="166" spans="1:41" x14ac:dyDescent="0.2">
      <c r="A166" s="34" t="s">
        <v>6</v>
      </c>
      <c r="B166" s="34" t="s">
        <v>7</v>
      </c>
      <c r="C166" s="34" t="s">
        <v>8</v>
      </c>
      <c r="D166" s="34" t="s">
        <v>71</v>
      </c>
      <c r="E166" s="1" t="s">
        <v>28</v>
      </c>
      <c r="F166" s="34" t="s">
        <v>11</v>
      </c>
      <c r="AH166" s="5" t="s">
        <v>15</v>
      </c>
      <c r="AK166" s="5">
        <v>81</v>
      </c>
    </row>
    <row r="167" spans="1:41" x14ac:dyDescent="0.2">
      <c r="A167" s="34" t="s">
        <v>6</v>
      </c>
      <c r="B167" s="34" t="s">
        <v>7</v>
      </c>
      <c r="C167" s="34" t="s">
        <v>8</v>
      </c>
      <c r="D167" s="34" t="s">
        <v>223</v>
      </c>
      <c r="E167" s="1" t="s">
        <v>26</v>
      </c>
      <c r="F167" s="34" t="s">
        <v>10</v>
      </c>
      <c r="L167" s="5">
        <v>1</v>
      </c>
      <c r="N167" s="5">
        <v>2</v>
      </c>
      <c r="V167" s="5">
        <v>0.22600000000000001</v>
      </c>
      <c r="W167" s="5">
        <v>0.23300000000000001</v>
      </c>
      <c r="Y167" s="5">
        <v>0.20699999999999999</v>
      </c>
      <c r="Z167" s="5">
        <v>0.53200000000000003</v>
      </c>
      <c r="AA167" s="5">
        <v>0.11700000000000001</v>
      </c>
      <c r="AK167" s="5">
        <v>82</v>
      </c>
      <c r="AM167" s="13">
        <f>+AO167/$AO$3</f>
        <v>5.0623038203288789E-6</v>
      </c>
      <c r="AN167" s="7">
        <f>IF(AK167=1,AM167,AM167+AN165)</f>
        <v>0.99995777933026997</v>
      </c>
      <c r="AO167" s="5">
        <f>SUM(G167:AJ167)</f>
        <v>4.3150000000000004</v>
      </c>
    </row>
    <row r="168" spans="1:41" x14ac:dyDescent="0.2">
      <c r="A168" s="34" t="s">
        <v>6</v>
      </c>
      <c r="B168" s="34" t="s">
        <v>7</v>
      </c>
      <c r="C168" s="34" t="s">
        <v>8</v>
      </c>
      <c r="D168" s="34" t="s">
        <v>223</v>
      </c>
      <c r="E168" s="1" t="s">
        <v>26</v>
      </c>
      <c r="F168" s="34" t="s">
        <v>11</v>
      </c>
      <c r="J168" s="5" t="s">
        <v>24</v>
      </c>
      <c r="K168" s="5" t="s">
        <v>24</v>
      </c>
      <c r="L168" s="5">
        <v>-1</v>
      </c>
      <c r="N168" s="5">
        <v>-1</v>
      </c>
      <c r="V168" s="5">
        <v>-1</v>
      </c>
      <c r="W168" s="5">
        <v>-1</v>
      </c>
      <c r="Y168" s="5">
        <v>-1</v>
      </c>
      <c r="Z168" s="5">
        <v>-1</v>
      </c>
      <c r="AA168" s="5">
        <v>-1</v>
      </c>
      <c r="AK168" s="5">
        <v>82</v>
      </c>
    </row>
    <row r="169" spans="1:41" x14ac:dyDescent="0.2">
      <c r="A169" s="34" t="s">
        <v>6</v>
      </c>
      <c r="B169" s="34" t="s">
        <v>7</v>
      </c>
      <c r="C169" s="34" t="s">
        <v>8</v>
      </c>
      <c r="D169" s="34" t="s">
        <v>217</v>
      </c>
      <c r="E169" s="38" t="s">
        <v>32</v>
      </c>
      <c r="F169" s="34" t="s">
        <v>10</v>
      </c>
      <c r="H169" s="5">
        <v>2</v>
      </c>
      <c r="I169" s="5">
        <v>0.1</v>
      </c>
      <c r="J169" s="5">
        <v>0.1</v>
      </c>
      <c r="K169" s="5">
        <v>0.1</v>
      </c>
      <c r="M169" s="5">
        <v>0.04</v>
      </c>
      <c r="N169" s="5">
        <v>0.5</v>
      </c>
      <c r="O169" s="5">
        <v>0.8</v>
      </c>
      <c r="P169" s="5">
        <v>0.3</v>
      </c>
      <c r="AK169" s="5">
        <v>83</v>
      </c>
      <c r="AM169" s="13">
        <f>+AO169/$AO$3</f>
        <v>4.622358528875037E-6</v>
      </c>
      <c r="AN169" s="7">
        <f>IF(AK169=1,AM169,AM169+AN167)</f>
        <v>0.9999624016887988</v>
      </c>
      <c r="AO169" s="5">
        <f>SUM(G169:AJ169)</f>
        <v>3.9400000000000004</v>
      </c>
    </row>
    <row r="170" spans="1:41" x14ac:dyDescent="0.2">
      <c r="A170" s="34" t="s">
        <v>6</v>
      </c>
      <c r="B170" s="34" t="s">
        <v>7</v>
      </c>
      <c r="C170" s="34" t="s">
        <v>8</v>
      </c>
      <c r="D170" s="34" t="s">
        <v>217</v>
      </c>
      <c r="E170" s="38" t="s">
        <v>32</v>
      </c>
      <c r="F170" s="34" t="s">
        <v>11</v>
      </c>
      <c r="H170" s="5">
        <v>-1</v>
      </c>
      <c r="I170" s="5">
        <v>-1</v>
      </c>
      <c r="J170" s="5">
        <v>-1</v>
      </c>
      <c r="K170" s="5">
        <v>-1</v>
      </c>
      <c r="M170" s="5">
        <v>-1</v>
      </c>
      <c r="N170" s="5">
        <v>-1</v>
      </c>
      <c r="O170" s="5">
        <v>-1</v>
      </c>
      <c r="P170" s="5">
        <v>-1</v>
      </c>
      <c r="AK170" s="5">
        <v>83</v>
      </c>
    </row>
    <row r="171" spans="1:41" x14ac:dyDescent="0.2">
      <c r="A171" s="34" t="s">
        <v>6</v>
      </c>
      <c r="B171" s="34" t="s">
        <v>7</v>
      </c>
      <c r="C171" s="34" t="s">
        <v>19</v>
      </c>
      <c r="D171" s="34" t="s">
        <v>162</v>
      </c>
      <c r="E171" s="1" t="s">
        <v>21</v>
      </c>
      <c r="F171" s="34" t="s">
        <v>10</v>
      </c>
      <c r="AF171" s="5">
        <v>0.19500000000000001</v>
      </c>
      <c r="AG171" s="5">
        <v>2.5550000000000002</v>
      </c>
      <c r="AH171" s="5">
        <v>0.98399999999999999</v>
      </c>
      <c r="AI171" s="5">
        <v>5.8999999999999997E-2</v>
      </c>
      <c r="AK171" s="5">
        <v>84</v>
      </c>
      <c r="AM171" s="13">
        <f>+AO171/$AO$3</f>
        <v>4.4498999746251303E-6</v>
      </c>
      <c r="AN171" s="7">
        <f>IF(AK171=1,AM171,AM171+AN169)</f>
        <v>0.99996685158877341</v>
      </c>
      <c r="AO171" s="5">
        <f>SUM(G171:AJ171)</f>
        <v>3.7930000000000001</v>
      </c>
    </row>
    <row r="172" spans="1:41" x14ac:dyDescent="0.2">
      <c r="A172" s="34" t="s">
        <v>6</v>
      </c>
      <c r="B172" s="34" t="s">
        <v>7</v>
      </c>
      <c r="C172" s="34" t="s">
        <v>19</v>
      </c>
      <c r="D172" s="34" t="s">
        <v>162</v>
      </c>
      <c r="E172" s="1" t="s">
        <v>21</v>
      </c>
      <c r="F172" s="34" t="s">
        <v>11</v>
      </c>
      <c r="AF172" s="5">
        <v>-1</v>
      </c>
      <c r="AG172" s="5">
        <v>-1</v>
      </c>
      <c r="AH172" s="5">
        <v>-1</v>
      </c>
      <c r="AI172" s="5">
        <v>-1</v>
      </c>
      <c r="AK172" s="5">
        <v>84</v>
      </c>
    </row>
    <row r="173" spans="1:41" x14ac:dyDescent="0.2">
      <c r="A173" s="34" t="s">
        <v>6</v>
      </c>
      <c r="B173" s="34" t="s">
        <v>7</v>
      </c>
      <c r="C173" s="34" t="s">
        <v>30</v>
      </c>
      <c r="D173" s="34" t="s">
        <v>221</v>
      </c>
      <c r="E173" s="1" t="s">
        <v>32</v>
      </c>
      <c r="F173" s="34" t="s">
        <v>10</v>
      </c>
      <c r="G173" s="5">
        <v>1</v>
      </c>
      <c r="H173" s="5">
        <v>1</v>
      </c>
      <c r="K173" s="5">
        <v>1</v>
      </c>
      <c r="N173" s="5">
        <v>0.3</v>
      </c>
      <c r="AK173" s="5">
        <v>85</v>
      </c>
      <c r="AM173" s="13">
        <f>+AO173/$AO$3</f>
        <v>3.8715185647938123E-6</v>
      </c>
      <c r="AN173" s="7">
        <f>IF(AK173=1,AM173,AM173+AN171)</f>
        <v>0.99997072310733826</v>
      </c>
      <c r="AO173" s="5">
        <f>SUM(G173:AJ173)</f>
        <v>3.3</v>
      </c>
    </row>
    <row r="174" spans="1:41" x14ac:dyDescent="0.2">
      <c r="A174" s="34" t="s">
        <v>6</v>
      </c>
      <c r="B174" s="34" t="s">
        <v>7</v>
      </c>
      <c r="C174" s="34" t="s">
        <v>30</v>
      </c>
      <c r="D174" s="34" t="s">
        <v>221</v>
      </c>
      <c r="E174" s="1" t="s">
        <v>32</v>
      </c>
      <c r="F174" s="34" t="s">
        <v>11</v>
      </c>
      <c r="G174" s="5">
        <v>-1</v>
      </c>
      <c r="H174" s="5">
        <v>-1</v>
      </c>
      <c r="K174" s="5">
        <v>-1</v>
      </c>
      <c r="N174" s="5">
        <v>-1</v>
      </c>
      <c r="AK174" s="5">
        <v>85</v>
      </c>
    </row>
    <row r="175" spans="1:41" x14ac:dyDescent="0.2">
      <c r="A175" s="34" t="s">
        <v>6</v>
      </c>
      <c r="B175" s="34" t="s">
        <v>7</v>
      </c>
      <c r="C175" s="34" t="s">
        <v>30</v>
      </c>
      <c r="D175" s="34" t="s">
        <v>83</v>
      </c>
      <c r="E175" s="38" t="s">
        <v>32</v>
      </c>
      <c r="F175" s="34" t="s">
        <v>10</v>
      </c>
      <c r="AC175" s="5">
        <v>0.872</v>
      </c>
      <c r="AD175" s="5">
        <v>0.11899999999999999</v>
      </c>
      <c r="AE175" s="5">
        <v>0.53300000000000003</v>
      </c>
      <c r="AH175" s="5">
        <v>1.492</v>
      </c>
      <c r="AI175" s="5">
        <v>5.0999999999999997E-2</v>
      </c>
      <c r="AK175" s="5">
        <v>86</v>
      </c>
      <c r="AM175" s="13">
        <f>+AO175/$AO$3</f>
        <v>3.5981658903704916E-6</v>
      </c>
      <c r="AN175" s="7">
        <f>IF(AK175=1,AM175,AM175+AN173)</f>
        <v>0.99997432127322861</v>
      </c>
      <c r="AO175" s="5">
        <f>SUM(G175:AJ175)</f>
        <v>3.0670000000000002</v>
      </c>
    </row>
    <row r="176" spans="1:41" x14ac:dyDescent="0.2">
      <c r="A176" s="34" t="s">
        <v>6</v>
      </c>
      <c r="B176" s="34" t="s">
        <v>7</v>
      </c>
      <c r="C176" s="34" t="s">
        <v>30</v>
      </c>
      <c r="D176" s="34" t="s">
        <v>83</v>
      </c>
      <c r="E176" s="38" t="s">
        <v>32</v>
      </c>
      <c r="F176" s="34" t="s">
        <v>11</v>
      </c>
      <c r="AC176" s="5" t="s">
        <v>15</v>
      </c>
      <c r="AD176" s="5" t="s">
        <v>15</v>
      </c>
      <c r="AE176" s="5" t="s">
        <v>15</v>
      </c>
      <c r="AH176" s="5" t="s">
        <v>15</v>
      </c>
      <c r="AI176" s="5" t="s">
        <v>15</v>
      </c>
      <c r="AK176" s="5">
        <v>86</v>
      </c>
    </row>
    <row r="177" spans="1:41" x14ac:dyDescent="0.2">
      <c r="A177" s="34" t="s">
        <v>6</v>
      </c>
      <c r="B177" s="34" t="s">
        <v>7</v>
      </c>
      <c r="C177" s="34" t="s">
        <v>8</v>
      </c>
      <c r="D177" s="34" t="s">
        <v>50</v>
      </c>
      <c r="E177" s="1" t="s">
        <v>28</v>
      </c>
      <c r="F177" s="34" t="s">
        <v>10</v>
      </c>
      <c r="Y177" s="5">
        <v>3</v>
      </c>
      <c r="AK177" s="5">
        <v>87</v>
      </c>
      <c r="AM177" s="13">
        <f>+AO177/$AO$3</f>
        <v>3.5195623316307384E-6</v>
      </c>
      <c r="AN177" s="7">
        <f>IF(AK177=1,AM177,AM177+AN175)</f>
        <v>0.99997784083556018</v>
      </c>
      <c r="AO177" s="5">
        <f>SUM(G177:AJ177)</f>
        <v>3</v>
      </c>
    </row>
    <row r="178" spans="1:41" x14ac:dyDescent="0.2">
      <c r="A178" s="34" t="s">
        <v>6</v>
      </c>
      <c r="B178" s="34" t="s">
        <v>7</v>
      </c>
      <c r="C178" s="34" t="s">
        <v>8</v>
      </c>
      <c r="D178" s="34" t="s">
        <v>50</v>
      </c>
      <c r="E178" s="1" t="s">
        <v>28</v>
      </c>
      <c r="F178" s="34" t="s">
        <v>11</v>
      </c>
      <c r="Y178" s="5" t="s">
        <v>18</v>
      </c>
      <c r="AB178" s="5" t="s">
        <v>18</v>
      </c>
      <c r="AK178" s="5">
        <v>87</v>
      </c>
    </row>
    <row r="179" spans="1:41" x14ac:dyDescent="0.2">
      <c r="A179" s="34" t="s">
        <v>6</v>
      </c>
      <c r="B179" s="34" t="s">
        <v>7</v>
      </c>
      <c r="C179" s="34" t="s">
        <v>8</v>
      </c>
      <c r="D179" s="34" t="s">
        <v>223</v>
      </c>
      <c r="E179" s="38" t="s">
        <v>32</v>
      </c>
      <c r="F179" s="34" t="s">
        <v>10</v>
      </c>
      <c r="Q179" s="5">
        <v>0.17</v>
      </c>
      <c r="R179" s="5">
        <v>0.12</v>
      </c>
      <c r="S179" s="5">
        <v>0.5</v>
      </c>
      <c r="T179" s="5">
        <v>0.5</v>
      </c>
      <c r="AC179" s="5">
        <v>0.23499999999999999</v>
      </c>
      <c r="AD179" s="5">
        <v>0.247</v>
      </c>
      <c r="AF179" s="5">
        <v>0.36299999999999999</v>
      </c>
      <c r="AG179" s="5">
        <v>0.38400000000000001</v>
      </c>
      <c r="AH179" s="5">
        <v>0.27100000000000002</v>
      </c>
      <c r="AK179" s="5">
        <v>88</v>
      </c>
      <c r="AM179" s="13">
        <f>+AO179/$AO$3</f>
        <v>3.2731929684165862E-6</v>
      </c>
      <c r="AN179" s="7">
        <f>IF(AK179=1,AM179,AM179+AN177)</f>
        <v>0.99998111402852863</v>
      </c>
      <c r="AO179" s="5">
        <f>SUM(G179:AJ179)</f>
        <v>2.7899999999999996</v>
      </c>
    </row>
    <row r="180" spans="1:41" x14ac:dyDescent="0.2">
      <c r="A180" s="34" t="s">
        <v>6</v>
      </c>
      <c r="B180" s="34" t="s">
        <v>7</v>
      </c>
      <c r="C180" s="34" t="s">
        <v>8</v>
      </c>
      <c r="D180" s="34" t="s">
        <v>223</v>
      </c>
      <c r="E180" s="38" t="s">
        <v>32</v>
      </c>
      <c r="F180" s="34" t="s">
        <v>11</v>
      </c>
      <c r="Q180" s="5">
        <v>-1</v>
      </c>
      <c r="R180" s="5">
        <v>-1</v>
      </c>
      <c r="S180" s="5">
        <v>-1</v>
      </c>
      <c r="T180" s="5">
        <v>-1</v>
      </c>
      <c r="AC180" s="5">
        <v>-1</v>
      </c>
      <c r="AD180" s="5">
        <v>-1</v>
      </c>
      <c r="AF180" s="5">
        <v>-1</v>
      </c>
      <c r="AG180" s="5">
        <v>-1</v>
      </c>
      <c r="AH180" s="5">
        <v>-1</v>
      </c>
      <c r="AK180" s="5">
        <v>88</v>
      </c>
    </row>
    <row r="181" spans="1:41" x14ac:dyDescent="0.2">
      <c r="A181" s="34" t="s">
        <v>6</v>
      </c>
      <c r="B181" s="34" t="s">
        <v>7</v>
      </c>
      <c r="C181" s="34" t="s">
        <v>30</v>
      </c>
      <c r="D181" s="34" t="s">
        <v>83</v>
      </c>
      <c r="E181" s="1" t="s">
        <v>21</v>
      </c>
      <c r="F181" s="34" t="s">
        <v>10</v>
      </c>
      <c r="AC181" s="5">
        <v>1.5069999999999999</v>
      </c>
      <c r="AD181" s="5">
        <v>0.48799999999999999</v>
      </c>
      <c r="AE181" s="5">
        <v>0.30299999999999999</v>
      </c>
      <c r="AF181" s="5">
        <v>0.376</v>
      </c>
      <c r="AK181" s="5">
        <v>89</v>
      </c>
      <c r="AM181" s="13">
        <f>+AO181/$AO$3</f>
        <v>3.1371032249268648E-6</v>
      </c>
      <c r="AN181" s="7">
        <f>IF(AK181=1,AM181,AM181+AN179)</f>
        <v>0.9999842511317536</v>
      </c>
      <c r="AO181" s="5">
        <f>SUM(G181:AJ181)</f>
        <v>2.6739999999999999</v>
      </c>
    </row>
    <row r="182" spans="1:41" x14ac:dyDescent="0.2">
      <c r="A182" s="34" t="s">
        <v>6</v>
      </c>
      <c r="B182" s="34" t="s">
        <v>7</v>
      </c>
      <c r="C182" s="34" t="s">
        <v>30</v>
      </c>
      <c r="D182" s="34" t="s">
        <v>83</v>
      </c>
      <c r="E182" s="1" t="s">
        <v>21</v>
      </c>
      <c r="F182" s="34" t="s">
        <v>11</v>
      </c>
      <c r="AC182" s="5" t="s">
        <v>15</v>
      </c>
      <c r="AD182" s="5" t="s">
        <v>15</v>
      </c>
      <c r="AE182" s="5" t="s">
        <v>15</v>
      </c>
      <c r="AF182" s="5" t="s">
        <v>15</v>
      </c>
      <c r="AK182" s="5">
        <v>89</v>
      </c>
    </row>
    <row r="183" spans="1:41" x14ac:dyDescent="0.2">
      <c r="A183" s="34" t="s">
        <v>6</v>
      </c>
      <c r="B183" s="34" t="s">
        <v>7</v>
      </c>
      <c r="C183" s="34" t="s">
        <v>8</v>
      </c>
      <c r="D183" s="34" t="s">
        <v>153</v>
      </c>
      <c r="E183" s="1" t="s">
        <v>21</v>
      </c>
      <c r="F183" s="34" t="s">
        <v>10</v>
      </c>
      <c r="O183" s="5">
        <v>2.4</v>
      </c>
      <c r="AK183" s="5">
        <v>90</v>
      </c>
      <c r="AM183" s="13">
        <f>+AO183/$AO$3</f>
        <v>2.8156498653045906E-6</v>
      </c>
      <c r="AN183" s="7">
        <f>IF(AK183=1,AM183,AM183+AN181)</f>
        <v>0.99998706678161886</v>
      </c>
      <c r="AO183" s="5">
        <f>SUM(G183:AJ183)</f>
        <v>2.4</v>
      </c>
    </row>
    <row r="184" spans="1:41" x14ac:dyDescent="0.2">
      <c r="A184" s="34" t="s">
        <v>6</v>
      </c>
      <c r="B184" s="34" t="s">
        <v>7</v>
      </c>
      <c r="C184" s="34" t="s">
        <v>8</v>
      </c>
      <c r="D184" s="34" t="s">
        <v>153</v>
      </c>
      <c r="E184" s="1" t="s">
        <v>21</v>
      </c>
      <c r="F184" s="34" t="s">
        <v>11</v>
      </c>
      <c r="K184" s="5" t="s">
        <v>15</v>
      </c>
      <c r="L184" s="5" t="s">
        <v>15</v>
      </c>
      <c r="M184" s="5" t="s">
        <v>15</v>
      </c>
      <c r="N184" s="5" t="s">
        <v>15</v>
      </c>
      <c r="O184" s="5" t="s">
        <v>15</v>
      </c>
      <c r="Q184" s="5" t="s">
        <v>15</v>
      </c>
      <c r="R184" s="5" t="s">
        <v>15</v>
      </c>
      <c r="S184" s="5" t="s">
        <v>15</v>
      </c>
      <c r="T184" s="5" t="s">
        <v>15</v>
      </c>
      <c r="U184" s="5" t="s">
        <v>15</v>
      </c>
      <c r="V184" s="5" t="s">
        <v>13</v>
      </c>
      <c r="W184" s="5" t="s">
        <v>15</v>
      </c>
      <c r="X184" s="5" t="s">
        <v>15</v>
      </c>
      <c r="Y184" s="5" t="s">
        <v>13</v>
      </c>
      <c r="Z184" s="5" t="s">
        <v>13</v>
      </c>
      <c r="AA184" s="5" t="s">
        <v>15</v>
      </c>
      <c r="AC184" s="5" t="s">
        <v>15</v>
      </c>
      <c r="AE184" s="5" t="s">
        <v>15</v>
      </c>
      <c r="AF184" s="5" t="s">
        <v>15</v>
      </c>
      <c r="AG184" s="5" t="s">
        <v>15</v>
      </c>
      <c r="AH184" s="5" t="s">
        <v>13</v>
      </c>
      <c r="AI184" s="5" t="s">
        <v>13</v>
      </c>
      <c r="AJ184" s="5" t="s">
        <v>15</v>
      </c>
      <c r="AK184" s="5">
        <v>90</v>
      </c>
    </row>
    <row r="185" spans="1:41" x14ac:dyDescent="0.2">
      <c r="A185" s="34" t="s">
        <v>6</v>
      </c>
      <c r="B185" s="34" t="s">
        <v>7</v>
      </c>
      <c r="C185" s="34" t="s">
        <v>8</v>
      </c>
      <c r="D185" s="34" t="s">
        <v>38</v>
      </c>
      <c r="E185" s="1" t="s">
        <v>32</v>
      </c>
      <c r="F185" s="34" t="s">
        <v>10</v>
      </c>
      <c r="W185" s="5">
        <v>2.355</v>
      </c>
      <c r="AK185" s="5">
        <v>91</v>
      </c>
      <c r="AM185" s="13">
        <f>+AO185/$AO$3</f>
        <v>2.7628564303301298E-6</v>
      </c>
      <c r="AN185" s="7">
        <f>IF(AK185=1,AM185,AM185+AN183)</f>
        <v>0.99998982963804917</v>
      </c>
      <c r="AO185" s="5">
        <f>SUM(G185:AJ185)</f>
        <v>2.355</v>
      </c>
    </row>
    <row r="186" spans="1:41" x14ac:dyDescent="0.2">
      <c r="A186" s="34" t="s">
        <v>6</v>
      </c>
      <c r="B186" s="34" t="s">
        <v>7</v>
      </c>
      <c r="C186" s="34" t="s">
        <v>8</v>
      </c>
      <c r="D186" s="34" t="s">
        <v>38</v>
      </c>
      <c r="E186" s="1" t="s">
        <v>32</v>
      </c>
      <c r="F186" s="34" t="s">
        <v>11</v>
      </c>
      <c r="W186" s="5">
        <v>-1</v>
      </c>
      <c r="AI186" s="5" t="s">
        <v>24</v>
      </c>
      <c r="AJ186" s="5" t="s">
        <v>24</v>
      </c>
      <c r="AK186" s="5">
        <v>91</v>
      </c>
    </row>
    <row r="187" spans="1:41" x14ac:dyDescent="0.2">
      <c r="A187" s="34" t="s">
        <v>6</v>
      </c>
      <c r="B187" s="34" t="s">
        <v>7</v>
      </c>
      <c r="C187" s="34" t="s">
        <v>30</v>
      </c>
      <c r="D187" s="34" t="s">
        <v>83</v>
      </c>
      <c r="E187" s="1" t="s">
        <v>33</v>
      </c>
      <c r="F187" s="34" t="s">
        <v>10</v>
      </c>
      <c r="AC187" s="5">
        <v>0.66300000000000003</v>
      </c>
      <c r="AD187" s="5">
        <v>0.248</v>
      </c>
      <c r="AE187" s="5">
        <v>4.0000000000000001E-3</v>
      </c>
      <c r="AF187" s="5">
        <v>0.84299999999999997</v>
      </c>
      <c r="AH187" s="5">
        <v>4.3999999999999997E-2</v>
      </c>
      <c r="AI187" s="5">
        <v>0.42799999999999999</v>
      </c>
      <c r="AK187" s="5">
        <v>92</v>
      </c>
      <c r="AM187" s="13">
        <f>+AO187/$AO$3</f>
        <v>2.6162079998455154E-6</v>
      </c>
      <c r="AN187" s="7">
        <f>IF(AK187=1,AM187,AM187+AN185)</f>
        <v>0.99999244584604896</v>
      </c>
      <c r="AO187" s="5">
        <f>SUM(G187:AJ187)</f>
        <v>2.23</v>
      </c>
    </row>
    <row r="188" spans="1:41" x14ac:dyDescent="0.2">
      <c r="A188" s="34" t="s">
        <v>6</v>
      </c>
      <c r="B188" s="34" t="s">
        <v>7</v>
      </c>
      <c r="C188" s="34" t="s">
        <v>30</v>
      </c>
      <c r="D188" s="34" t="s">
        <v>83</v>
      </c>
      <c r="E188" s="1" t="s">
        <v>33</v>
      </c>
      <c r="F188" s="34" t="s">
        <v>11</v>
      </c>
      <c r="AC188" s="5" t="s">
        <v>15</v>
      </c>
      <c r="AD188" s="5" t="s">
        <v>15</v>
      </c>
      <c r="AE188" s="5" t="s">
        <v>15</v>
      </c>
      <c r="AF188" s="5" t="s">
        <v>15</v>
      </c>
      <c r="AH188" s="5" t="s">
        <v>15</v>
      </c>
      <c r="AI188" s="5" t="s">
        <v>15</v>
      </c>
      <c r="AK188" s="5">
        <v>92</v>
      </c>
    </row>
    <row r="189" spans="1:41" x14ac:dyDescent="0.2">
      <c r="A189" s="34" t="s">
        <v>6</v>
      </c>
      <c r="B189" s="34" t="s">
        <v>7</v>
      </c>
      <c r="C189" s="34" t="s">
        <v>8</v>
      </c>
      <c r="D189" s="34" t="s">
        <v>225</v>
      </c>
      <c r="E189" s="1" t="s">
        <v>21</v>
      </c>
      <c r="F189" s="34" t="s">
        <v>10</v>
      </c>
      <c r="AB189" s="5">
        <v>0.36199999999999999</v>
      </c>
      <c r="AC189" s="5">
        <v>1.5649999999999999</v>
      </c>
      <c r="AK189" s="5">
        <v>93</v>
      </c>
      <c r="AM189" s="13">
        <f>+AO189/$AO$3</f>
        <v>2.2607322043508111E-6</v>
      </c>
      <c r="AN189" s="7">
        <f>IF(AK189=1,AM189,AM189+AN187)</f>
        <v>0.99999470657825329</v>
      </c>
      <c r="AO189" s="5">
        <f>SUM(G189:AJ189)</f>
        <v>1.927</v>
      </c>
    </row>
    <row r="190" spans="1:41" x14ac:dyDescent="0.2">
      <c r="A190" s="34" t="s">
        <v>6</v>
      </c>
      <c r="B190" s="34" t="s">
        <v>7</v>
      </c>
      <c r="C190" s="34" t="s">
        <v>8</v>
      </c>
      <c r="D190" s="34" t="s">
        <v>225</v>
      </c>
      <c r="E190" s="1" t="s">
        <v>21</v>
      </c>
      <c r="F190" s="34" t="s">
        <v>11</v>
      </c>
      <c r="AB190" s="5" t="s">
        <v>15</v>
      </c>
      <c r="AC190" s="5" t="s">
        <v>15</v>
      </c>
      <c r="AK190" s="5">
        <v>93</v>
      </c>
    </row>
    <row r="191" spans="1:41" x14ac:dyDescent="0.2">
      <c r="A191" s="34" t="s">
        <v>6</v>
      </c>
      <c r="B191" s="34" t="s">
        <v>7</v>
      </c>
      <c r="C191" s="34" t="s">
        <v>8</v>
      </c>
      <c r="D191" s="34" t="s">
        <v>223</v>
      </c>
      <c r="E191" s="1" t="s">
        <v>14</v>
      </c>
      <c r="F191" s="34" t="s">
        <v>10</v>
      </c>
      <c r="AB191" s="5">
        <v>0.20599999999999999</v>
      </c>
      <c r="AI191" s="5">
        <v>0.42499999999999999</v>
      </c>
      <c r="AJ191" s="5">
        <v>0.59699999999999998</v>
      </c>
      <c r="AK191" s="5">
        <v>94</v>
      </c>
      <c r="AM191" s="13">
        <f>+AO191/$AO$3</f>
        <v>1.4406741810808489E-6</v>
      </c>
      <c r="AN191" s="7">
        <f>IF(AK191=1,AM191,AM191+AN189)</f>
        <v>0.99999614725243435</v>
      </c>
      <c r="AO191" s="5">
        <f>SUM(G191:AJ191)</f>
        <v>1.228</v>
      </c>
    </row>
    <row r="192" spans="1:41" x14ac:dyDescent="0.2">
      <c r="A192" s="34" t="s">
        <v>6</v>
      </c>
      <c r="B192" s="34" t="s">
        <v>7</v>
      </c>
      <c r="C192" s="34" t="s">
        <v>8</v>
      </c>
      <c r="D192" s="34" t="s">
        <v>223</v>
      </c>
      <c r="E192" s="1" t="s">
        <v>14</v>
      </c>
      <c r="F192" s="34" t="s">
        <v>11</v>
      </c>
      <c r="AB192" s="5">
        <v>-1</v>
      </c>
      <c r="AI192" s="5">
        <v>-1</v>
      </c>
      <c r="AJ192" s="5">
        <v>-1</v>
      </c>
      <c r="AK192" s="5">
        <v>94</v>
      </c>
    </row>
    <row r="193" spans="1:41" x14ac:dyDescent="0.2">
      <c r="A193" s="34" t="s">
        <v>6</v>
      </c>
      <c r="B193" s="34" t="s">
        <v>7</v>
      </c>
      <c r="C193" s="34" t="s">
        <v>8</v>
      </c>
      <c r="D193" s="34" t="s">
        <v>213</v>
      </c>
      <c r="E193" s="1" t="s">
        <v>32</v>
      </c>
      <c r="F193" s="34" t="s">
        <v>10</v>
      </c>
      <c r="G193" s="5">
        <v>1</v>
      </c>
      <c r="AK193" s="5">
        <v>95</v>
      </c>
      <c r="AM193" s="13">
        <f>+AO193/$AO$3</f>
        <v>1.1731874438769128E-6</v>
      </c>
      <c r="AN193" s="7">
        <f>IF(AK193=1,AM193,AM193+AN191)</f>
        <v>0.99999732043987821</v>
      </c>
      <c r="AO193" s="5">
        <f>SUM(G193:AJ193)</f>
        <v>1</v>
      </c>
    </row>
    <row r="194" spans="1:41" x14ac:dyDescent="0.2">
      <c r="A194" s="34" t="s">
        <v>6</v>
      </c>
      <c r="B194" s="34" t="s">
        <v>7</v>
      </c>
      <c r="C194" s="34" t="s">
        <v>8</v>
      </c>
      <c r="D194" s="34" t="s">
        <v>213</v>
      </c>
      <c r="E194" s="1" t="s">
        <v>32</v>
      </c>
      <c r="F194" s="34" t="s">
        <v>11</v>
      </c>
      <c r="G194" s="5" t="s">
        <v>15</v>
      </c>
      <c r="H194" s="5" t="s">
        <v>15</v>
      </c>
      <c r="K194" s="5" t="s">
        <v>15</v>
      </c>
      <c r="N194" s="5" t="s">
        <v>15</v>
      </c>
      <c r="X194" s="5" t="s">
        <v>15</v>
      </c>
      <c r="AC194" s="5" t="s">
        <v>15</v>
      </c>
      <c r="AK194" s="5">
        <v>95</v>
      </c>
    </row>
    <row r="195" spans="1:41" x14ac:dyDescent="0.2">
      <c r="A195" s="34" t="s">
        <v>6</v>
      </c>
      <c r="B195" s="34" t="s">
        <v>7</v>
      </c>
      <c r="C195" s="34" t="s">
        <v>30</v>
      </c>
      <c r="D195" s="34" t="s">
        <v>83</v>
      </c>
      <c r="E195" s="1" t="s">
        <v>14</v>
      </c>
      <c r="F195" s="34" t="s">
        <v>10</v>
      </c>
      <c r="AC195" s="5">
        <v>0.28799999999999998</v>
      </c>
      <c r="AD195" s="5">
        <v>0.39600000000000002</v>
      </c>
      <c r="AG195" s="5">
        <v>0.13400000000000001</v>
      </c>
      <c r="AH195" s="5">
        <v>9.6000000000000002E-2</v>
      </c>
      <c r="AK195" s="5">
        <v>96</v>
      </c>
      <c r="AM195" s="13">
        <f>+AO195/$AO$3</f>
        <v>1.0722933237034983E-6</v>
      </c>
      <c r="AN195" s="7">
        <f>IF(AK195=1,AM195,AM195+AN193)</f>
        <v>0.9999983927332019</v>
      </c>
      <c r="AO195" s="5">
        <f>SUM(G195:AJ195)</f>
        <v>0.91399999999999992</v>
      </c>
    </row>
    <row r="196" spans="1:41" x14ac:dyDescent="0.2">
      <c r="A196" s="34" t="s">
        <v>6</v>
      </c>
      <c r="B196" s="34" t="s">
        <v>7</v>
      </c>
      <c r="C196" s="34" t="s">
        <v>30</v>
      </c>
      <c r="D196" s="34" t="s">
        <v>83</v>
      </c>
      <c r="E196" s="1" t="s">
        <v>14</v>
      </c>
      <c r="F196" s="34" t="s">
        <v>11</v>
      </c>
      <c r="AC196" s="5" t="s">
        <v>15</v>
      </c>
      <c r="AD196" s="5" t="s">
        <v>15</v>
      </c>
      <c r="AG196" s="5" t="s">
        <v>15</v>
      </c>
      <c r="AH196" s="5" t="s">
        <v>15</v>
      </c>
      <c r="AK196" s="5">
        <v>96</v>
      </c>
    </row>
    <row r="197" spans="1:41" x14ac:dyDescent="0.2">
      <c r="A197" s="34" t="s">
        <v>6</v>
      </c>
      <c r="B197" s="34" t="s">
        <v>7</v>
      </c>
      <c r="C197" s="34" t="s">
        <v>8</v>
      </c>
      <c r="D197" s="34" t="s">
        <v>40</v>
      </c>
      <c r="E197" s="1" t="s">
        <v>14</v>
      </c>
      <c r="F197" s="34" t="s">
        <v>10</v>
      </c>
      <c r="AE197" s="5">
        <v>0.44900000000000001</v>
      </c>
      <c r="AF197" s="5">
        <v>1.0999999999999999E-2</v>
      </c>
      <c r="AG197" s="5">
        <v>0.11</v>
      </c>
      <c r="AJ197" s="5">
        <v>3.6999999999999998E-2</v>
      </c>
      <c r="AK197" s="5">
        <v>97</v>
      </c>
      <c r="AM197" s="13">
        <f>+AO197/$AO$3</f>
        <v>7.1212477843328617E-7</v>
      </c>
      <c r="AN197" s="7">
        <f>IF(AK197=1,AM197,AM197+AN195)</f>
        <v>0.99999910485798038</v>
      </c>
      <c r="AO197" s="5">
        <f>SUM(G197:AJ197)</f>
        <v>0.6070000000000001</v>
      </c>
    </row>
    <row r="198" spans="1:41" x14ac:dyDescent="0.2">
      <c r="A198" s="34" t="s">
        <v>6</v>
      </c>
      <c r="B198" s="34" t="s">
        <v>7</v>
      </c>
      <c r="C198" s="34" t="s">
        <v>8</v>
      </c>
      <c r="D198" s="34" t="s">
        <v>40</v>
      </c>
      <c r="E198" s="1" t="s">
        <v>14</v>
      </c>
      <c r="F198" s="34" t="s">
        <v>11</v>
      </c>
      <c r="R198" s="5" t="s">
        <v>15</v>
      </c>
      <c r="AE198" s="5">
        <v>-1</v>
      </c>
      <c r="AF198" s="5">
        <v>-1</v>
      </c>
      <c r="AG198" s="5">
        <v>-1</v>
      </c>
      <c r="AJ198" s="5">
        <v>-1</v>
      </c>
      <c r="AK198" s="5">
        <v>97</v>
      </c>
    </row>
    <row r="199" spans="1:41" x14ac:dyDescent="0.2">
      <c r="A199" s="34" t="s">
        <v>6</v>
      </c>
      <c r="B199" s="34" t="s">
        <v>7</v>
      </c>
      <c r="C199" s="34" t="s">
        <v>8</v>
      </c>
      <c r="D199" s="34" t="s">
        <v>219</v>
      </c>
      <c r="E199" s="1" t="s">
        <v>47</v>
      </c>
      <c r="F199" s="34" t="s">
        <v>10</v>
      </c>
      <c r="Y199" s="5">
        <v>6.0000000000000001E-3</v>
      </c>
      <c r="AC199" s="5">
        <v>0.01</v>
      </c>
      <c r="AI199" s="5">
        <v>0.311</v>
      </c>
      <c r="AK199" s="5">
        <v>98</v>
      </c>
      <c r="AM199" s="13">
        <f>+AO199/$AO$3</f>
        <v>3.8363229414775051E-7</v>
      </c>
      <c r="AN199" s="7">
        <f>IF(AK199=1,AM199,AM199+AN197)</f>
        <v>0.99999948849027454</v>
      </c>
      <c r="AO199" s="5">
        <f>SUM(G199:AJ199)</f>
        <v>0.32700000000000001</v>
      </c>
    </row>
    <row r="200" spans="1:41" x14ac:dyDescent="0.2">
      <c r="A200" s="34" t="s">
        <v>6</v>
      </c>
      <c r="B200" s="34" t="s">
        <v>7</v>
      </c>
      <c r="C200" s="34" t="s">
        <v>8</v>
      </c>
      <c r="D200" s="34" t="s">
        <v>219</v>
      </c>
      <c r="E200" s="1" t="s">
        <v>47</v>
      </c>
      <c r="F200" s="34" t="s">
        <v>11</v>
      </c>
      <c r="Y200" s="5" t="s">
        <v>15</v>
      </c>
      <c r="AC200" s="5">
        <v>-1</v>
      </c>
      <c r="AI200" s="5" t="s">
        <v>15</v>
      </c>
      <c r="AK200" s="5">
        <v>98</v>
      </c>
    </row>
    <row r="201" spans="1:41" x14ac:dyDescent="0.2">
      <c r="A201" s="1" t="s">
        <v>6</v>
      </c>
      <c r="B201" s="1" t="s">
        <v>7</v>
      </c>
      <c r="C201" s="1" t="s">
        <v>8</v>
      </c>
      <c r="D201" s="1" t="s">
        <v>51</v>
      </c>
      <c r="E201" s="1" t="s">
        <v>21</v>
      </c>
      <c r="F201" s="1" t="s">
        <v>10</v>
      </c>
      <c r="N201" s="5">
        <v>9.1999999999999998E-2</v>
      </c>
      <c r="AK201" s="5">
        <v>99</v>
      </c>
      <c r="AM201" s="13">
        <f>+AO201/$AO$3</f>
        <v>1.0793324483667597E-7</v>
      </c>
      <c r="AN201" s="7">
        <f>IF(AK201=1,AM201,AM201+AN199)</f>
        <v>0.99999959642351932</v>
      </c>
      <c r="AO201" s="5">
        <f>SUM(G201:AJ201)</f>
        <v>9.1999999999999998E-2</v>
      </c>
    </row>
    <row r="202" spans="1:41" x14ac:dyDescent="0.2">
      <c r="A202" s="1" t="s">
        <v>6</v>
      </c>
      <c r="B202" s="1" t="s">
        <v>7</v>
      </c>
      <c r="C202" s="1" t="s">
        <v>8</v>
      </c>
      <c r="D202" s="1" t="s">
        <v>51</v>
      </c>
      <c r="E202" s="1" t="s">
        <v>21</v>
      </c>
      <c r="F202" s="1" t="s">
        <v>11</v>
      </c>
      <c r="N202" s="5">
        <v>-1</v>
      </c>
      <c r="AK202" s="5">
        <v>99</v>
      </c>
    </row>
    <row r="203" spans="1:41" x14ac:dyDescent="0.2">
      <c r="A203" s="1" t="s">
        <v>6</v>
      </c>
      <c r="B203" s="1" t="s">
        <v>7</v>
      </c>
      <c r="C203" s="1" t="s">
        <v>8</v>
      </c>
      <c r="D203" s="1" t="s">
        <v>215</v>
      </c>
      <c r="E203" s="1" t="s">
        <v>21</v>
      </c>
      <c r="F203" s="1" t="s">
        <v>10</v>
      </c>
      <c r="S203" s="5">
        <v>8.3000000000000004E-2</v>
      </c>
      <c r="AK203" s="5">
        <v>100</v>
      </c>
      <c r="AM203" s="13">
        <f>+AO203/$AO$3</f>
        <v>9.7374557841783769E-8</v>
      </c>
      <c r="AN203" s="7">
        <f>IF(AK203=1,AM203,AM203+AN201)</f>
        <v>0.99999969379807718</v>
      </c>
      <c r="AO203" s="5">
        <f>SUM(G203:AJ203)</f>
        <v>8.3000000000000004E-2</v>
      </c>
    </row>
    <row r="204" spans="1:41" x14ac:dyDescent="0.2">
      <c r="A204" s="1" t="s">
        <v>6</v>
      </c>
      <c r="B204" s="1" t="s">
        <v>7</v>
      </c>
      <c r="C204" s="1" t="s">
        <v>8</v>
      </c>
      <c r="D204" s="1" t="s">
        <v>215</v>
      </c>
      <c r="E204" s="1" t="s">
        <v>21</v>
      </c>
      <c r="F204" s="1" t="s">
        <v>11</v>
      </c>
      <c r="S204" s="5">
        <v>-1</v>
      </c>
      <c r="AK204" s="5">
        <v>100</v>
      </c>
    </row>
    <row r="205" spans="1:41" x14ac:dyDescent="0.2">
      <c r="A205" s="1" t="s">
        <v>6</v>
      </c>
      <c r="B205" s="1" t="s">
        <v>7</v>
      </c>
      <c r="C205" s="1" t="s">
        <v>8</v>
      </c>
      <c r="D205" s="1" t="s">
        <v>219</v>
      </c>
      <c r="E205" s="1" t="s">
        <v>46</v>
      </c>
      <c r="F205" s="1" t="s">
        <v>10</v>
      </c>
      <c r="Z205" s="5">
        <v>7.6999999999999999E-2</v>
      </c>
      <c r="AK205" s="5">
        <v>101</v>
      </c>
      <c r="AM205" s="13">
        <f>+AO205/$AO$3</f>
        <v>9.0335433178522282E-8</v>
      </c>
      <c r="AN205" s="7">
        <f>IF(AK205=1,AM205,AM205+AN203)</f>
        <v>0.99999978413351032</v>
      </c>
      <c r="AO205" s="5">
        <f>SUM(G205:AJ205)</f>
        <v>7.6999999999999999E-2</v>
      </c>
    </row>
    <row r="206" spans="1:41" x14ac:dyDescent="0.2">
      <c r="A206" s="1" t="s">
        <v>6</v>
      </c>
      <c r="B206" s="1" t="s">
        <v>7</v>
      </c>
      <c r="C206" s="1" t="s">
        <v>8</v>
      </c>
      <c r="D206" s="1" t="s">
        <v>219</v>
      </c>
      <c r="E206" s="1" t="s">
        <v>46</v>
      </c>
      <c r="F206" s="1" t="s">
        <v>11</v>
      </c>
      <c r="Z206" s="5">
        <v>-1</v>
      </c>
      <c r="AK206" s="5">
        <v>101</v>
      </c>
    </row>
    <row r="207" spans="1:41" x14ac:dyDescent="0.2">
      <c r="A207" s="1" t="s">
        <v>6</v>
      </c>
      <c r="B207" s="1" t="s">
        <v>7</v>
      </c>
      <c r="C207" s="1" t="s">
        <v>30</v>
      </c>
      <c r="D207" s="1" t="s">
        <v>163</v>
      </c>
      <c r="E207" s="1" t="s">
        <v>14</v>
      </c>
      <c r="F207" s="1" t="s">
        <v>10</v>
      </c>
      <c r="AE207" s="5">
        <v>7.0000000000000007E-2</v>
      </c>
      <c r="AK207" s="5">
        <v>102</v>
      </c>
      <c r="AM207" s="13">
        <f>+AO207/$AO$3</f>
        <v>8.2123121071383903E-8</v>
      </c>
      <c r="AN207" s="7">
        <f>IF(AK207=1,AM207,AM207+AN205)</f>
        <v>0.9999998662566314</v>
      </c>
      <c r="AO207" s="5">
        <f>SUM(G207:AJ207)</f>
        <v>7.0000000000000007E-2</v>
      </c>
    </row>
    <row r="208" spans="1:41" x14ac:dyDescent="0.2">
      <c r="A208" s="1" t="s">
        <v>6</v>
      </c>
      <c r="B208" s="1" t="s">
        <v>7</v>
      </c>
      <c r="C208" s="1" t="s">
        <v>30</v>
      </c>
      <c r="D208" s="1" t="s">
        <v>163</v>
      </c>
      <c r="E208" s="1" t="s">
        <v>14</v>
      </c>
      <c r="F208" s="1" t="s">
        <v>11</v>
      </c>
      <c r="AE208" s="5" t="s">
        <v>15</v>
      </c>
      <c r="AK208" s="5">
        <v>102</v>
      </c>
    </row>
    <row r="209" spans="1:41" x14ac:dyDescent="0.2">
      <c r="A209" s="1" t="s">
        <v>6</v>
      </c>
      <c r="B209" s="1" t="s">
        <v>7</v>
      </c>
      <c r="C209" s="1" t="s">
        <v>8</v>
      </c>
      <c r="D209" s="1" t="s">
        <v>214</v>
      </c>
      <c r="E209" s="1" t="s">
        <v>47</v>
      </c>
      <c r="F209" s="1" t="s">
        <v>10</v>
      </c>
      <c r="Y209" s="5">
        <v>2E-3</v>
      </c>
      <c r="Z209" s="5">
        <v>6.4000000000000001E-2</v>
      </c>
      <c r="AK209" s="5">
        <v>103</v>
      </c>
      <c r="AM209" s="13">
        <f>+AO209/$AO$3</f>
        <v>7.7430371295876253E-8</v>
      </c>
      <c r="AN209" s="7">
        <f>IF(AK209=1,AM209,AM209+AN207)</f>
        <v>0.99999994368700273</v>
      </c>
      <c r="AO209" s="5">
        <f>SUM(G209:AJ209)</f>
        <v>6.6000000000000003E-2</v>
      </c>
    </row>
    <row r="210" spans="1:41" x14ac:dyDescent="0.2">
      <c r="A210" s="1" t="s">
        <v>6</v>
      </c>
      <c r="B210" s="1" t="s">
        <v>7</v>
      </c>
      <c r="C210" s="1" t="s">
        <v>8</v>
      </c>
      <c r="D210" s="1" t="s">
        <v>214</v>
      </c>
      <c r="E210" s="1" t="s">
        <v>47</v>
      </c>
      <c r="F210" s="1" t="s">
        <v>11</v>
      </c>
      <c r="Y210" s="5">
        <v>-1</v>
      </c>
      <c r="Z210" s="5">
        <v>-1</v>
      </c>
      <c r="AK210" s="5">
        <v>103</v>
      </c>
    </row>
    <row r="211" spans="1:41" x14ac:dyDescent="0.2">
      <c r="A211" s="1" t="s">
        <v>6</v>
      </c>
      <c r="B211" s="1" t="s">
        <v>7</v>
      </c>
      <c r="C211" s="1" t="s">
        <v>8</v>
      </c>
      <c r="D211" s="1" t="s">
        <v>219</v>
      </c>
      <c r="E211" s="1" t="s">
        <v>28</v>
      </c>
      <c r="F211" s="1" t="s">
        <v>10</v>
      </c>
      <c r="U211" s="5">
        <v>2.5000000000000001E-2</v>
      </c>
      <c r="AK211" s="5">
        <v>104</v>
      </c>
      <c r="AM211" s="13">
        <f>+AO211/$AO$3</f>
        <v>2.9329686096922821E-8</v>
      </c>
      <c r="AN211" s="7">
        <f>IF(AK211=1,AM211,AM211+AN209)</f>
        <v>0.99999997301668886</v>
      </c>
      <c r="AO211" s="5">
        <f>SUM(G211:AJ211)</f>
        <v>2.5000000000000001E-2</v>
      </c>
    </row>
    <row r="212" spans="1:41" x14ac:dyDescent="0.2">
      <c r="A212" s="1" t="s">
        <v>6</v>
      </c>
      <c r="B212" s="1" t="s">
        <v>7</v>
      </c>
      <c r="C212" s="1" t="s">
        <v>8</v>
      </c>
      <c r="D212" s="1" t="s">
        <v>219</v>
      </c>
      <c r="E212" s="1" t="s">
        <v>28</v>
      </c>
      <c r="F212" s="1" t="s">
        <v>11</v>
      </c>
      <c r="U212" s="5" t="s">
        <v>15</v>
      </c>
      <c r="AK212" s="5">
        <v>104</v>
      </c>
    </row>
    <row r="213" spans="1:41" x14ac:dyDescent="0.2">
      <c r="A213" s="1" t="s">
        <v>6</v>
      </c>
      <c r="B213" s="1" t="s">
        <v>7</v>
      </c>
      <c r="C213" s="1" t="s">
        <v>8</v>
      </c>
      <c r="D213" s="1" t="s">
        <v>216</v>
      </c>
      <c r="E213" s="1" t="s">
        <v>47</v>
      </c>
      <c r="F213" s="1" t="s">
        <v>10</v>
      </c>
      <c r="T213" s="5">
        <v>2.1999999999999999E-2</v>
      </c>
      <c r="AK213" s="5">
        <v>105</v>
      </c>
      <c r="AM213" s="13">
        <f>+AO213/$AO$3</f>
        <v>2.5810123765292081E-8</v>
      </c>
      <c r="AN213" s="7">
        <f>IF(AK213=1,AM213,AM213+AN211)</f>
        <v>0.99999999882681267</v>
      </c>
      <c r="AO213" s="5">
        <f>SUM(G213:AJ213)</f>
        <v>2.1999999999999999E-2</v>
      </c>
    </row>
    <row r="214" spans="1:41" x14ac:dyDescent="0.2">
      <c r="A214" s="1" t="s">
        <v>6</v>
      </c>
      <c r="B214" s="1" t="s">
        <v>7</v>
      </c>
      <c r="C214" s="1" t="s">
        <v>8</v>
      </c>
      <c r="D214" s="1" t="s">
        <v>216</v>
      </c>
      <c r="E214" s="1" t="s">
        <v>47</v>
      </c>
      <c r="F214" s="1" t="s">
        <v>11</v>
      </c>
      <c r="T214" s="5">
        <v>-1</v>
      </c>
      <c r="Y214" s="5" t="s">
        <v>15</v>
      </c>
      <c r="AK214" s="5">
        <v>105</v>
      </c>
    </row>
    <row r="215" spans="1:41" x14ac:dyDescent="0.2">
      <c r="A215" s="1" t="s">
        <v>6</v>
      </c>
      <c r="B215" s="1" t="s">
        <v>7</v>
      </c>
      <c r="C215" s="1" t="s">
        <v>8</v>
      </c>
      <c r="D215" s="1" t="s">
        <v>216</v>
      </c>
      <c r="E215" s="1" t="s">
        <v>46</v>
      </c>
      <c r="F215" s="1" t="s">
        <v>10</v>
      </c>
      <c r="AI215" s="5">
        <v>1E-3</v>
      </c>
      <c r="AK215" s="5">
        <v>106</v>
      </c>
      <c r="AM215" s="13">
        <f>+AO215/$AO$3</f>
        <v>1.1731874438769127E-9</v>
      </c>
      <c r="AN215" s="7">
        <f>IF(AK215=1,AM215,AM215+AN213)</f>
        <v>1.0000000000000002</v>
      </c>
      <c r="AO215" s="5">
        <f>SUM(G215:AJ215)</f>
        <v>1E-3</v>
      </c>
    </row>
    <row r="216" spans="1:41" x14ac:dyDescent="0.2">
      <c r="A216" s="1" t="s">
        <v>6</v>
      </c>
      <c r="B216" s="1" t="s">
        <v>7</v>
      </c>
      <c r="C216" s="1" t="s">
        <v>8</v>
      </c>
      <c r="D216" s="1" t="s">
        <v>216</v>
      </c>
      <c r="E216" s="1" t="s">
        <v>46</v>
      </c>
      <c r="F216" s="1" t="s">
        <v>11</v>
      </c>
      <c r="AI216" s="5" t="s">
        <v>15</v>
      </c>
      <c r="AK216" s="5">
        <v>106</v>
      </c>
    </row>
  </sheetData>
  <mergeCells count="2">
    <mergeCell ref="E2:F2"/>
    <mergeCell ref="A1:D1"/>
  </mergeCells>
  <conditionalFormatting sqref="AM8 AM10 AM12 AM14 AM16 AM18 AM20 AM22 AM24 AM26 AM28 AM30 AM32 AM34 AM36 AM38 AM40 AM42 AM44 AM46 AM48 AM50 AM52 AM54 AM56 AM58 AM60 AM62 AM64 AM66 AM68 AM70 AM72 AM74 AM76 AM78 AM80 AM82 AM84 AM86 AM88 AM90 AM92 AM94 AM96 AM98 AM100 AM102 AM104 AM106 AM108 AM110 AM112 AM114 AM116 AM118 AM120 AM122 AM124 AM126 AM128 AM130 AM132 AM134 AM136 AM138 AM140 AM142 AM144 AM146 AM148 AM150 AM152 AM154 AM156 AM158 AM160 AM162 AM164 AM166 AM168 AM170 AM172 AM174 AM176 AM178 AM180 AM182 AM184 AM186 AM188 AM190">
    <cfRule type="colorScale" priority="150">
      <colorScale>
        <cfvo type="min"/>
        <cfvo type="percentile" val="50"/>
        <cfvo type="max"/>
        <color rgb="FFF8696B"/>
        <color rgb="FFFFEB84"/>
        <color rgb="FF63BE7B"/>
      </colorScale>
    </cfRule>
  </conditionalFormatting>
  <conditionalFormatting sqref="AN8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AN180 AN182 AN184 AN186 AN188 AN190">
    <cfRule type="colorScale" priority="149">
      <colorScale>
        <cfvo type="min"/>
        <cfvo type="percentile" val="50"/>
        <cfvo type="num" val="0.97499999999999998"/>
        <color rgb="FF63BE7B"/>
        <color rgb="FFFCFCFF"/>
        <color rgb="FFF8696B"/>
      </colorScale>
    </cfRule>
  </conditionalFormatting>
  <conditionalFormatting sqref="G73:AJ88 G91:AJ212 G89:T90 X89:AJ90 H6:AJ88">
    <cfRule type="cellIs" dxfId="1415" priority="133" operator="equal">
      <formula>-1</formula>
    </cfRule>
    <cfRule type="cellIs" dxfId="1414" priority="134" operator="equal">
      <formula>"a"</formula>
    </cfRule>
    <cfRule type="cellIs" dxfId="1413" priority="135" operator="equal">
      <formula>"b"</formula>
    </cfRule>
    <cfRule type="cellIs" dxfId="1412" priority="136" operator="equal">
      <formula>"c"</formula>
    </cfRule>
    <cfRule type="cellIs" dxfId="1411" priority="137" operator="equal">
      <formula>"bc"</formula>
    </cfRule>
    <cfRule type="cellIs" dxfId="1410" priority="138" operator="equal">
      <formula>"ab"</formula>
    </cfRule>
    <cfRule type="cellIs" dxfId="1409" priority="139" operator="equal">
      <formula>"ac"</formula>
    </cfRule>
    <cfRule type="cellIs" dxfId="1408" priority="140" operator="equal">
      <formula>"abc"</formula>
    </cfRule>
  </conditionalFormatting>
  <conditionalFormatting sqref="H184:AJ184 H186:AJ186 H188:AJ188 H190:AJ190">
    <cfRule type="cellIs" dxfId="1407" priority="125" operator="equal">
      <formula>-1</formula>
    </cfRule>
    <cfRule type="cellIs" dxfId="1406" priority="126" operator="equal">
      <formula>"a"</formula>
    </cfRule>
    <cfRule type="cellIs" dxfId="1405" priority="127" operator="equal">
      <formula>"b"</formula>
    </cfRule>
    <cfRule type="cellIs" dxfId="1404" priority="128" operator="equal">
      <formula>"c"</formula>
    </cfRule>
    <cfRule type="cellIs" dxfId="1403" priority="129" operator="equal">
      <formula>"bc"</formula>
    </cfRule>
    <cfRule type="cellIs" dxfId="1402" priority="130" operator="equal">
      <formula>"ab"</formula>
    </cfRule>
    <cfRule type="cellIs" dxfId="1401" priority="131" operator="equal">
      <formula>"ac"</formula>
    </cfRule>
    <cfRule type="cellIs" dxfId="1400" priority="132" operator="equal">
      <formula>"abc"</formula>
    </cfRule>
  </conditionalFormatting>
  <conditionalFormatting sqref="AO2">
    <cfRule type="cellIs" dxfId="1399" priority="124" operator="equal">
      <formula>"Check functions"</formula>
    </cfRule>
  </conditionalFormatting>
  <conditionalFormatting sqref="G6:AJ70 G71:T72 X71:AJ72">
    <cfRule type="cellIs" dxfId="1398" priority="116" operator="equal">
      <formula>-1</formula>
    </cfRule>
    <cfRule type="cellIs" dxfId="1397" priority="117" operator="equal">
      <formula>"a"</formula>
    </cfRule>
    <cfRule type="cellIs" dxfId="1396" priority="118" operator="equal">
      <formula>"b"</formula>
    </cfRule>
    <cfRule type="cellIs" dxfId="1395" priority="119" operator="equal">
      <formula>"c"</formula>
    </cfRule>
    <cfRule type="cellIs" dxfId="1394" priority="120" operator="equal">
      <formula>"bc"</formula>
    </cfRule>
    <cfRule type="cellIs" dxfId="1393" priority="121" operator="equal">
      <formula>"ab"</formula>
    </cfRule>
    <cfRule type="cellIs" dxfId="1392" priority="122" operator="equal">
      <formula>"ac"</formula>
    </cfRule>
    <cfRule type="cellIs" dxfId="1391" priority="123" operator="equal">
      <formula>"abc"</formula>
    </cfRule>
  </conditionalFormatting>
  <conditionalFormatting sqref="G184 G186 G188 G190">
    <cfRule type="cellIs" dxfId="1390" priority="108" operator="equal">
      <formula>-1</formula>
    </cfRule>
    <cfRule type="cellIs" dxfId="1389" priority="109" operator="equal">
      <formula>"a"</formula>
    </cfRule>
    <cfRule type="cellIs" dxfId="1388" priority="110" operator="equal">
      <formula>"b"</formula>
    </cfRule>
    <cfRule type="cellIs" dxfId="1387" priority="111" operator="equal">
      <formula>"c"</formula>
    </cfRule>
    <cfRule type="cellIs" dxfId="1386" priority="112" operator="equal">
      <formula>"bc"</formula>
    </cfRule>
    <cfRule type="cellIs" dxfId="1385" priority="113" operator="equal">
      <formula>"ab"</formula>
    </cfRule>
    <cfRule type="cellIs" dxfId="1384" priority="114" operator="equal">
      <formula>"ac"</formula>
    </cfRule>
    <cfRule type="cellIs" dxfId="1383" priority="115" operator="equal">
      <formula>"abc"</formula>
    </cfRule>
  </conditionalFormatting>
  <conditionalFormatting sqref="G191:AJ200">
    <cfRule type="cellIs" dxfId="1382" priority="28" operator="equal">
      <formula>-1</formula>
    </cfRule>
    <cfRule type="cellIs" dxfId="1381" priority="29" operator="equal">
      <formula>"a"</formula>
    </cfRule>
    <cfRule type="cellIs" dxfId="1380" priority="30" operator="equal">
      <formula>"b"</formula>
    </cfRule>
    <cfRule type="cellIs" dxfId="1379" priority="31" operator="equal">
      <formula>"c"</formula>
    </cfRule>
    <cfRule type="cellIs" dxfId="1378" priority="32" operator="equal">
      <formula>"bc"</formula>
    </cfRule>
    <cfRule type="cellIs" dxfId="1377" priority="33" operator="equal">
      <formula>"ab"</formula>
    </cfRule>
    <cfRule type="cellIs" dxfId="1376" priority="34" operator="equal">
      <formula>"ac"</formula>
    </cfRule>
    <cfRule type="cellIs" dxfId="1375" priority="35" operator="equal">
      <formula>"abc"</formula>
    </cfRule>
  </conditionalFormatting>
  <conditionalFormatting sqref="G214:AJ214">
    <cfRule type="cellIs" dxfId="1374" priority="18" operator="equal">
      <formula>-1</formula>
    </cfRule>
    <cfRule type="cellIs" dxfId="1373" priority="19" operator="equal">
      <formula>"a"</formula>
    </cfRule>
    <cfRule type="cellIs" dxfId="1372" priority="20" operator="equal">
      <formula>"b"</formula>
    </cfRule>
    <cfRule type="cellIs" dxfId="1371" priority="21" operator="equal">
      <formula>"c"</formula>
    </cfRule>
    <cfRule type="cellIs" dxfId="1370" priority="22" operator="equal">
      <formula>"bc"</formula>
    </cfRule>
    <cfRule type="cellIs" dxfId="1369" priority="23" operator="equal">
      <formula>"ab"</formula>
    </cfRule>
    <cfRule type="cellIs" dxfId="1368" priority="24" operator="equal">
      <formula>"ac"</formula>
    </cfRule>
    <cfRule type="cellIs" dxfId="1367" priority="25" operator="equal">
      <formula>"abc"</formula>
    </cfRule>
  </conditionalFormatting>
  <conditionalFormatting sqref="G216:AJ216">
    <cfRule type="cellIs" dxfId="1366" priority="10" operator="equal">
      <formula>-1</formula>
    </cfRule>
    <cfRule type="cellIs" dxfId="1365" priority="11" operator="equal">
      <formula>"a"</formula>
    </cfRule>
    <cfRule type="cellIs" dxfId="1364" priority="12" operator="equal">
      <formula>"b"</formula>
    </cfRule>
    <cfRule type="cellIs" dxfId="1363" priority="13" operator="equal">
      <formula>"c"</formula>
    </cfRule>
    <cfRule type="cellIs" dxfId="1362" priority="14" operator="equal">
      <formula>"bc"</formula>
    </cfRule>
    <cfRule type="cellIs" dxfId="1361" priority="15" operator="equal">
      <formula>"ab"</formula>
    </cfRule>
    <cfRule type="cellIs" dxfId="1360" priority="16" operator="equal">
      <formula>"ac"</formula>
    </cfRule>
    <cfRule type="cellIs" dxfId="1359" priority="17" operator="equal">
      <formula>"abc"</formula>
    </cfRule>
  </conditionalFormatting>
  <conditionalFormatting sqref="AM5:AM216">
    <cfRule type="colorScale" priority="1737">
      <colorScale>
        <cfvo type="min"/>
        <cfvo type="percentile" val="50"/>
        <cfvo type="max"/>
        <color rgb="FFF8696B"/>
        <color rgb="FFFFEB84"/>
        <color rgb="FF63BE7B"/>
      </colorScale>
    </cfRule>
  </conditionalFormatting>
  <conditionalFormatting sqref="AN5:AN216">
    <cfRule type="colorScale" priority="1738">
      <colorScale>
        <cfvo type="min"/>
        <cfvo type="percentile" val="50"/>
        <cfvo type="num" val="0.97499999999999998"/>
        <color rgb="FF63BE7B"/>
        <color rgb="FFFCFCFF"/>
        <color rgb="FFF8696B"/>
      </colorScale>
    </cfRule>
  </conditionalFormatting>
  <conditionalFormatting sqref="E5:E1000">
    <cfRule type="cellIs" dxfId="1358" priority="1" operator="equal">
      <formula>"UN"</formula>
    </cfRule>
  </conditionalFormatting>
  <pageMargins left="0.7" right="0.7" top="0.75" bottom="0.75" header="0.3" footer="0.3"/>
  <pageSetup paperSize="9" scale="54"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pageSetUpPr fitToPage="1"/>
  </sheetPr>
  <dimension ref="A1:AO36"/>
  <sheetViews>
    <sheetView view="pageBreakPreview" zoomScale="90" zoomScaleNormal="90" zoomScaleSheetLayoutView="90" workbookViewId="0">
      <selection activeCell="H21" sqref="H21"/>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19. SPF-E stock</v>
      </c>
      <c r="B1" s="53"/>
      <c r="C1" s="53"/>
      <c r="D1" s="53"/>
      <c r="AO1" s="12">
        <v>19</v>
      </c>
    </row>
    <row r="2" spans="1:41" x14ac:dyDescent="0.2">
      <c r="E2" s="52" t="s">
        <v>146</v>
      </c>
      <c r="F2" s="52"/>
      <c r="G2" s="19">
        <f>SUMIF(G5:G36,"&gt;0")</f>
        <v>254.77700000000002</v>
      </c>
      <c r="H2" s="19">
        <f t="shared" ref="H2:AJ2" si="0">SUMIF(H5:H36,"&gt;0")</f>
        <v>419.34399999999999</v>
      </c>
      <c r="I2" s="19">
        <f t="shared" si="0"/>
        <v>197.95400000000001</v>
      </c>
      <c r="J2" s="19">
        <f t="shared" si="0"/>
        <v>207.04300000000001</v>
      </c>
      <c r="K2" s="19">
        <f t="shared" si="0"/>
        <v>128.10300000000001</v>
      </c>
      <c r="L2" s="19">
        <f t="shared" si="0"/>
        <v>194.167</v>
      </c>
      <c r="M2" s="19">
        <f t="shared" si="0"/>
        <v>192.05</v>
      </c>
      <c r="N2" s="19">
        <f t="shared" si="0"/>
        <v>256.51600000000002</v>
      </c>
      <c r="O2" s="19">
        <f t="shared" si="0"/>
        <v>181.12800000000001</v>
      </c>
      <c r="P2" s="19">
        <f t="shared" si="0"/>
        <v>81.113</v>
      </c>
      <c r="Q2" s="19">
        <f t="shared" si="0"/>
        <v>84.11</v>
      </c>
      <c r="R2" s="19">
        <f t="shared" si="0"/>
        <v>54.033000000000001</v>
      </c>
      <c r="S2" s="19">
        <f t="shared" si="0"/>
        <v>51.007999999999996</v>
      </c>
      <c r="T2" s="19">
        <f t="shared" si="0"/>
        <v>67.728000000000009</v>
      </c>
      <c r="U2" s="19">
        <f t="shared" si="0"/>
        <v>83.942999999999998</v>
      </c>
      <c r="V2" s="19">
        <f t="shared" si="0"/>
        <v>65.570000000000007</v>
      </c>
      <c r="W2" s="19">
        <f t="shared" si="0"/>
        <v>59.564999999999998</v>
      </c>
      <c r="X2" s="19">
        <f t="shared" si="0"/>
        <v>78.067999999999998</v>
      </c>
      <c r="Y2" s="19">
        <f t="shared" si="0"/>
        <v>128.34899999999996</v>
      </c>
      <c r="Z2" s="19">
        <f t="shared" si="0"/>
        <v>73.499000000000009</v>
      </c>
      <c r="AA2" s="19">
        <f t="shared" si="0"/>
        <v>170.47700000000003</v>
      </c>
      <c r="AB2" s="19">
        <f t="shared" si="0"/>
        <v>94.99199999999999</v>
      </c>
      <c r="AC2" s="19">
        <f t="shared" si="0"/>
        <v>15.728</v>
      </c>
      <c r="AD2" s="19">
        <f t="shared" si="0"/>
        <v>18.351999999999997</v>
      </c>
      <c r="AE2" s="19">
        <f t="shared" si="0"/>
        <v>14.702</v>
      </c>
      <c r="AF2" s="19">
        <f t="shared" si="0"/>
        <v>28.955999999999996</v>
      </c>
      <c r="AG2" s="19">
        <f t="shared" si="0"/>
        <v>35.588000000000001</v>
      </c>
      <c r="AH2" s="19">
        <f t="shared" si="0"/>
        <v>59.891000000000005</v>
      </c>
      <c r="AI2" s="19">
        <f t="shared" si="0"/>
        <v>202.40300000000002</v>
      </c>
      <c r="AJ2" s="19">
        <f t="shared" si="0"/>
        <v>179.441</v>
      </c>
      <c r="AO2" s="12" t="str">
        <f>IF((SUM(G2:AJ2)=AO3),"Ok","Check functions")</f>
        <v>Ok</v>
      </c>
    </row>
    <row r="3" spans="1:41" x14ac:dyDescent="0.2">
      <c r="AO3" s="5">
        <f>SUM(AO5:AO36)</f>
        <v>3678.598</v>
      </c>
    </row>
    <row r="4" spans="1:41" s="24" customFormat="1" x14ac:dyDescent="0.2">
      <c r="A4" s="20" t="s">
        <v>0</v>
      </c>
      <c r="B4" s="20" t="s">
        <v>1</v>
      </c>
      <c r="C4" s="20" t="s">
        <v>2</v>
      </c>
      <c r="D4" s="20" t="s">
        <v>3</v>
      </c>
      <c r="E4" s="20" t="s">
        <v>4</v>
      </c>
      <c r="F4" s="21" t="s">
        <v>147</v>
      </c>
      <c r="G4" s="22">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117</v>
      </c>
      <c r="B5" s="1" t="s">
        <v>67</v>
      </c>
      <c r="C5" s="1" t="s">
        <v>19</v>
      </c>
      <c r="D5" s="1" t="s">
        <v>20</v>
      </c>
      <c r="E5" s="1" t="s">
        <v>21</v>
      </c>
      <c r="F5" s="1" t="s">
        <v>10</v>
      </c>
      <c r="G5" s="5">
        <v>134.88200000000001</v>
      </c>
      <c r="H5" s="5">
        <v>263.49</v>
      </c>
      <c r="I5" s="5">
        <v>63.363</v>
      </c>
      <c r="J5" s="5">
        <v>97.24</v>
      </c>
      <c r="K5" s="5">
        <v>40.777999999999999</v>
      </c>
      <c r="L5" s="5">
        <v>94.103999999999999</v>
      </c>
      <c r="M5" s="5">
        <v>73.400999999999996</v>
      </c>
      <c r="N5" s="5">
        <v>111.67</v>
      </c>
      <c r="O5" s="5">
        <v>75.283000000000001</v>
      </c>
      <c r="P5" s="5">
        <v>51.813000000000002</v>
      </c>
      <c r="Q5" s="5">
        <v>62.295000000000002</v>
      </c>
      <c r="R5" s="5">
        <v>24.986999999999998</v>
      </c>
      <c r="S5" s="5">
        <v>14.91</v>
      </c>
      <c r="T5" s="5">
        <v>25.05</v>
      </c>
      <c r="U5" s="5">
        <v>36.741999999999997</v>
      </c>
      <c r="V5" s="5">
        <v>22</v>
      </c>
      <c r="W5" s="5">
        <v>1.601</v>
      </c>
      <c r="X5" s="5">
        <v>6.2519999999999998</v>
      </c>
      <c r="Y5" s="5">
        <v>16.478000000000002</v>
      </c>
      <c r="Z5" s="5">
        <v>8.6639999999999997</v>
      </c>
      <c r="AA5" s="5">
        <v>6.0190000000000001</v>
      </c>
      <c r="AB5" s="5">
        <v>0.42</v>
      </c>
      <c r="AC5" s="5">
        <v>9.6000000000000002E-2</v>
      </c>
      <c r="AD5" s="5">
        <v>1.2230000000000001</v>
      </c>
      <c r="AE5" s="5">
        <v>0.53600000000000003</v>
      </c>
      <c r="AF5" s="5">
        <v>1.302</v>
      </c>
      <c r="AG5" s="5">
        <v>2.371</v>
      </c>
      <c r="AH5" s="5">
        <v>3.2669999999999999</v>
      </c>
      <c r="AI5" s="5">
        <v>5.101</v>
      </c>
      <c r="AJ5" s="5">
        <v>1.657</v>
      </c>
      <c r="AK5" s="5">
        <v>1</v>
      </c>
      <c r="AM5" s="16">
        <f>+AO5/$AO$3</f>
        <v>0.33898648343744014</v>
      </c>
      <c r="AN5" s="17">
        <f>IF(AK5=1,AM5,AM5+AN3)</f>
        <v>0.33898648343744014</v>
      </c>
      <c r="AO5" s="5">
        <f>SUM(G5:AJ5)</f>
        <v>1246.9950000000003</v>
      </c>
    </row>
    <row r="6" spans="1:41" x14ac:dyDescent="0.2">
      <c r="A6" s="1" t="s">
        <v>117</v>
      </c>
      <c r="B6" s="1" t="s">
        <v>67</v>
      </c>
      <c r="C6" s="1" t="s">
        <v>19</v>
      </c>
      <c r="D6" s="1" t="s">
        <v>20</v>
      </c>
      <c r="E6" s="1" t="s">
        <v>21</v>
      </c>
      <c r="F6" s="1" t="s">
        <v>11</v>
      </c>
      <c r="G6" s="5">
        <v>-1</v>
      </c>
      <c r="H6" s="5">
        <v>-1</v>
      </c>
      <c r="I6" s="5">
        <v>-1</v>
      </c>
      <c r="J6" s="5">
        <v>-1</v>
      </c>
      <c r="K6" s="5">
        <v>-1</v>
      </c>
      <c r="L6" s="5">
        <v>-1</v>
      </c>
      <c r="M6" s="5">
        <v>-1</v>
      </c>
      <c r="N6" s="5">
        <v>-1</v>
      </c>
      <c r="O6" s="5">
        <v>-1</v>
      </c>
      <c r="P6" s="5">
        <v>-1</v>
      </c>
      <c r="Q6" s="5">
        <v>-1</v>
      </c>
      <c r="R6" s="5">
        <v>-1</v>
      </c>
      <c r="S6" s="5">
        <v>-1</v>
      </c>
      <c r="T6" s="5">
        <v>-1</v>
      </c>
      <c r="U6" s="5">
        <v>-1</v>
      </c>
      <c r="V6" s="5">
        <v>-1</v>
      </c>
      <c r="W6" s="5">
        <v>-1</v>
      </c>
      <c r="X6" s="5" t="s">
        <v>15</v>
      </c>
      <c r="Y6" s="5" t="s">
        <v>13</v>
      </c>
      <c r="Z6" s="5" t="s">
        <v>13</v>
      </c>
      <c r="AA6" s="5" t="s">
        <v>13</v>
      </c>
      <c r="AB6" s="5" t="s">
        <v>13</v>
      </c>
      <c r="AC6" s="5" t="s">
        <v>13</v>
      </c>
      <c r="AD6" s="5" t="s">
        <v>13</v>
      </c>
      <c r="AE6" s="5" t="s">
        <v>13</v>
      </c>
      <c r="AF6" s="5" t="s">
        <v>15</v>
      </c>
      <c r="AG6" s="5" t="s">
        <v>13</v>
      </c>
      <c r="AH6" s="5" t="s">
        <v>13</v>
      </c>
      <c r="AI6" s="5" t="s">
        <v>13</v>
      </c>
      <c r="AJ6" s="5" t="s">
        <v>13</v>
      </c>
      <c r="AK6" s="1">
        <v>1</v>
      </c>
    </row>
    <row r="7" spans="1:41" x14ac:dyDescent="0.2">
      <c r="A7" s="1" t="s">
        <v>117</v>
      </c>
      <c r="B7" s="1" t="s">
        <v>67</v>
      </c>
      <c r="C7" s="1" t="s">
        <v>8</v>
      </c>
      <c r="D7" s="1" t="s">
        <v>25</v>
      </c>
      <c r="E7" s="1" t="s">
        <v>21</v>
      </c>
      <c r="F7" s="1" t="s">
        <v>10</v>
      </c>
      <c r="G7" s="5">
        <v>26.937999999999999</v>
      </c>
      <c r="H7" s="5">
        <v>31.265000000000001</v>
      </c>
      <c r="I7" s="5">
        <v>36</v>
      </c>
      <c r="J7" s="5">
        <v>26</v>
      </c>
      <c r="K7" s="5">
        <v>25</v>
      </c>
      <c r="L7" s="5">
        <v>30</v>
      </c>
      <c r="M7" s="5">
        <v>22</v>
      </c>
      <c r="N7" s="5">
        <v>33</v>
      </c>
      <c r="O7" s="5">
        <v>29</v>
      </c>
      <c r="P7" s="5">
        <v>20</v>
      </c>
      <c r="Q7" s="5">
        <v>16.015000000000001</v>
      </c>
      <c r="R7" s="5">
        <v>24.545999999999999</v>
      </c>
      <c r="S7" s="5">
        <v>36.097999999999999</v>
      </c>
      <c r="T7" s="5">
        <v>40.145000000000003</v>
      </c>
      <c r="U7" s="5">
        <v>20.748000000000001</v>
      </c>
      <c r="V7" s="5">
        <v>35.588999999999999</v>
      </c>
      <c r="W7" s="5">
        <v>53.286000000000001</v>
      </c>
      <c r="X7" s="5">
        <v>59.228999999999999</v>
      </c>
      <c r="Y7" s="5">
        <v>49.061999999999998</v>
      </c>
      <c r="Z7" s="5">
        <v>39.164000000000001</v>
      </c>
      <c r="AA7" s="5">
        <v>133.60900000000001</v>
      </c>
      <c r="AB7" s="5">
        <v>85.191999999999993</v>
      </c>
      <c r="AC7" s="5">
        <v>2.7480000000000002</v>
      </c>
      <c r="AD7" s="5">
        <v>0.221</v>
      </c>
      <c r="AE7" s="5">
        <v>4.2869999999999999</v>
      </c>
      <c r="AF7" s="5">
        <v>2.2810000000000001</v>
      </c>
      <c r="AG7" s="5">
        <v>15.345000000000001</v>
      </c>
      <c r="AH7" s="5">
        <v>10.298</v>
      </c>
      <c r="AI7" s="5">
        <v>10.316000000000001</v>
      </c>
      <c r="AJ7" s="5">
        <v>4.8689999999999998</v>
      </c>
      <c r="AK7" s="5">
        <v>2</v>
      </c>
      <c r="AM7" s="16">
        <f>+AO7/$AO$3</f>
        <v>0.25070719877518555</v>
      </c>
      <c r="AN7" s="17">
        <f>IF(AK7=1,AM7,AM7+AN5)</f>
        <v>0.58969368221262575</v>
      </c>
      <c r="AO7" s="5">
        <f>SUM(G7:AJ7)</f>
        <v>922.25100000000009</v>
      </c>
    </row>
    <row r="8" spans="1:41" x14ac:dyDescent="0.2">
      <c r="A8" s="1" t="s">
        <v>117</v>
      </c>
      <c r="B8" s="1" t="s">
        <v>67</v>
      </c>
      <c r="C8" s="1" t="s">
        <v>8</v>
      </c>
      <c r="D8" s="1" t="s">
        <v>25</v>
      </c>
      <c r="E8" s="1" t="s">
        <v>21</v>
      </c>
      <c r="F8" s="1" t="s">
        <v>11</v>
      </c>
      <c r="G8" s="5" t="s">
        <v>24</v>
      </c>
      <c r="H8" s="5" t="s">
        <v>24</v>
      </c>
      <c r="I8" s="5" t="s">
        <v>13</v>
      </c>
      <c r="J8" s="5" t="s">
        <v>13</v>
      </c>
      <c r="K8" s="5" t="s">
        <v>15</v>
      </c>
      <c r="L8" s="5" t="s">
        <v>15</v>
      </c>
      <c r="M8" s="5" t="s">
        <v>13</v>
      </c>
      <c r="N8" s="5" t="s">
        <v>13</v>
      </c>
      <c r="O8" s="5" t="s">
        <v>13</v>
      </c>
      <c r="P8" s="5" t="s">
        <v>13</v>
      </c>
      <c r="Q8" s="5" t="s">
        <v>13</v>
      </c>
      <c r="R8" s="5" t="s">
        <v>15</v>
      </c>
      <c r="S8" s="5" t="s">
        <v>15</v>
      </c>
      <c r="T8" s="5" t="s">
        <v>15</v>
      </c>
      <c r="U8" s="5" t="s">
        <v>15</v>
      </c>
      <c r="V8" s="5" t="s">
        <v>13</v>
      </c>
      <c r="W8" s="5" t="s">
        <v>13</v>
      </c>
      <c r="X8" s="5" t="s">
        <v>13</v>
      </c>
      <c r="Y8" s="5" t="s">
        <v>13</v>
      </c>
      <c r="Z8" s="5" t="s">
        <v>13</v>
      </c>
      <c r="AA8" s="5" t="s">
        <v>13</v>
      </c>
      <c r="AB8" s="5" t="s">
        <v>13</v>
      </c>
      <c r="AC8" s="5" t="s">
        <v>13</v>
      </c>
      <c r="AD8" s="5" t="s">
        <v>13</v>
      </c>
      <c r="AE8" s="5" t="s">
        <v>15</v>
      </c>
      <c r="AF8" s="5" t="s">
        <v>15</v>
      </c>
      <c r="AG8" s="5" t="s">
        <v>15</v>
      </c>
      <c r="AH8" s="5" t="s">
        <v>15</v>
      </c>
      <c r="AI8" s="5" t="s">
        <v>15</v>
      </c>
      <c r="AJ8" s="5" t="s">
        <v>15</v>
      </c>
      <c r="AK8" s="1">
        <v>2</v>
      </c>
    </row>
    <row r="9" spans="1:41" x14ac:dyDescent="0.2">
      <c r="A9" s="1" t="s">
        <v>117</v>
      </c>
      <c r="B9" s="1" t="s">
        <v>67</v>
      </c>
      <c r="C9" s="1" t="s">
        <v>30</v>
      </c>
      <c r="D9" s="1" t="s">
        <v>70</v>
      </c>
      <c r="E9" s="1" t="s">
        <v>28</v>
      </c>
      <c r="F9" s="1" t="s">
        <v>10</v>
      </c>
      <c r="G9" s="5">
        <v>92</v>
      </c>
      <c r="H9" s="5">
        <v>112</v>
      </c>
      <c r="I9" s="5">
        <v>98</v>
      </c>
      <c r="J9" s="5">
        <v>78</v>
      </c>
      <c r="K9" s="5">
        <v>59</v>
      </c>
      <c r="L9" s="5">
        <v>68</v>
      </c>
      <c r="M9" s="5">
        <v>86</v>
      </c>
      <c r="N9" s="5">
        <v>81</v>
      </c>
      <c r="O9" s="5">
        <v>60</v>
      </c>
      <c r="AK9" s="5">
        <v>3</v>
      </c>
      <c r="AM9" s="16">
        <f>+AO9/$AO$3</f>
        <v>0.19953253929893944</v>
      </c>
      <c r="AN9" s="17">
        <f>IF(AK9=1,AM9,AM9+AN7)</f>
        <v>0.78922622151156518</v>
      </c>
      <c r="AO9" s="5">
        <f>SUM(G9:AJ9)</f>
        <v>734</v>
      </c>
    </row>
    <row r="10" spans="1:41" x14ac:dyDescent="0.2">
      <c r="A10" s="1" t="s">
        <v>117</v>
      </c>
      <c r="B10" s="1" t="s">
        <v>67</v>
      </c>
      <c r="C10" s="1" t="s">
        <v>30</v>
      </c>
      <c r="D10" s="1" t="s">
        <v>70</v>
      </c>
      <c r="E10" s="1" t="s">
        <v>28</v>
      </c>
      <c r="F10" s="1" t="s">
        <v>11</v>
      </c>
      <c r="G10" s="5">
        <v>-1</v>
      </c>
      <c r="H10" s="5">
        <v>-1</v>
      </c>
      <c r="I10" s="5">
        <v>-1</v>
      </c>
      <c r="J10" s="5">
        <v>-1</v>
      </c>
      <c r="K10" s="5">
        <v>-1</v>
      </c>
      <c r="L10" s="5">
        <v>-1</v>
      </c>
      <c r="M10" s="5">
        <v>-1</v>
      </c>
      <c r="N10" s="5">
        <v>-1</v>
      </c>
      <c r="O10" s="5">
        <v>-1</v>
      </c>
      <c r="AK10" s="1">
        <v>3</v>
      </c>
    </row>
    <row r="11" spans="1:41" x14ac:dyDescent="0.2">
      <c r="A11" s="1" t="s">
        <v>117</v>
      </c>
      <c r="B11" s="1" t="s">
        <v>67</v>
      </c>
      <c r="C11" s="1" t="s">
        <v>8</v>
      </c>
      <c r="D11" s="1" t="s">
        <v>213</v>
      </c>
      <c r="E11" s="1" t="s">
        <v>21</v>
      </c>
      <c r="F11" s="1" t="s">
        <v>10</v>
      </c>
      <c r="G11" s="5">
        <v>9.1999999999999998E-2</v>
      </c>
      <c r="H11" s="5">
        <v>11.694000000000001</v>
      </c>
      <c r="J11" s="5">
        <v>5.2119999999999997</v>
      </c>
      <c r="K11" s="5">
        <v>0.80500000000000005</v>
      </c>
      <c r="L11" s="5">
        <v>1.163</v>
      </c>
      <c r="M11" s="5">
        <v>8.6489999999999991</v>
      </c>
      <c r="N11" s="5">
        <v>30.846</v>
      </c>
      <c r="O11" s="5">
        <v>16.844999999999999</v>
      </c>
      <c r="P11" s="5">
        <v>9</v>
      </c>
      <c r="Q11" s="5">
        <v>5.8</v>
      </c>
      <c r="R11" s="5">
        <v>4.5</v>
      </c>
      <c r="T11" s="5">
        <v>2.5329999999999999</v>
      </c>
      <c r="U11" s="5">
        <v>2.8530000000000002</v>
      </c>
      <c r="W11" s="5">
        <v>2.399</v>
      </c>
      <c r="X11" s="5">
        <v>6.9119999999999999</v>
      </c>
      <c r="Y11" s="5">
        <v>31.527999999999999</v>
      </c>
      <c r="Z11" s="5">
        <v>12.17</v>
      </c>
      <c r="AA11" s="5">
        <v>10.419</v>
      </c>
      <c r="AB11" s="5">
        <v>8.9039999999999999</v>
      </c>
      <c r="AC11" s="5">
        <v>12.819000000000001</v>
      </c>
      <c r="AD11" s="5">
        <v>16.640999999999998</v>
      </c>
      <c r="AE11" s="5">
        <v>9.6639999999999997</v>
      </c>
      <c r="AF11" s="5">
        <v>13.387</v>
      </c>
      <c r="AG11" s="5">
        <v>12.835000000000001</v>
      </c>
      <c r="AH11" s="5">
        <v>18.562999999999999</v>
      </c>
      <c r="AI11" s="5">
        <v>164.16</v>
      </c>
      <c r="AJ11" s="5">
        <v>100.081</v>
      </c>
      <c r="AK11" s="5">
        <v>4</v>
      </c>
      <c r="AM11" s="16">
        <f>+AO11/$AO$3</f>
        <v>0.14148705566631634</v>
      </c>
      <c r="AN11" s="17">
        <f>IF(AK11=1,AM11,AM11+AN9)</f>
        <v>0.93071327717788155</v>
      </c>
      <c r="AO11" s="5">
        <f>SUM(G11:AJ11)</f>
        <v>520.47399999999993</v>
      </c>
    </row>
    <row r="12" spans="1:41" ht="12.75" thickBot="1" x14ac:dyDescent="0.25">
      <c r="A12" s="1" t="s">
        <v>117</v>
      </c>
      <c r="B12" s="1" t="s">
        <v>67</v>
      </c>
      <c r="C12" s="1" t="s">
        <v>8</v>
      </c>
      <c r="D12" s="1" t="s">
        <v>213</v>
      </c>
      <c r="E12" s="1" t="s">
        <v>21</v>
      </c>
      <c r="F12" s="1" t="s">
        <v>11</v>
      </c>
      <c r="G12" s="5">
        <v>-1</v>
      </c>
      <c r="H12" s="5" t="s">
        <v>24</v>
      </c>
      <c r="J12" s="5">
        <v>-1</v>
      </c>
      <c r="K12" s="5" t="s">
        <v>24</v>
      </c>
      <c r="L12" s="5" t="s">
        <v>24</v>
      </c>
      <c r="M12" s="5" t="s">
        <v>24</v>
      </c>
      <c r="N12" s="5" t="s">
        <v>24</v>
      </c>
      <c r="O12" s="5" t="s">
        <v>24</v>
      </c>
      <c r="P12" s="5" t="s">
        <v>24</v>
      </c>
      <c r="Q12" s="5" t="s">
        <v>24</v>
      </c>
      <c r="R12" s="5" t="s">
        <v>24</v>
      </c>
      <c r="T12" s="5" t="s">
        <v>24</v>
      </c>
      <c r="U12" s="5" t="s">
        <v>24</v>
      </c>
      <c r="W12" s="5">
        <v>-1</v>
      </c>
      <c r="X12" s="5" t="s">
        <v>24</v>
      </c>
      <c r="Y12" s="5" t="s">
        <v>24</v>
      </c>
      <c r="Z12" s="5">
        <v>-1</v>
      </c>
      <c r="AA12" s="5">
        <v>-1</v>
      </c>
      <c r="AB12" s="5" t="s">
        <v>24</v>
      </c>
      <c r="AC12" s="5" t="s">
        <v>24</v>
      </c>
      <c r="AD12" s="5">
        <v>-1</v>
      </c>
      <c r="AE12" s="5">
        <v>-1</v>
      </c>
      <c r="AF12" s="5">
        <v>-1</v>
      </c>
      <c r="AG12" s="5" t="s">
        <v>24</v>
      </c>
      <c r="AH12" s="5">
        <v>-1</v>
      </c>
      <c r="AI12" s="5" t="s">
        <v>24</v>
      </c>
      <c r="AJ12" s="5" t="s">
        <v>24</v>
      </c>
      <c r="AK12" s="31">
        <v>4</v>
      </c>
    </row>
    <row r="13" spans="1:41" x14ac:dyDescent="0.2">
      <c r="A13" s="1" t="s">
        <v>117</v>
      </c>
      <c r="B13" s="1" t="s">
        <v>67</v>
      </c>
      <c r="C13" s="1" t="s">
        <v>8</v>
      </c>
      <c r="D13" s="1" t="s">
        <v>216</v>
      </c>
      <c r="E13" s="1" t="s">
        <v>21</v>
      </c>
      <c r="F13" s="1" t="s">
        <v>10</v>
      </c>
      <c r="U13" s="5">
        <v>23.6</v>
      </c>
      <c r="V13" s="5">
        <v>7.5220000000000002</v>
      </c>
      <c r="W13" s="5">
        <v>2.2789999999999999</v>
      </c>
      <c r="X13" s="5">
        <v>5.6749999999999998</v>
      </c>
      <c r="Y13" s="5">
        <v>25.132999999999999</v>
      </c>
      <c r="Z13" s="5">
        <v>9.4450000000000003</v>
      </c>
      <c r="AA13" s="5">
        <v>20.41</v>
      </c>
      <c r="AF13" s="5">
        <v>0.79</v>
      </c>
      <c r="AG13" s="5">
        <v>4.3369999999999997</v>
      </c>
      <c r="AH13" s="5">
        <v>26.251000000000001</v>
      </c>
      <c r="AI13" s="5">
        <v>22.018999999999998</v>
      </c>
      <c r="AJ13" s="5">
        <v>72.832999999999998</v>
      </c>
      <c r="AK13" s="5">
        <v>5</v>
      </c>
      <c r="AM13" s="16">
        <f>+AO13/$AO$3</f>
        <v>5.9885315003161535E-2</v>
      </c>
      <c r="AN13" s="17">
        <f>IF(AK13=1,AM13,AM13+AN11)</f>
        <v>0.99059859218104307</v>
      </c>
      <c r="AO13" s="5">
        <f>SUM(G13:AJ13)</f>
        <v>220.29400000000001</v>
      </c>
    </row>
    <row r="14" spans="1:41" x14ac:dyDescent="0.2">
      <c r="A14" s="1" t="s">
        <v>117</v>
      </c>
      <c r="B14" s="1" t="s">
        <v>67</v>
      </c>
      <c r="C14" s="1" t="s">
        <v>8</v>
      </c>
      <c r="D14" s="1" t="s">
        <v>216</v>
      </c>
      <c r="E14" s="1" t="s">
        <v>21</v>
      </c>
      <c r="F14" s="1" t="s">
        <v>11</v>
      </c>
      <c r="U14" s="5" t="s">
        <v>15</v>
      </c>
      <c r="V14" s="5" t="s">
        <v>15</v>
      </c>
      <c r="W14" s="5" t="s">
        <v>15</v>
      </c>
      <c r="X14" s="5" t="s">
        <v>15</v>
      </c>
      <c r="Y14" s="5" t="s">
        <v>15</v>
      </c>
      <c r="Z14" s="5" t="s">
        <v>15</v>
      </c>
      <c r="AA14" s="5">
        <v>-1</v>
      </c>
      <c r="AF14" s="5">
        <v>-1</v>
      </c>
      <c r="AG14" s="5" t="s">
        <v>15</v>
      </c>
      <c r="AH14" s="5" t="s">
        <v>15</v>
      </c>
      <c r="AI14" s="5" t="s">
        <v>15</v>
      </c>
      <c r="AJ14" s="5" t="s">
        <v>15</v>
      </c>
      <c r="AK14" s="1">
        <v>5</v>
      </c>
    </row>
    <row r="15" spans="1:41" x14ac:dyDescent="0.2">
      <c r="A15" s="1" t="s">
        <v>117</v>
      </c>
      <c r="B15" s="1" t="s">
        <v>67</v>
      </c>
      <c r="C15" s="1" t="s">
        <v>8</v>
      </c>
      <c r="D15" s="1" t="s">
        <v>217</v>
      </c>
      <c r="E15" s="1" t="s">
        <v>21</v>
      </c>
      <c r="F15" s="1" t="s">
        <v>10</v>
      </c>
      <c r="V15" s="5">
        <v>0.45900000000000002</v>
      </c>
      <c r="AF15" s="5">
        <v>10.473000000000001</v>
      </c>
      <c r="AK15" s="5">
        <v>6</v>
      </c>
      <c r="AM15" s="16">
        <f>+AO15/$AO$3</f>
        <v>2.9717843591498721E-3</v>
      </c>
      <c r="AN15" s="17">
        <f>IF(AK15=1,AM15,AM15+AN13)</f>
        <v>0.99357037654019298</v>
      </c>
      <c r="AO15" s="5">
        <f>SUM(G15:AJ15)</f>
        <v>10.932</v>
      </c>
    </row>
    <row r="16" spans="1:41" x14ac:dyDescent="0.2">
      <c r="A16" s="1" t="s">
        <v>117</v>
      </c>
      <c r="B16" s="1" t="s">
        <v>67</v>
      </c>
      <c r="C16" s="1" t="s">
        <v>8</v>
      </c>
      <c r="D16" s="1" t="s">
        <v>217</v>
      </c>
      <c r="E16" s="1" t="s">
        <v>21</v>
      </c>
      <c r="F16" s="1" t="s">
        <v>11</v>
      </c>
      <c r="U16" s="5" t="s">
        <v>15</v>
      </c>
      <c r="V16" s="5" t="s">
        <v>15</v>
      </c>
      <c r="W16" s="5" t="s">
        <v>15</v>
      </c>
      <c r="X16" s="5" t="s">
        <v>15</v>
      </c>
      <c r="Y16" s="5" t="s">
        <v>15</v>
      </c>
      <c r="Z16" s="5" t="s">
        <v>15</v>
      </c>
      <c r="AA16" s="5" t="s">
        <v>15</v>
      </c>
      <c r="AB16" s="5" t="s">
        <v>15</v>
      </c>
      <c r="AC16" s="5" t="s">
        <v>15</v>
      </c>
      <c r="AD16" s="5" t="s">
        <v>15</v>
      </c>
      <c r="AE16" s="5" t="s">
        <v>15</v>
      </c>
      <c r="AF16" s="5" t="s">
        <v>15</v>
      </c>
      <c r="AG16" s="5" t="s">
        <v>15</v>
      </c>
      <c r="AH16" s="5" t="s">
        <v>15</v>
      </c>
      <c r="AI16" s="5" t="s">
        <v>15</v>
      </c>
      <c r="AJ16" s="5" t="s">
        <v>15</v>
      </c>
      <c r="AK16" s="1">
        <v>6</v>
      </c>
    </row>
    <row r="17" spans="1:41" x14ac:dyDescent="0.2">
      <c r="A17" s="1" t="s">
        <v>117</v>
      </c>
      <c r="B17" s="1" t="s">
        <v>67</v>
      </c>
      <c r="C17" s="1" t="s">
        <v>8</v>
      </c>
      <c r="D17" s="1" t="s">
        <v>220</v>
      </c>
      <c r="E17" s="1" t="s">
        <v>21</v>
      </c>
      <c r="F17" s="1" t="s">
        <v>10</v>
      </c>
      <c r="G17" s="5">
        <v>0.86499999999999999</v>
      </c>
      <c r="H17" s="5">
        <v>0.89500000000000002</v>
      </c>
      <c r="I17" s="5">
        <v>0.59099999999999997</v>
      </c>
      <c r="J17" s="5">
        <v>0.59099999999999997</v>
      </c>
      <c r="K17" s="5">
        <v>2.52</v>
      </c>
      <c r="L17" s="5">
        <v>0.9</v>
      </c>
      <c r="AK17" s="5">
        <v>7</v>
      </c>
      <c r="AM17" s="16">
        <f>+AO17/$AO$3</f>
        <v>1.7294632357218701E-3</v>
      </c>
      <c r="AN17" s="17">
        <f>IF(AK17=1,AM17,AM17+AN15)</f>
        <v>0.99529983977591485</v>
      </c>
      <c r="AO17" s="5">
        <f>SUM(G17:AJ17)</f>
        <v>6.3620000000000001</v>
      </c>
    </row>
    <row r="18" spans="1:41" x14ac:dyDescent="0.2">
      <c r="A18" s="1" t="s">
        <v>117</v>
      </c>
      <c r="B18" s="1" t="s">
        <v>67</v>
      </c>
      <c r="C18" s="1" t="s">
        <v>8</v>
      </c>
      <c r="D18" s="1" t="s">
        <v>220</v>
      </c>
      <c r="E18" s="1" t="s">
        <v>21</v>
      </c>
      <c r="F18" s="1" t="s">
        <v>11</v>
      </c>
      <c r="G18" s="5">
        <v>-1</v>
      </c>
      <c r="H18" s="5">
        <v>-1</v>
      </c>
      <c r="I18" s="5">
        <v>-1</v>
      </c>
      <c r="J18" s="5">
        <v>-1</v>
      </c>
      <c r="K18" s="5">
        <v>-1</v>
      </c>
      <c r="L18" s="5" t="s">
        <v>15</v>
      </c>
      <c r="AK18" s="1">
        <v>7</v>
      </c>
    </row>
    <row r="19" spans="1:41" x14ac:dyDescent="0.2">
      <c r="A19" s="1" t="s">
        <v>117</v>
      </c>
      <c r="B19" s="1" t="s">
        <v>67</v>
      </c>
      <c r="C19" s="1" t="s">
        <v>8</v>
      </c>
      <c r="D19" s="1" t="s">
        <v>71</v>
      </c>
      <c r="E19" s="1" t="s">
        <v>21</v>
      </c>
      <c r="F19" s="1" t="s">
        <v>10</v>
      </c>
      <c r="Y19" s="5">
        <v>5.7279999999999998</v>
      </c>
      <c r="AK19" s="5">
        <v>8</v>
      </c>
      <c r="AM19" s="16">
        <f>+AO19/$AO$3</f>
        <v>1.5571149660821868E-3</v>
      </c>
      <c r="AN19" s="17">
        <f>IF(AK19=1,AM19,AM19+AN17)</f>
        <v>0.99685695474199709</v>
      </c>
      <c r="AO19" s="5">
        <f>SUM(G19:AJ19)</f>
        <v>5.7279999999999998</v>
      </c>
    </row>
    <row r="20" spans="1:41" x14ac:dyDescent="0.2">
      <c r="A20" s="1" t="s">
        <v>117</v>
      </c>
      <c r="B20" s="1" t="s">
        <v>67</v>
      </c>
      <c r="C20" s="1" t="s">
        <v>8</v>
      </c>
      <c r="D20" s="1" t="s">
        <v>71</v>
      </c>
      <c r="E20" s="1" t="s">
        <v>21</v>
      </c>
      <c r="F20" s="1" t="s">
        <v>11</v>
      </c>
      <c r="Y20" s="5" t="s">
        <v>15</v>
      </c>
      <c r="AK20" s="1">
        <v>8</v>
      </c>
    </row>
    <row r="21" spans="1:41" x14ac:dyDescent="0.2">
      <c r="A21" s="1" t="s">
        <v>117</v>
      </c>
      <c r="B21" s="1" t="s">
        <v>67</v>
      </c>
      <c r="C21" s="1" t="s">
        <v>8</v>
      </c>
      <c r="D21" s="1" t="s">
        <v>152</v>
      </c>
      <c r="E21" s="1" t="s">
        <v>21</v>
      </c>
      <c r="F21" s="1" t="s">
        <v>10</v>
      </c>
      <c r="M21" s="5">
        <v>2</v>
      </c>
      <c r="AD21" s="5">
        <v>0.125</v>
      </c>
      <c r="AE21" s="5">
        <v>0.16700000000000001</v>
      </c>
      <c r="AF21" s="5">
        <v>0.46400000000000002</v>
      </c>
      <c r="AG21" s="5">
        <v>0.44500000000000001</v>
      </c>
      <c r="AH21" s="5">
        <v>1.3320000000000001</v>
      </c>
      <c r="AI21" s="5">
        <v>0.72199999999999998</v>
      </c>
      <c r="AK21" s="5">
        <v>9</v>
      </c>
      <c r="AM21" s="16">
        <f>+AO21/$AO$3</f>
        <v>1.4285333705939054E-3</v>
      </c>
      <c r="AN21" s="17">
        <f>IF(AK21=1,AM21,AM21+AN19)</f>
        <v>0.99828548811259099</v>
      </c>
      <c r="AO21" s="5">
        <f>SUM(G21:AJ21)</f>
        <v>5.254999999999999</v>
      </c>
    </row>
    <row r="22" spans="1:41" x14ac:dyDescent="0.2">
      <c r="A22" s="1" t="s">
        <v>117</v>
      </c>
      <c r="B22" s="1" t="s">
        <v>67</v>
      </c>
      <c r="C22" s="1" t="s">
        <v>8</v>
      </c>
      <c r="D22" s="1" t="s">
        <v>152</v>
      </c>
      <c r="E22" s="1" t="s">
        <v>21</v>
      </c>
      <c r="F22" s="1" t="s">
        <v>11</v>
      </c>
      <c r="M22" s="5">
        <v>-1</v>
      </c>
      <c r="AB22" s="5" t="s">
        <v>15</v>
      </c>
      <c r="AD22" s="5" t="s">
        <v>15</v>
      </c>
      <c r="AE22" s="5" t="s">
        <v>15</v>
      </c>
      <c r="AF22" s="5" t="s">
        <v>15</v>
      </c>
      <c r="AG22" s="5" t="s">
        <v>15</v>
      </c>
      <c r="AH22" s="5" t="s">
        <v>15</v>
      </c>
      <c r="AI22" s="5" t="s">
        <v>15</v>
      </c>
      <c r="AK22" s="1">
        <v>9</v>
      </c>
    </row>
    <row r="23" spans="1:41" x14ac:dyDescent="0.2">
      <c r="A23" s="1" t="s">
        <v>117</v>
      </c>
      <c r="B23" s="1" t="s">
        <v>67</v>
      </c>
      <c r="C23" s="1" t="s">
        <v>30</v>
      </c>
      <c r="D23" s="1" t="s">
        <v>122</v>
      </c>
      <c r="E23" s="1" t="s">
        <v>21</v>
      </c>
      <c r="F23" s="1" t="s">
        <v>10</v>
      </c>
      <c r="Z23" s="5">
        <v>4.056</v>
      </c>
      <c r="AK23" s="5">
        <v>10</v>
      </c>
      <c r="AM23" s="16">
        <f>+AO23/$AO$3</f>
        <v>1.1025939773794255E-3</v>
      </c>
      <c r="AN23" s="17">
        <f>IF(AK23=1,AM23,AM23+AN21)</f>
        <v>0.99938808208997043</v>
      </c>
      <c r="AO23" s="5">
        <f>SUM(G23:AJ23)</f>
        <v>4.056</v>
      </c>
    </row>
    <row r="24" spans="1:41" x14ac:dyDescent="0.2">
      <c r="A24" s="1" t="s">
        <v>117</v>
      </c>
      <c r="B24" s="1" t="s">
        <v>67</v>
      </c>
      <c r="C24" s="1" t="s">
        <v>30</v>
      </c>
      <c r="D24" s="1" t="s">
        <v>122</v>
      </c>
      <c r="E24" s="1" t="s">
        <v>21</v>
      </c>
      <c r="F24" s="1" t="s">
        <v>11</v>
      </c>
      <c r="Z24" s="5">
        <v>-1</v>
      </c>
      <c r="AK24" s="1">
        <v>10</v>
      </c>
    </row>
    <row r="25" spans="1:41" x14ac:dyDescent="0.2">
      <c r="A25" s="1" t="s">
        <v>117</v>
      </c>
      <c r="B25" s="1" t="s">
        <v>67</v>
      </c>
      <c r="C25" s="1" t="s">
        <v>8</v>
      </c>
      <c r="D25" s="1" t="s">
        <v>54</v>
      </c>
      <c r="E25" s="1" t="s">
        <v>21</v>
      </c>
      <c r="F25" s="1" t="s">
        <v>10</v>
      </c>
      <c r="Y25" s="5">
        <v>0.42</v>
      </c>
      <c r="AA25" s="5">
        <v>0.02</v>
      </c>
      <c r="AB25" s="5">
        <v>0.47599999999999998</v>
      </c>
      <c r="AC25" s="5">
        <v>6.5000000000000002E-2</v>
      </c>
      <c r="AD25" s="5">
        <v>0.105</v>
      </c>
      <c r="AE25" s="5">
        <v>0.03</v>
      </c>
      <c r="AF25" s="5">
        <v>0.25900000000000001</v>
      </c>
      <c r="AG25" s="5">
        <v>0.23</v>
      </c>
      <c r="AH25" s="5">
        <v>0.05</v>
      </c>
      <c r="AK25" s="5">
        <v>11</v>
      </c>
      <c r="AM25" s="16">
        <f>+AO25/$AO$3</f>
        <v>4.498996628606877E-4</v>
      </c>
      <c r="AN25" s="17">
        <f>IF(AK25=1,AM25,AM25+AN23)</f>
        <v>0.99983798175283112</v>
      </c>
      <c r="AO25" s="5">
        <f>SUM(G25:AJ25)</f>
        <v>1.655</v>
      </c>
    </row>
    <row r="26" spans="1:41" x14ac:dyDescent="0.2">
      <c r="A26" s="1" t="s">
        <v>117</v>
      </c>
      <c r="B26" s="1" t="s">
        <v>67</v>
      </c>
      <c r="C26" s="1" t="s">
        <v>8</v>
      </c>
      <c r="D26" s="1" t="s">
        <v>54</v>
      </c>
      <c r="E26" s="1" t="s">
        <v>21</v>
      </c>
      <c r="F26" s="1" t="s">
        <v>11</v>
      </c>
      <c r="Y26" s="5">
        <v>-1</v>
      </c>
      <c r="AA26" s="5" t="s">
        <v>15</v>
      </c>
      <c r="AB26" s="5" t="s">
        <v>15</v>
      </c>
      <c r="AC26" s="5" t="s">
        <v>15</v>
      </c>
      <c r="AD26" s="5" t="s">
        <v>15</v>
      </c>
      <c r="AE26" s="5" t="s">
        <v>15</v>
      </c>
      <c r="AF26" s="5" t="s">
        <v>15</v>
      </c>
      <c r="AG26" s="5" t="s">
        <v>15</v>
      </c>
      <c r="AH26" s="5" t="s">
        <v>15</v>
      </c>
      <c r="AK26" s="1">
        <v>11</v>
      </c>
    </row>
    <row r="27" spans="1:41" x14ac:dyDescent="0.2">
      <c r="A27" s="1" t="s">
        <v>117</v>
      </c>
      <c r="B27" s="1" t="s">
        <v>67</v>
      </c>
      <c r="C27" s="1" t="s">
        <v>8</v>
      </c>
      <c r="D27" s="1" t="s">
        <v>216</v>
      </c>
      <c r="E27" s="1" t="s">
        <v>47</v>
      </c>
      <c r="F27" s="1" t="s">
        <v>10</v>
      </c>
      <c r="P27" s="5">
        <v>0.3</v>
      </c>
      <c r="AK27" s="5">
        <v>12</v>
      </c>
      <c r="AM27" s="16">
        <f>+AO27/$AO$3</f>
        <v>8.1552808977768164E-5</v>
      </c>
      <c r="AN27" s="17">
        <f>IF(AK27=1,AM27,AM27+AN25)</f>
        <v>0.99991953456180893</v>
      </c>
      <c r="AO27" s="5">
        <f>SUM(G27:AJ27)</f>
        <v>0.3</v>
      </c>
    </row>
    <row r="28" spans="1:41" x14ac:dyDescent="0.2">
      <c r="A28" s="1" t="s">
        <v>117</v>
      </c>
      <c r="B28" s="1" t="s">
        <v>67</v>
      </c>
      <c r="C28" s="1" t="s">
        <v>8</v>
      </c>
      <c r="D28" s="1" t="s">
        <v>216</v>
      </c>
      <c r="E28" s="1" t="s">
        <v>47</v>
      </c>
      <c r="F28" s="1" t="s">
        <v>11</v>
      </c>
      <c r="P28" s="5">
        <v>-1</v>
      </c>
      <c r="AK28" s="5">
        <v>12</v>
      </c>
    </row>
    <row r="29" spans="1:41" x14ac:dyDescent="0.2">
      <c r="A29" s="1" t="s">
        <v>117</v>
      </c>
      <c r="B29" s="1" t="s">
        <v>67</v>
      </c>
      <c r="C29" s="1" t="s">
        <v>8</v>
      </c>
      <c r="D29" s="1" t="s">
        <v>228</v>
      </c>
      <c r="E29" s="1" t="s">
        <v>32</v>
      </c>
      <c r="F29" s="1" t="s">
        <v>10</v>
      </c>
      <c r="AH29" s="5">
        <v>0.13</v>
      </c>
      <c r="AI29" s="5">
        <v>4.2999999999999997E-2</v>
      </c>
      <c r="AK29" s="5">
        <v>13</v>
      </c>
      <c r="AM29" s="16">
        <f>+AO29/$AO$3</f>
        <v>4.7028786510512972E-5</v>
      </c>
      <c r="AN29" s="17">
        <f>IF(AK29=1,AM29,AM29+AN27)</f>
        <v>0.99996656334831946</v>
      </c>
      <c r="AO29" s="5">
        <f>SUM(G29:AJ29)</f>
        <v>0.17299999999999999</v>
      </c>
    </row>
    <row r="30" spans="1:41" x14ac:dyDescent="0.2">
      <c r="A30" s="1" t="s">
        <v>117</v>
      </c>
      <c r="B30" s="1" t="s">
        <v>67</v>
      </c>
      <c r="C30" s="1" t="s">
        <v>8</v>
      </c>
      <c r="D30" s="1" t="s">
        <v>228</v>
      </c>
      <c r="E30" s="1" t="s">
        <v>32</v>
      </c>
      <c r="F30" s="1" t="s">
        <v>11</v>
      </c>
      <c r="AH30" s="5">
        <v>-1</v>
      </c>
      <c r="AI30" s="5">
        <v>-1</v>
      </c>
      <c r="AK30" s="5">
        <v>13</v>
      </c>
    </row>
    <row r="31" spans="1:41" x14ac:dyDescent="0.2">
      <c r="A31" s="1" t="s">
        <v>117</v>
      </c>
      <c r="B31" s="1" t="s">
        <v>67</v>
      </c>
      <c r="C31" s="1" t="s">
        <v>8</v>
      </c>
      <c r="D31" s="1" t="s">
        <v>214</v>
      </c>
      <c r="E31" s="1" t="s">
        <v>28</v>
      </c>
      <c r="F31" s="1" t="s">
        <v>10</v>
      </c>
      <c r="AD31" s="5">
        <v>3.6999999999999998E-2</v>
      </c>
      <c r="AG31" s="5">
        <v>2.5000000000000001E-2</v>
      </c>
      <c r="AK31" s="5">
        <v>14</v>
      </c>
      <c r="AM31" s="16">
        <f>+AO31/$AO$3</f>
        <v>1.6854247188738752E-5</v>
      </c>
      <c r="AN31" s="17">
        <f>IF(AK31=1,AM31,AM31+AN29)</f>
        <v>0.99998341759550824</v>
      </c>
      <c r="AO31" s="5">
        <f>SUM(G31:AJ31)</f>
        <v>6.2E-2</v>
      </c>
    </row>
    <row r="32" spans="1:41" x14ac:dyDescent="0.2">
      <c r="A32" s="1" t="s">
        <v>117</v>
      </c>
      <c r="B32" s="1" t="s">
        <v>67</v>
      </c>
      <c r="C32" s="1" t="s">
        <v>8</v>
      </c>
      <c r="D32" s="1" t="s">
        <v>214</v>
      </c>
      <c r="E32" s="1" t="s">
        <v>28</v>
      </c>
      <c r="F32" s="1" t="s">
        <v>11</v>
      </c>
      <c r="AD32" s="5">
        <v>-1</v>
      </c>
      <c r="AG32" s="5">
        <v>-1</v>
      </c>
      <c r="AK32" s="5">
        <v>14</v>
      </c>
    </row>
    <row r="33" spans="1:41" x14ac:dyDescent="0.2">
      <c r="A33" s="1" t="s">
        <v>117</v>
      </c>
      <c r="B33" s="1" t="s">
        <v>67</v>
      </c>
      <c r="C33" s="1" t="s">
        <v>8</v>
      </c>
      <c r="D33" s="1" t="s">
        <v>214</v>
      </c>
      <c r="E33" s="1" t="s">
        <v>21</v>
      </c>
      <c r="F33" s="1" t="s">
        <v>10</v>
      </c>
      <c r="AI33" s="5">
        <v>4.2000000000000003E-2</v>
      </c>
      <c r="AK33" s="5">
        <v>15</v>
      </c>
      <c r="AM33" s="16">
        <f>+AO33/$AO$3</f>
        <v>1.1417393256887543E-5</v>
      </c>
      <c r="AN33" s="17">
        <f>IF(AK33=1,AM33,AM33+AN31)</f>
        <v>0.99999483498876518</v>
      </c>
      <c r="AO33" s="5">
        <f>SUM(G33:AJ33)</f>
        <v>4.2000000000000003E-2</v>
      </c>
    </row>
    <row r="34" spans="1:41" x14ac:dyDescent="0.2">
      <c r="A34" s="1" t="s">
        <v>117</v>
      </c>
      <c r="B34" s="1" t="s">
        <v>67</v>
      </c>
      <c r="C34" s="1" t="s">
        <v>8</v>
      </c>
      <c r="D34" s="1" t="s">
        <v>214</v>
      </c>
      <c r="E34" s="1" t="s">
        <v>21</v>
      </c>
      <c r="F34" s="1" t="s">
        <v>11</v>
      </c>
      <c r="AI34" s="5">
        <v>-1</v>
      </c>
      <c r="AK34" s="5">
        <v>15</v>
      </c>
    </row>
    <row r="35" spans="1:41" x14ac:dyDescent="0.2">
      <c r="A35" s="1" t="s">
        <v>117</v>
      </c>
      <c r="B35" s="1" t="s">
        <v>67</v>
      </c>
      <c r="C35" s="1" t="s">
        <v>8</v>
      </c>
      <c r="D35" s="1" t="s">
        <v>214</v>
      </c>
      <c r="E35" s="1" t="s">
        <v>22</v>
      </c>
      <c r="F35" s="1" t="s">
        <v>10</v>
      </c>
      <c r="AE35" s="5">
        <v>1.7999999999999999E-2</v>
      </c>
      <c r="AJ35" s="5">
        <v>1E-3</v>
      </c>
      <c r="AK35" s="5">
        <v>16</v>
      </c>
      <c r="AM35" s="16">
        <f>+AO35/$AO$3</f>
        <v>5.1650112352586499E-6</v>
      </c>
      <c r="AN35" s="17">
        <f>IF(AK35=1,AM35,AM35+AN33)</f>
        <v>1.0000000000000004</v>
      </c>
      <c r="AO35" s="5">
        <f>SUM(G35:AJ35)</f>
        <v>1.9E-2</v>
      </c>
    </row>
    <row r="36" spans="1:41" x14ac:dyDescent="0.2">
      <c r="A36" s="1" t="s">
        <v>117</v>
      </c>
      <c r="B36" s="1" t="s">
        <v>67</v>
      </c>
      <c r="C36" s="1" t="s">
        <v>8</v>
      </c>
      <c r="D36" s="1" t="s">
        <v>214</v>
      </c>
      <c r="E36" s="1" t="s">
        <v>22</v>
      </c>
      <c r="F36" s="1" t="s">
        <v>11</v>
      </c>
      <c r="AE36" s="5">
        <v>-1</v>
      </c>
      <c r="AJ36" s="5" t="s">
        <v>15</v>
      </c>
      <c r="AK36" s="5">
        <v>16</v>
      </c>
    </row>
  </sheetData>
  <mergeCells count="2">
    <mergeCell ref="E2:F2"/>
    <mergeCell ref="A1:D1"/>
  </mergeCells>
  <conditionalFormatting sqref="AM5:AM36">
    <cfRule type="colorScale" priority="96">
      <colorScale>
        <cfvo type="min"/>
        <cfvo type="percentile" val="50"/>
        <cfvo type="max"/>
        <color rgb="FFF8696B"/>
        <color rgb="FFFFEB84"/>
        <color rgb="FF63BE7B"/>
      </colorScale>
    </cfRule>
  </conditionalFormatting>
  <conditionalFormatting sqref="AN6 AN8 AN10 AN12 AN14 AN16 AN18 AN20 AN22 AN24 AN26">
    <cfRule type="colorScale" priority="95">
      <colorScale>
        <cfvo type="min"/>
        <cfvo type="percentile" val="50"/>
        <cfvo type="num" val="0.97499999999999998"/>
        <color rgb="FF63BE7B"/>
        <color rgb="FFFCFCFF"/>
        <color rgb="FFF8696B"/>
      </colorScale>
    </cfRule>
  </conditionalFormatting>
  <conditionalFormatting sqref="AM8">
    <cfRule type="colorScale" priority="94">
      <colorScale>
        <cfvo type="min"/>
        <cfvo type="percentile" val="50"/>
        <cfvo type="max"/>
        <color rgb="FFF8696B"/>
        <color rgb="FFFFEB84"/>
        <color rgb="FF63BE7B"/>
      </colorScale>
    </cfRule>
  </conditionalFormatting>
  <conditionalFormatting sqref="AN8">
    <cfRule type="colorScale" priority="93">
      <colorScale>
        <cfvo type="min"/>
        <cfvo type="percentile" val="50"/>
        <cfvo type="num" val="0.97499999999999998"/>
        <color rgb="FF63BE7B"/>
        <color rgb="FFFCFCFF"/>
        <color rgb="FFF8696B"/>
      </colorScale>
    </cfRule>
  </conditionalFormatting>
  <conditionalFormatting sqref="AM10 AM12 AM14 AM16">
    <cfRule type="colorScale" priority="92">
      <colorScale>
        <cfvo type="min"/>
        <cfvo type="percentile" val="50"/>
        <cfvo type="max"/>
        <color rgb="FFF8696B"/>
        <color rgb="FFFFEB84"/>
        <color rgb="FF63BE7B"/>
      </colorScale>
    </cfRule>
  </conditionalFormatting>
  <conditionalFormatting sqref="AN10 AN12 AN14 AN16">
    <cfRule type="colorScale" priority="91">
      <colorScale>
        <cfvo type="min"/>
        <cfvo type="percentile" val="50"/>
        <cfvo type="num" val="0.97499999999999998"/>
        <color rgb="FF63BE7B"/>
        <color rgb="FFFCFCFF"/>
        <color rgb="FFF8696B"/>
      </colorScale>
    </cfRule>
  </conditionalFormatting>
  <conditionalFormatting sqref="AM18 AM20 AM22 AM24 AM26">
    <cfRule type="colorScale" priority="76">
      <colorScale>
        <cfvo type="min"/>
        <cfvo type="percentile" val="50"/>
        <cfvo type="max"/>
        <color rgb="FFF8696B"/>
        <color rgb="FFFFEB84"/>
        <color rgb="FF63BE7B"/>
      </colorScale>
    </cfRule>
  </conditionalFormatting>
  <conditionalFormatting sqref="AN18 AN20 AN22 AN24 AN26">
    <cfRule type="colorScale" priority="75">
      <colorScale>
        <cfvo type="min"/>
        <cfvo type="percentile" val="50"/>
        <cfvo type="num" val="0.97499999999999998"/>
        <color rgb="FF63BE7B"/>
        <color rgb="FFFCFCFF"/>
        <color rgb="FFF8696B"/>
      </colorScale>
    </cfRule>
  </conditionalFormatting>
  <conditionalFormatting sqref="AN5:AN36">
    <cfRule type="colorScale" priority="49">
      <colorScale>
        <cfvo type="min"/>
        <cfvo type="percentile" val="50"/>
        <cfvo type="num" val="0.97499999999999998"/>
        <color rgb="FF63BE7B"/>
        <color rgb="FFFCFCFF"/>
        <color rgb="FFF8696B"/>
      </colorScale>
    </cfRule>
  </conditionalFormatting>
  <conditionalFormatting sqref="AO2">
    <cfRule type="cellIs" dxfId="315" priority="48" operator="equal">
      <formula>"Check functions"</formula>
    </cfRule>
  </conditionalFormatting>
  <conditionalFormatting sqref="G6:AJ28">
    <cfRule type="cellIs" dxfId="314" priority="40" operator="equal">
      <formula>-1</formula>
    </cfRule>
    <cfRule type="cellIs" dxfId="313" priority="41" operator="equal">
      <formula>"a"</formula>
    </cfRule>
    <cfRule type="cellIs" dxfId="312" priority="42" operator="equal">
      <formula>"b"</formula>
    </cfRule>
    <cfRule type="cellIs" dxfId="311" priority="43" operator="equal">
      <formula>"c"</formula>
    </cfRule>
    <cfRule type="cellIs" dxfId="310" priority="44" operator="equal">
      <formula>"bc"</formula>
    </cfRule>
    <cfRule type="cellIs" dxfId="309" priority="45" operator="equal">
      <formula>"ab"</formula>
    </cfRule>
    <cfRule type="cellIs" dxfId="308" priority="46" operator="equal">
      <formula>"ac"</formula>
    </cfRule>
    <cfRule type="cellIs" dxfId="307" priority="47" operator="equal">
      <formula>"abc"</formula>
    </cfRule>
  </conditionalFormatting>
  <conditionalFormatting sqref="G29:AJ30">
    <cfRule type="cellIs" dxfId="306" priority="32" operator="equal">
      <formula>-1</formula>
    </cfRule>
    <cfRule type="cellIs" dxfId="305" priority="33" operator="equal">
      <formula>"a"</formula>
    </cfRule>
    <cfRule type="cellIs" dxfId="304" priority="34" operator="equal">
      <formula>"b"</formula>
    </cfRule>
    <cfRule type="cellIs" dxfId="303" priority="35" operator="equal">
      <formula>"c"</formula>
    </cfRule>
    <cfRule type="cellIs" dxfId="302" priority="36" operator="equal">
      <formula>"bc"</formula>
    </cfRule>
    <cfRule type="cellIs" dxfId="301" priority="37" operator="equal">
      <formula>"ab"</formula>
    </cfRule>
    <cfRule type="cellIs" dxfId="300" priority="38" operator="equal">
      <formula>"ac"</formula>
    </cfRule>
    <cfRule type="cellIs" dxfId="299" priority="39" operator="equal">
      <formula>"abc"</formula>
    </cfRule>
  </conditionalFormatting>
  <conditionalFormatting sqref="G31:AJ32">
    <cfRule type="cellIs" dxfId="298" priority="22" operator="equal">
      <formula>-1</formula>
    </cfRule>
    <cfRule type="cellIs" dxfId="297" priority="23" operator="equal">
      <formula>"a"</formula>
    </cfRule>
    <cfRule type="cellIs" dxfId="296" priority="24" operator="equal">
      <formula>"b"</formula>
    </cfRule>
    <cfRule type="cellIs" dxfId="295" priority="25" operator="equal">
      <formula>"c"</formula>
    </cfRule>
    <cfRule type="cellIs" dxfId="294" priority="26" operator="equal">
      <formula>"bc"</formula>
    </cfRule>
    <cfRule type="cellIs" dxfId="293" priority="27" operator="equal">
      <formula>"ab"</formula>
    </cfRule>
    <cfRule type="cellIs" dxfId="292" priority="28" operator="equal">
      <formula>"ac"</formula>
    </cfRule>
    <cfRule type="cellIs" dxfId="291" priority="29" operator="equal">
      <formula>"abc"</formula>
    </cfRule>
  </conditionalFormatting>
  <conditionalFormatting sqref="G34:AJ34">
    <cfRule type="cellIs" dxfId="290" priority="12" operator="equal">
      <formula>-1</formula>
    </cfRule>
    <cfRule type="cellIs" dxfId="289" priority="13" operator="equal">
      <formula>"a"</formula>
    </cfRule>
    <cfRule type="cellIs" dxfId="288" priority="14" operator="equal">
      <formula>"b"</formula>
    </cfRule>
    <cfRule type="cellIs" dxfId="287" priority="15" operator="equal">
      <formula>"c"</formula>
    </cfRule>
    <cfRule type="cellIs" dxfId="286" priority="16" operator="equal">
      <formula>"bc"</formula>
    </cfRule>
    <cfRule type="cellIs" dxfId="285" priority="17" operator="equal">
      <formula>"ab"</formula>
    </cfRule>
    <cfRule type="cellIs" dxfId="284" priority="18" operator="equal">
      <formula>"ac"</formula>
    </cfRule>
    <cfRule type="cellIs" dxfId="283" priority="19" operator="equal">
      <formula>"abc"</formula>
    </cfRule>
  </conditionalFormatting>
  <conditionalFormatting sqref="G36:AJ36">
    <cfRule type="cellIs" dxfId="282" priority="2" operator="equal">
      <formula>-1</formula>
    </cfRule>
    <cfRule type="cellIs" dxfId="281" priority="3" operator="equal">
      <formula>"a"</formula>
    </cfRule>
    <cfRule type="cellIs" dxfId="280" priority="4" operator="equal">
      <formula>"b"</formula>
    </cfRule>
    <cfRule type="cellIs" dxfId="279" priority="5" operator="equal">
      <formula>"c"</formula>
    </cfRule>
    <cfRule type="cellIs" dxfId="278" priority="6" operator="equal">
      <formula>"bc"</formula>
    </cfRule>
    <cfRule type="cellIs" dxfId="277" priority="7" operator="equal">
      <formula>"ab"</formula>
    </cfRule>
    <cfRule type="cellIs" dxfId="276" priority="8" operator="equal">
      <formula>"ac"</formula>
    </cfRule>
    <cfRule type="cellIs" dxfId="275" priority="9" operator="equal">
      <formula>"abc"</formula>
    </cfRule>
  </conditionalFormatting>
  <conditionalFormatting sqref="E5:E1000">
    <cfRule type="cellIs" dxfId="274" priority="1" operator="equal">
      <formula>"UN"</formula>
    </cfRule>
  </conditionalFormatting>
  <pageMargins left="0.7" right="0.7" top="0.75" bottom="0.75" header="0.3" footer="0.3"/>
  <pageSetup paperSize="9" scale="54"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pageSetUpPr fitToPage="1"/>
  </sheetPr>
  <dimension ref="A1:AO52"/>
  <sheetViews>
    <sheetView view="pageBreakPreview" zoomScale="90" zoomScaleNormal="90" zoomScaleSheetLayoutView="90" workbookViewId="0">
      <selection activeCell="G17" sqref="G17"/>
    </sheetView>
  </sheetViews>
  <sheetFormatPr defaultColWidth="11.425781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11.42578125" style="1"/>
  </cols>
  <sheetData>
    <row r="1" spans="1:41" x14ac:dyDescent="0.2">
      <c r="A1" s="53" t="str">
        <f>"Table " &amp; VLOOKUP(AO1,header!$B$6:$C$33,1,FALSE) &amp; ". "&amp; VLOOKUP(AO1,header!$B$6:$C$33,2,FALSE)</f>
        <v>Table 20. SPF-W stock</v>
      </c>
      <c r="B1" s="53"/>
      <c r="C1" s="53"/>
      <c r="D1" s="53"/>
      <c r="AO1" s="12">
        <v>20</v>
      </c>
    </row>
    <row r="2" spans="1:41" x14ac:dyDescent="0.2">
      <c r="E2" s="52" t="s">
        <v>146</v>
      </c>
      <c r="F2" s="52"/>
      <c r="G2" s="19">
        <f>SUMIF(G5:G52,"&gt;0")</f>
        <v>18.533000000000001</v>
      </c>
      <c r="H2" s="19">
        <f t="shared" ref="H2:AJ2" si="0">SUMIF(H5:H52,"&gt;0")</f>
        <v>120.486</v>
      </c>
      <c r="I2" s="19">
        <f t="shared" si="0"/>
        <v>122.489</v>
      </c>
      <c r="J2" s="19">
        <f t="shared" si="0"/>
        <v>32.659999999999997</v>
      </c>
      <c r="K2" s="19">
        <f t="shared" si="0"/>
        <v>36.916000000000004</v>
      </c>
      <c r="L2" s="19">
        <f t="shared" si="0"/>
        <v>6.7739999999999991</v>
      </c>
      <c r="M2" s="19">
        <f t="shared" si="0"/>
        <v>73.709999999999994</v>
      </c>
      <c r="N2" s="19">
        <f t="shared" si="0"/>
        <v>49.533000000000001</v>
      </c>
      <c r="O2" s="19">
        <f t="shared" si="0"/>
        <v>96.829000000000008</v>
      </c>
      <c r="P2" s="19">
        <f t="shared" si="0"/>
        <v>107.19000000000001</v>
      </c>
      <c r="Q2" s="19">
        <f t="shared" si="0"/>
        <v>94.573999999999998</v>
      </c>
      <c r="R2" s="19">
        <f t="shared" si="0"/>
        <v>79.183999999999997</v>
      </c>
      <c r="S2" s="19">
        <f t="shared" si="0"/>
        <v>137.28199999999998</v>
      </c>
      <c r="T2" s="19">
        <f t="shared" si="0"/>
        <v>100.837</v>
      </c>
      <c r="U2" s="19">
        <f t="shared" si="0"/>
        <v>255.91499999999999</v>
      </c>
      <c r="V2" s="19">
        <f t="shared" si="0"/>
        <v>101.81199999999998</v>
      </c>
      <c r="W2" s="19">
        <f t="shared" si="0"/>
        <v>106.479</v>
      </c>
      <c r="X2" s="19">
        <f t="shared" si="0"/>
        <v>61.887999999999998</v>
      </c>
      <c r="Y2" s="19">
        <f t="shared" si="0"/>
        <v>116.73</v>
      </c>
      <c r="Z2" s="19">
        <f t="shared" si="0"/>
        <v>79.861999999999995</v>
      </c>
      <c r="AA2" s="19">
        <f t="shared" si="0"/>
        <v>58.429000000000002</v>
      </c>
      <c r="AB2" s="19">
        <f t="shared" si="0"/>
        <v>352.25000000000006</v>
      </c>
      <c r="AC2" s="19">
        <f t="shared" si="0"/>
        <v>36.46</v>
      </c>
      <c r="AD2" s="19">
        <f t="shared" si="0"/>
        <v>61.61</v>
      </c>
      <c r="AE2" s="19">
        <f t="shared" si="0"/>
        <v>61.515000000000001</v>
      </c>
      <c r="AF2" s="19">
        <f t="shared" si="0"/>
        <v>321.53699999999992</v>
      </c>
      <c r="AG2" s="19">
        <f t="shared" si="0"/>
        <v>137.678</v>
      </c>
      <c r="AH2" s="19">
        <f t="shared" si="0"/>
        <v>58.455999999999996</v>
      </c>
      <c r="AI2" s="19">
        <f t="shared" si="0"/>
        <v>69.200999999999993</v>
      </c>
      <c r="AJ2" s="19">
        <f t="shared" si="0"/>
        <v>282.79499999999996</v>
      </c>
      <c r="AO2" s="12" t="str">
        <f>IF((SUM(G2:AJ2)=AO3),"Ok","Check functions")</f>
        <v>Ok</v>
      </c>
    </row>
    <row r="3" spans="1:41" x14ac:dyDescent="0.2">
      <c r="AO3" s="5">
        <f>SUM(AO5:AO52)</f>
        <v>3239.6140000000009</v>
      </c>
    </row>
    <row r="4" spans="1:41" s="24" customFormat="1" x14ac:dyDescent="0.2">
      <c r="A4" s="20" t="s">
        <v>0</v>
      </c>
      <c r="B4" s="20" t="s">
        <v>1</v>
      </c>
      <c r="C4" s="20" t="s">
        <v>2</v>
      </c>
      <c r="D4" s="20" t="s">
        <v>3</v>
      </c>
      <c r="E4" s="20" t="s">
        <v>4</v>
      </c>
      <c r="F4" s="21" t="s">
        <v>147</v>
      </c>
      <c r="G4" s="22">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117</v>
      </c>
      <c r="B5" s="1" t="s">
        <v>81</v>
      </c>
      <c r="C5" s="1" t="s">
        <v>8</v>
      </c>
      <c r="D5" s="1" t="s">
        <v>213</v>
      </c>
      <c r="E5" s="1" t="s">
        <v>21</v>
      </c>
      <c r="F5" s="1" t="s">
        <v>10</v>
      </c>
      <c r="G5" s="5">
        <v>0.17499999999999999</v>
      </c>
      <c r="H5" s="5">
        <v>5.0110000000000001</v>
      </c>
      <c r="J5" s="5">
        <v>0.66200000000000003</v>
      </c>
      <c r="L5" s="5">
        <v>0.13100000000000001</v>
      </c>
      <c r="M5" s="5">
        <v>0.32600000000000001</v>
      </c>
      <c r="N5" s="5">
        <v>21.872</v>
      </c>
      <c r="O5" s="5">
        <v>46.847000000000001</v>
      </c>
      <c r="P5" s="5">
        <v>19.7</v>
      </c>
      <c r="Q5" s="5">
        <v>4.7</v>
      </c>
      <c r="R5" s="5">
        <v>20.7</v>
      </c>
      <c r="T5" s="5">
        <v>5.4210000000000003</v>
      </c>
      <c r="U5" s="5">
        <v>14.36</v>
      </c>
      <c r="W5" s="5">
        <v>1.988</v>
      </c>
      <c r="X5" s="5">
        <v>5.343</v>
      </c>
      <c r="Z5" s="5">
        <v>10.1</v>
      </c>
      <c r="AA5" s="5">
        <v>9.73</v>
      </c>
      <c r="AB5" s="5">
        <v>9.0500000000000007</v>
      </c>
      <c r="AC5" s="5">
        <v>10.856</v>
      </c>
      <c r="AD5" s="5">
        <v>19.076000000000001</v>
      </c>
      <c r="AE5" s="5">
        <v>14.223000000000001</v>
      </c>
      <c r="AF5" s="5">
        <v>259.32900000000001</v>
      </c>
      <c r="AG5" s="5">
        <v>19.109000000000002</v>
      </c>
      <c r="AH5" s="5">
        <v>16.617000000000001</v>
      </c>
      <c r="AI5" s="5">
        <v>51.606000000000002</v>
      </c>
      <c r="AJ5" s="5">
        <v>276.02699999999999</v>
      </c>
      <c r="AK5" s="5">
        <v>1</v>
      </c>
      <c r="AM5" s="16">
        <f>+AO5/$AO$3</f>
        <v>0.26020353042059946</v>
      </c>
      <c r="AN5" s="17">
        <f>IF(AK5=1,AM5,AM5+AN3)</f>
        <v>0.26020353042059946</v>
      </c>
      <c r="AO5" s="5">
        <f>SUM(G5:AJ5)</f>
        <v>842.95900000000006</v>
      </c>
    </row>
    <row r="6" spans="1:41" x14ac:dyDescent="0.2">
      <c r="A6" s="1" t="s">
        <v>117</v>
      </c>
      <c r="B6" s="1" t="s">
        <v>81</v>
      </c>
      <c r="C6" s="1" t="s">
        <v>8</v>
      </c>
      <c r="D6" s="1" t="s">
        <v>213</v>
      </c>
      <c r="E6" s="1" t="s">
        <v>21</v>
      </c>
      <c r="F6" s="1" t="s">
        <v>11</v>
      </c>
      <c r="G6" s="5">
        <v>-1</v>
      </c>
      <c r="H6" s="5">
        <v>-1</v>
      </c>
      <c r="I6" s="5" t="s">
        <v>24</v>
      </c>
      <c r="J6" s="5">
        <v>-1</v>
      </c>
      <c r="K6" s="5" t="s">
        <v>24</v>
      </c>
      <c r="L6" s="5" t="s">
        <v>24</v>
      </c>
      <c r="M6" s="5">
        <v>-1</v>
      </c>
      <c r="N6" s="5" t="s">
        <v>24</v>
      </c>
      <c r="O6" s="5" t="s">
        <v>24</v>
      </c>
      <c r="P6" s="5" t="s">
        <v>24</v>
      </c>
      <c r="Q6" s="5" t="s">
        <v>24</v>
      </c>
      <c r="R6" s="5" t="s">
        <v>24</v>
      </c>
      <c r="T6" s="5" t="s">
        <v>24</v>
      </c>
      <c r="U6" s="5" t="s">
        <v>24</v>
      </c>
      <c r="W6" s="5">
        <v>-1</v>
      </c>
      <c r="X6" s="5" t="s">
        <v>24</v>
      </c>
      <c r="Y6" s="5" t="s">
        <v>24</v>
      </c>
      <c r="Z6" s="5">
        <v>-1</v>
      </c>
      <c r="AA6" s="5">
        <v>-1</v>
      </c>
      <c r="AB6" s="5" t="s">
        <v>24</v>
      </c>
      <c r="AC6" s="5" t="s">
        <v>24</v>
      </c>
      <c r="AD6" s="5">
        <v>-1</v>
      </c>
      <c r="AE6" s="5">
        <v>-1</v>
      </c>
      <c r="AF6" s="5" t="s">
        <v>24</v>
      </c>
      <c r="AG6" s="5">
        <v>-1</v>
      </c>
      <c r="AH6" s="5">
        <v>-1</v>
      </c>
      <c r="AI6" s="5">
        <v>-1</v>
      </c>
      <c r="AJ6" s="5" t="s">
        <v>24</v>
      </c>
      <c r="AK6" s="1">
        <v>1</v>
      </c>
    </row>
    <row r="7" spans="1:41" x14ac:dyDescent="0.2">
      <c r="A7" s="1" t="s">
        <v>117</v>
      </c>
      <c r="B7" s="1" t="s">
        <v>81</v>
      </c>
      <c r="C7" s="1" t="s">
        <v>19</v>
      </c>
      <c r="D7" s="1" t="s">
        <v>20</v>
      </c>
      <c r="E7" s="1" t="s">
        <v>21</v>
      </c>
      <c r="F7" s="1" t="s">
        <v>10</v>
      </c>
      <c r="G7" s="5">
        <v>16.471</v>
      </c>
      <c r="H7" s="5">
        <v>111.304</v>
      </c>
      <c r="I7" s="5">
        <v>116.295</v>
      </c>
      <c r="J7" s="5">
        <v>18.966999999999999</v>
      </c>
      <c r="K7" s="5">
        <v>18.466999999999999</v>
      </c>
      <c r="L7" s="5">
        <v>1.996</v>
      </c>
      <c r="M7" s="5">
        <v>64.385999999999996</v>
      </c>
      <c r="N7" s="5">
        <v>16.471</v>
      </c>
      <c r="O7" s="5">
        <v>10.981</v>
      </c>
      <c r="P7" s="5">
        <v>23.89</v>
      </c>
      <c r="Q7" s="5">
        <v>38.578000000000003</v>
      </c>
      <c r="R7" s="5">
        <v>12.177</v>
      </c>
      <c r="S7" s="5">
        <v>10.552</v>
      </c>
      <c r="T7" s="5">
        <v>20.119</v>
      </c>
      <c r="U7" s="5">
        <v>16.757000000000001</v>
      </c>
      <c r="V7" s="5">
        <v>20</v>
      </c>
      <c r="W7" s="5">
        <v>9.8000000000000004E-2</v>
      </c>
      <c r="Y7" s="5">
        <v>4.7910000000000004</v>
      </c>
      <c r="Z7" s="5">
        <v>12.462999999999999</v>
      </c>
      <c r="AA7" s="5">
        <v>3.028</v>
      </c>
      <c r="AB7" s="5">
        <v>0.57999999999999996</v>
      </c>
      <c r="AC7" s="5">
        <v>2.9039999999999999</v>
      </c>
      <c r="AD7" s="5">
        <v>3.0190000000000001</v>
      </c>
      <c r="AE7" s="5">
        <v>1.274</v>
      </c>
      <c r="AF7" s="5">
        <v>1.7070000000000001</v>
      </c>
      <c r="AG7" s="5">
        <v>1.9490000000000001</v>
      </c>
      <c r="AH7" s="5">
        <v>5.3209999999999997</v>
      </c>
      <c r="AI7" s="5">
        <v>4.1909999999999998</v>
      </c>
      <c r="AJ7" s="5">
        <v>1.976</v>
      </c>
      <c r="AK7" s="5">
        <v>2</v>
      </c>
      <c r="AM7" s="16">
        <f>+AO7/$AO$3</f>
        <v>0.17307987926956728</v>
      </c>
      <c r="AN7" s="17">
        <f>IF(AK7=1,AM7,AM7+AN5)</f>
        <v>0.43328340969016677</v>
      </c>
      <c r="AO7" s="5">
        <f>SUM(G7:AJ7)</f>
        <v>560.7120000000001</v>
      </c>
    </row>
    <row r="8" spans="1:41" x14ac:dyDescent="0.2">
      <c r="A8" s="1" t="s">
        <v>117</v>
      </c>
      <c r="B8" s="1" t="s">
        <v>81</v>
      </c>
      <c r="C8" s="1" t="s">
        <v>19</v>
      </c>
      <c r="D8" s="1" t="s">
        <v>20</v>
      </c>
      <c r="E8" s="1" t="s">
        <v>21</v>
      </c>
      <c r="F8" s="1" t="s">
        <v>11</v>
      </c>
      <c r="G8" s="5">
        <v>-1</v>
      </c>
      <c r="H8" s="5">
        <v>-1</v>
      </c>
      <c r="I8" s="5">
        <v>-1</v>
      </c>
      <c r="J8" s="5">
        <v>-1</v>
      </c>
      <c r="K8" s="5">
        <v>-1</v>
      </c>
      <c r="L8" s="5">
        <v>-1</v>
      </c>
      <c r="M8" s="5">
        <v>-1</v>
      </c>
      <c r="N8" s="5">
        <v>-1</v>
      </c>
      <c r="O8" s="5">
        <v>-1</v>
      </c>
      <c r="P8" s="5">
        <v>-1</v>
      </c>
      <c r="Q8" s="5">
        <v>-1</v>
      </c>
      <c r="R8" s="5">
        <v>-1</v>
      </c>
      <c r="S8" s="5">
        <v>-1</v>
      </c>
      <c r="T8" s="5">
        <v>-1</v>
      </c>
      <c r="U8" s="5">
        <v>-1</v>
      </c>
      <c r="V8" s="5">
        <v>-1</v>
      </c>
      <c r="W8" s="5">
        <v>-1</v>
      </c>
      <c r="Y8" s="5" t="s">
        <v>13</v>
      </c>
      <c r="Z8" s="5" t="s">
        <v>13</v>
      </c>
      <c r="AA8" s="5" t="s">
        <v>13</v>
      </c>
      <c r="AB8" s="5" t="s">
        <v>15</v>
      </c>
      <c r="AC8" s="5" t="s">
        <v>13</v>
      </c>
      <c r="AD8" s="5" t="s">
        <v>15</v>
      </c>
      <c r="AE8" s="5" t="s">
        <v>15</v>
      </c>
      <c r="AF8" s="5" t="s">
        <v>13</v>
      </c>
      <c r="AG8" s="5" t="s">
        <v>13</v>
      </c>
      <c r="AH8" s="5" t="s">
        <v>13</v>
      </c>
      <c r="AI8" s="5" t="s">
        <v>13</v>
      </c>
      <c r="AJ8" s="5" t="s">
        <v>13</v>
      </c>
      <c r="AK8" s="1">
        <v>2</v>
      </c>
    </row>
    <row r="9" spans="1:41" x14ac:dyDescent="0.2">
      <c r="A9" s="1" t="s">
        <v>117</v>
      </c>
      <c r="B9" s="1" t="s">
        <v>81</v>
      </c>
      <c r="C9" s="1" t="s">
        <v>8</v>
      </c>
      <c r="D9" s="1" t="s">
        <v>153</v>
      </c>
      <c r="E9" s="1" t="s">
        <v>21</v>
      </c>
      <c r="F9" s="1" t="s">
        <v>10</v>
      </c>
      <c r="O9" s="5">
        <v>27.1</v>
      </c>
      <c r="P9" s="5">
        <v>56.2</v>
      </c>
      <c r="Q9" s="5">
        <v>38.9</v>
      </c>
      <c r="R9" s="5">
        <v>3.1320000000000001</v>
      </c>
      <c r="T9" s="5">
        <v>0.47499999999999998</v>
      </c>
      <c r="U9" s="5">
        <v>5.2859999999999996</v>
      </c>
      <c r="V9" s="5">
        <v>3.9079999999999999</v>
      </c>
      <c r="Z9" s="5">
        <v>24.37</v>
      </c>
      <c r="AA9" s="5">
        <v>3.9729999999999999</v>
      </c>
      <c r="AB9" s="5">
        <v>309.95999999999998</v>
      </c>
      <c r="AD9" s="5">
        <v>6.032</v>
      </c>
      <c r="AK9" s="5">
        <v>3</v>
      </c>
      <c r="AM9" s="16">
        <f>+AO9/$AO$3</f>
        <v>0.14796083730963003</v>
      </c>
      <c r="AN9" s="17">
        <f>IF(AK9=1,AM9,AM9+AN7)</f>
        <v>0.58124424699979682</v>
      </c>
      <c r="AO9" s="5">
        <f>SUM(G9:AJ9)</f>
        <v>479.33599999999996</v>
      </c>
    </row>
    <row r="10" spans="1:41" x14ac:dyDescent="0.2">
      <c r="A10" s="1" t="s">
        <v>117</v>
      </c>
      <c r="B10" s="1" t="s">
        <v>81</v>
      </c>
      <c r="C10" s="1" t="s">
        <v>8</v>
      </c>
      <c r="D10" s="1" t="s">
        <v>153</v>
      </c>
      <c r="E10" s="1" t="s">
        <v>21</v>
      </c>
      <c r="F10" s="1" t="s">
        <v>11</v>
      </c>
      <c r="O10" s="5">
        <v>-1</v>
      </c>
      <c r="P10" s="5">
        <v>-1</v>
      </c>
      <c r="Q10" s="5">
        <v>-1</v>
      </c>
      <c r="R10" s="5" t="s">
        <v>15</v>
      </c>
      <c r="S10" s="5" t="s">
        <v>15</v>
      </c>
      <c r="T10" s="5" t="s">
        <v>15</v>
      </c>
      <c r="U10" s="5" t="s">
        <v>15</v>
      </c>
      <c r="V10" s="5" t="s">
        <v>13</v>
      </c>
      <c r="W10" s="5" t="s">
        <v>15</v>
      </c>
      <c r="X10" s="5" t="s">
        <v>13</v>
      </c>
      <c r="Y10" s="5" t="s">
        <v>15</v>
      </c>
      <c r="Z10" s="5" t="s">
        <v>15</v>
      </c>
      <c r="AA10" s="5" t="s">
        <v>15</v>
      </c>
      <c r="AB10" s="5">
        <v>-1</v>
      </c>
      <c r="AD10" s="5">
        <v>-1</v>
      </c>
      <c r="AK10" s="1">
        <v>3</v>
      </c>
    </row>
    <row r="11" spans="1:41" x14ac:dyDescent="0.2">
      <c r="A11" s="1" t="s">
        <v>117</v>
      </c>
      <c r="B11" s="1" t="s">
        <v>81</v>
      </c>
      <c r="C11" s="1" t="s">
        <v>8</v>
      </c>
      <c r="D11" s="1" t="s">
        <v>217</v>
      </c>
      <c r="E11" s="1" t="s">
        <v>21</v>
      </c>
      <c r="F11" s="1" t="s">
        <v>10</v>
      </c>
      <c r="S11" s="5">
        <v>82</v>
      </c>
      <c r="U11" s="5">
        <v>134.756</v>
      </c>
      <c r="V11" s="5">
        <v>23.17</v>
      </c>
      <c r="W11" s="5">
        <v>12.648</v>
      </c>
      <c r="X11" s="5">
        <v>7.1420000000000003</v>
      </c>
      <c r="Y11" s="5">
        <v>8.2520000000000007</v>
      </c>
      <c r="Z11" s="5">
        <v>4.7409999999999997</v>
      </c>
      <c r="AA11" s="5">
        <v>4.05</v>
      </c>
      <c r="AB11" s="5">
        <v>3.0880000000000001</v>
      </c>
      <c r="AC11" s="5">
        <v>2.5640000000000001</v>
      </c>
      <c r="AD11" s="5">
        <v>0.93400000000000005</v>
      </c>
      <c r="AE11" s="5">
        <v>6.58</v>
      </c>
      <c r="AF11" s="5">
        <v>52.426000000000002</v>
      </c>
      <c r="AG11" s="5">
        <v>84.176000000000002</v>
      </c>
      <c r="AH11" s="5">
        <v>12.491</v>
      </c>
      <c r="AI11" s="5">
        <v>8.5269999999999992</v>
      </c>
      <c r="AJ11" s="5">
        <v>0.56299999999999994</v>
      </c>
      <c r="AK11" s="5">
        <v>4</v>
      </c>
      <c r="AM11" s="16">
        <f>+AO11/$AO$3</f>
        <v>0.13832141730465417</v>
      </c>
      <c r="AN11" s="17">
        <f>IF(AK11=1,AM11,AM11+AN9)</f>
        <v>0.71956566430445101</v>
      </c>
      <c r="AO11" s="5">
        <f>SUM(G11:AJ11)</f>
        <v>448.108</v>
      </c>
    </row>
    <row r="12" spans="1:41" x14ac:dyDescent="0.2">
      <c r="A12" s="1" t="s">
        <v>117</v>
      </c>
      <c r="B12" s="1" t="s">
        <v>81</v>
      </c>
      <c r="C12" s="1" t="s">
        <v>8</v>
      </c>
      <c r="D12" s="1" t="s">
        <v>217</v>
      </c>
      <c r="E12" s="1" t="s">
        <v>21</v>
      </c>
      <c r="F12" s="1" t="s">
        <v>11</v>
      </c>
      <c r="S12" s="5" t="s">
        <v>15</v>
      </c>
      <c r="U12" s="5" t="s">
        <v>15</v>
      </c>
      <c r="V12" s="5" t="s">
        <v>15</v>
      </c>
      <c r="W12" s="5" t="s">
        <v>15</v>
      </c>
      <c r="X12" s="5" t="s">
        <v>15</v>
      </c>
      <c r="Y12" s="5" t="s">
        <v>15</v>
      </c>
      <c r="Z12" s="5" t="s">
        <v>15</v>
      </c>
      <c r="AA12" s="5" t="s">
        <v>15</v>
      </c>
      <c r="AB12" s="5" t="s">
        <v>15</v>
      </c>
      <c r="AC12" s="5" t="s">
        <v>15</v>
      </c>
      <c r="AD12" s="5" t="s">
        <v>15</v>
      </c>
      <c r="AE12" s="5" t="s">
        <v>15</v>
      </c>
      <c r="AF12" s="5" t="s">
        <v>15</v>
      </c>
      <c r="AG12" s="5" t="s">
        <v>15</v>
      </c>
      <c r="AH12" s="5" t="s">
        <v>15</v>
      </c>
      <c r="AI12" s="5" t="s">
        <v>15</v>
      </c>
      <c r="AJ12" s="5" t="s">
        <v>15</v>
      </c>
      <c r="AK12" s="1">
        <v>4</v>
      </c>
    </row>
    <row r="13" spans="1:41" x14ac:dyDescent="0.2">
      <c r="A13" s="1" t="s">
        <v>117</v>
      </c>
      <c r="B13" s="1" t="s">
        <v>81</v>
      </c>
      <c r="C13" s="1" t="s">
        <v>8</v>
      </c>
      <c r="D13" s="1" t="s">
        <v>25</v>
      </c>
      <c r="E13" s="1" t="s">
        <v>21</v>
      </c>
      <c r="F13" s="1" t="s">
        <v>10</v>
      </c>
      <c r="G13" s="5">
        <v>0.61899999999999999</v>
      </c>
      <c r="H13" s="5">
        <v>1.226</v>
      </c>
      <c r="I13" s="5">
        <v>2</v>
      </c>
      <c r="J13" s="5">
        <v>3</v>
      </c>
      <c r="K13" s="5">
        <v>4</v>
      </c>
      <c r="L13" s="5">
        <v>1</v>
      </c>
      <c r="M13" s="5">
        <v>8</v>
      </c>
      <c r="N13" s="5">
        <v>11</v>
      </c>
      <c r="O13" s="5">
        <v>11</v>
      </c>
      <c r="P13" s="5">
        <v>3</v>
      </c>
      <c r="Q13" s="5">
        <v>12.196</v>
      </c>
      <c r="R13" s="5">
        <v>39.973999999999997</v>
      </c>
      <c r="S13" s="5">
        <v>41.25</v>
      </c>
      <c r="T13" s="5">
        <v>58.146999999999998</v>
      </c>
      <c r="U13" s="5">
        <v>53.563000000000002</v>
      </c>
      <c r="V13" s="5">
        <v>25.010999999999999</v>
      </c>
      <c r="W13" s="5">
        <v>45.465000000000003</v>
      </c>
      <c r="X13" s="5">
        <v>25.597999999999999</v>
      </c>
      <c r="Y13" s="5">
        <v>57.402999999999999</v>
      </c>
      <c r="Z13" s="5">
        <v>11.522</v>
      </c>
      <c r="AA13" s="5">
        <v>13.006</v>
      </c>
      <c r="AB13" s="5">
        <v>3.22</v>
      </c>
      <c r="AC13" s="5">
        <v>0.70199999999999996</v>
      </c>
      <c r="AG13" s="5">
        <v>0.32100000000000001</v>
      </c>
      <c r="AH13" s="5">
        <v>7.3999999999999996E-2</v>
      </c>
      <c r="AI13" s="5">
        <v>0.32</v>
      </c>
      <c r="AJ13" s="5">
        <v>6.4000000000000001E-2</v>
      </c>
      <c r="AK13" s="5">
        <v>5</v>
      </c>
      <c r="AM13" s="16">
        <f>+AO13/$AO$3</f>
        <v>0.1335594302284161</v>
      </c>
      <c r="AN13" s="17">
        <f>IF(AK13=1,AM13,AM13+AN11)</f>
        <v>0.85312509453286711</v>
      </c>
      <c r="AO13" s="5">
        <f>SUM(G13:AJ13)</f>
        <v>432.6810000000001</v>
      </c>
    </row>
    <row r="14" spans="1:41" x14ac:dyDescent="0.2">
      <c r="A14" s="1" t="s">
        <v>117</v>
      </c>
      <c r="B14" s="1" t="s">
        <v>81</v>
      </c>
      <c r="C14" s="1" t="s">
        <v>8</v>
      </c>
      <c r="D14" s="1" t="s">
        <v>25</v>
      </c>
      <c r="E14" s="1" t="s">
        <v>21</v>
      </c>
      <c r="F14" s="1" t="s">
        <v>11</v>
      </c>
      <c r="G14" s="5" t="s">
        <v>24</v>
      </c>
      <c r="H14" s="5">
        <v>-1</v>
      </c>
      <c r="I14" s="5" t="s">
        <v>15</v>
      </c>
      <c r="J14" s="5" t="s">
        <v>15</v>
      </c>
      <c r="K14" s="5" t="s">
        <v>15</v>
      </c>
      <c r="L14" s="5" t="s">
        <v>15</v>
      </c>
      <c r="M14" s="5" t="s">
        <v>13</v>
      </c>
      <c r="N14" s="5" t="s">
        <v>13</v>
      </c>
      <c r="O14" s="5" t="s">
        <v>13</v>
      </c>
      <c r="P14" s="5" t="s">
        <v>13</v>
      </c>
      <c r="Q14" s="5" t="s">
        <v>13</v>
      </c>
      <c r="R14" s="5" t="s">
        <v>15</v>
      </c>
      <c r="S14" s="5" t="s">
        <v>15</v>
      </c>
      <c r="T14" s="5" t="s">
        <v>15</v>
      </c>
      <c r="U14" s="5" t="s">
        <v>15</v>
      </c>
      <c r="V14" s="5" t="s">
        <v>15</v>
      </c>
      <c r="W14" s="5" t="s">
        <v>13</v>
      </c>
      <c r="X14" s="5" t="s">
        <v>13</v>
      </c>
      <c r="Y14" s="5" t="s">
        <v>13</v>
      </c>
      <c r="Z14" s="5" t="s">
        <v>13</v>
      </c>
      <c r="AA14" s="5" t="s">
        <v>13</v>
      </c>
      <c r="AB14" s="5" t="s">
        <v>15</v>
      </c>
      <c r="AC14" s="5" t="s">
        <v>15</v>
      </c>
      <c r="AG14" s="5" t="s">
        <v>15</v>
      </c>
      <c r="AH14" s="5" t="s">
        <v>15</v>
      </c>
      <c r="AI14" s="5" t="s">
        <v>15</v>
      </c>
      <c r="AJ14" s="5" t="s">
        <v>15</v>
      </c>
      <c r="AK14" s="1">
        <v>5</v>
      </c>
    </row>
    <row r="15" spans="1:41" x14ac:dyDescent="0.2">
      <c r="A15" s="1" t="s">
        <v>117</v>
      </c>
      <c r="B15" s="1" t="s">
        <v>81</v>
      </c>
      <c r="C15" s="1" t="s">
        <v>8</v>
      </c>
      <c r="D15" s="1" t="s">
        <v>27</v>
      </c>
      <c r="E15" s="1" t="s">
        <v>21</v>
      </c>
      <c r="F15" s="1" t="s">
        <v>10</v>
      </c>
      <c r="H15" s="5">
        <v>0.62</v>
      </c>
      <c r="I15" s="5">
        <v>0.46500000000000002</v>
      </c>
      <c r="K15" s="5">
        <v>1.06</v>
      </c>
      <c r="L15" s="5">
        <v>0.114</v>
      </c>
      <c r="M15" s="5">
        <v>0.995</v>
      </c>
      <c r="N15" s="5">
        <v>0.186</v>
      </c>
      <c r="P15" s="5">
        <v>4.4000000000000004</v>
      </c>
      <c r="Q15" s="5">
        <v>0.2</v>
      </c>
      <c r="R15" s="5">
        <v>3.2</v>
      </c>
      <c r="S15" s="5">
        <v>3.48</v>
      </c>
      <c r="T15" s="5">
        <v>16.675000000000001</v>
      </c>
      <c r="U15" s="5">
        <v>4.806</v>
      </c>
      <c r="V15" s="5">
        <v>14.670999999999999</v>
      </c>
      <c r="W15" s="5">
        <v>2.5379999999999998</v>
      </c>
      <c r="X15" s="5">
        <v>13.9</v>
      </c>
      <c r="Y15" s="5">
        <v>24.417999999999999</v>
      </c>
      <c r="Z15" s="5">
        <v>11.356999999999999</v>
      </c>
      <c r="AA15" s="5">
        <v>23.648</v>
      </c>
      <c r="AB15" s="5">
        <v>10.706</v>
      </c>
      <c r="AC15" s="5">
        <v>13.05</v>
      </c>
      <c r="AD15" s="5">
        <v>32.154000000000003</v>
      </c>
      <c r="AE15" s="5">
        <v>34.665999999999997</v>
      </c>
      <c r="AF15" s="5">
        <v>5.6580000000000004</v>
      </c>
      <c r="AG15" s="5">
        <v>10.446</v>
      </c>
      <c r="AH15" s="5">
        <v>4.3449999999999998</v>
      </c>
      <c r="AI15" s="5">
        <v>3.1139999999999999</v>
      </c>
      <c r="AJ15" s="5">
        <v>2.2709999999999999</v>
      </c>
      <c r="AK15" s="5">
        <v>6</v>
      </c>
      <c r="AM15" s="16">
        <f>+AO15/$AO$3</f>
        <v>7.5053077311062338E-2</v>
      </c>
      <c r="AN15" s="17">
        <f>IF(AK15=1,AM15,AM15+AN13)</f>
        <v>0.92817817184392948</v>
      </c>
      <c r="AO15" s="5">
        <f>SUM(G15:AJ15)</f>
        <v>243.14299999999997</v>
      </c>
    </row>
    <row r="16" spans="1:41" ht="12.75" thickBot="1" x14ac:dyDescent="0.25">
      <c r="A16" s="1" t="s">
        <v>117</v>
      </c>
      <c r="B16" s="1" t="s">
        <v>81</v>
      </c>
      <c r="C16" s="1" t="s">
        <v>8</v>
      </c>
      <c r="D16" s="1" t="s">
        <v>27</v>
      </c>
      <c r="E16" s="1" t="s">
        <v>21</v>
      </c>
      <c r="F16" s="1" t="s">
        <v>11</v>
      </c>
      <c r="G16" s="5" t="s">
        <v>24</v>
      </c>
      <c r="H16" s="5" t="s">
        <v>13</v>
      </c>
      <c r="I16" s="5" t="s">
        <v>13</v>
      </c>
      <c r="J16" s="5" t="s">
        <v>24</v>
      </c>
      <c r="K16" s="5" t="s">
        <v>15</v>
      </c>
      <c r="L16" s="5" t="s">
        <v>13</v>
      </c>
      <c r="M16" s="5" t="s">
        <v>13</v>
      </c>
      <c r="N16" s="5" t="s">
        <v>13</v>
      </c>
      <c r="P16" s="5">
        <v>-1</v>
      </c>
      <c r="Q16" s="5">
        <v>-1</v>
      </c>
      <c r="R16" s="5" t="s">
        <v>15</v>
      </c>
      <c r="S16" s="5" t="s">
        <v>15</v>
      </c>
      <c r="T16" s="5" t="s">
        <v>15</v>
      </c>
      <c r="U16" s="5" t="s">
        <v>15</v>
      </c>
      <c r="V16" s="5" t="s">
        <v>15</v>
      </c>
      <c r="W16" s="5" t="s">
        <v>15</v>
      </c>
      <c r="X16" s="5" t="s">
        <v>15</v>
      </c>
      <c r="Y16" s="5" t="s">
        <v>15</v>
      </c>
      <c r="Z16" s="5" t="s">
        <v>15</v>
      </c>
      <c r="AA16" s="5" t="s">
        <v>15</v>
      </c>
      <c r="AB16" s="5" t="s">
        <v>15</v>
      </c>
      <c r="AC16" s="5" t="s">
        <v>15</v>
      </c>
      <c r="AD16" s="5" t="s">
        <v>15</v>
      </c>
      <c r="AE16" s="5" t="s">
        <v>15</v>
      </c>
      <c r="AF16" s="5" t="s">
        <v>15</v>
      </c>
      <c r="AG16" s="5" t="s">
        <v>15</v>
      </c>
      <c r="AH16" s="5" t="s">
        <v>15</v>
      </c>
      <c r="AI16" s="5" t="s">
        <v>15</v>
      </c>
      <c r="AJ16" s="5" t="s">
        <v>15</v>
      </c>
      <c r="AK16" s="31">
        <v>6</v>
      </c>
    </row>
    <row r="17" spans="1:41" x14ac:dyDescent="0.2">
      <c r="A17" s="1" t="s">
        <v>117</v>
      </c>
      <c r="B17" s="1" t="s">
        <v>81</v>
      </c>
      <c r="C17" s="1" t="s">
        <v>8</v>
      </c>
      <c r="D17" s="1" t="s">
        <v>216</v>
      </c>
      <c r="E17" s="1" t="s">
        <v>21</v>
      </c>
      <c r="F17" s="1" t="s">
        <v>10</v>
      </c>
      <c r="U17" s="5">
        <v>26.373999999999999</v>
      </c>
      <c r="V17" s="5">
        <v>15.052</v>
      </c>
      <c r="W17" s="5">
        <v>43.741999999999997</v>
      </c>
      <c r="X17" s="5">
        <v>9.9049999999999994</v>
      </c>
      <c r="Y17" s="5">
        <v>10.032</v>
      </c>
      <c r="Z17" s="5">
        <v>0.08</v>
      </c>
      <c r="AA17" s="5">
        <v>0.93400000000000005</v>
      </c>
      <c r="AG17" s="5">
        <v>19.21</v>
      </c>
      <c r="AH17" s="5">
        <v>17.908000000000001</v>
      </c>
      <c r="AK17" s="5">
        <v>7</v>
      </c>
      <c r="AM17" s="16">
        <f>+AO17/$AO$3</f>
        <v>4.4214218113639459E-2</v>
      </c>
      <c r="AN17" s="17">
        <f>IF(AK17=1,AM17,AM17+AN15)</f>
        <v>0.97239238995756894</v>
      </c>
      <c r="AO17" s="5">
        <f>SUM(G17:AJ17)</f>
        <v>143.23700000000002</v>
      </c>
    </row>
    <row r="18" spans="1:41" x14ac:dyDescent="0.2">
      <c r="A18" s="1" t="s">
        <v>117</v>
      </c>
      <c r="B18" s="1" t="s">
        <v>81</v>
      </c>
      <c r="C18" s="1" t="s">
        <v>8</v>
      </c>
      <c r="D18" s="1" t="s">
        <v>216</v>
      </c>
      <c r="E18" s="1" t="s">
        <v>21</v>
      </c>
      <c r="F18" s="1" t="s">
        <v>11</v>
      </c>
      <c r="U18" s="5" t="s">
        <v>15</v>
      </c>
      <c r="V18" s="5" t="s">
        <v>15</v>
      </c>
      <c r="W18" s="5" t="s">
        <v>15</v>
      </c>
      <c r="X18" s="5" t="s">
        <v>15</v>
      </c>
      <c r="Y18" s="5" t="s">
        <v>15</v>
      </c>
      <c r="Z18" s="5" t="s">
        <v>15</v>
      </c>
      <c r="AA18" s="5">
        <v>-1</v>
      </c>
      <c r="AF18" s="5" t="s">
        <v>15</v>
      </c>
      <c r="AG18" s="5" t="s">
        <v>15</v>
      </c>
      <c r="AH18" s="5" t="s">
        <v>15</v>
      </c>
      <c r="AK18" s="1">
        <v>7</v>
      </c>
    </row>
    <row r="19" spans="1:41" x14ac:dyDescent="0.2">
      <c r="A19" s="1" t="s">
        <v>117</v>
      </c>
      <c r="B19" s="1" t="s">
        <v>81</v>
      </c>
      <c r="C19" s="1" t="s">
        <v>8</v>
      </c>
      <c r="D19" s="1" t="s">
        <v>220</v>
      </c>
      <c r="E19" s="1" t="s">
        <v>21</v>
      </c>
      <c r="F19" s="1" t="s">
        <v>10</v>
      </c>
      <c r="G19" s="5">
        <v>1.268</v>
      </c>
      <c r="H19" s="5">
        <v>2.3250000000000002</v>
      </c>
      <c r="I19" s="5">
        <v>3.726</v>
      </c>
      <c r="J19" s="5">
        <v>3.726</v>
      </c>
      <c r="K19" s="5">
        <v>10.247</v>
      </c>
      <c r="L19" s="5">
        <v>3.504</v>
      </c>
      <c r="AK19" s="5">
        <v>8</v>
      </c>
      <c r="AM19" s="16">
        <f>+AO19/$AO$3</f>
        <v>7.653998284980864E-3</v>
      </c>
      <c r="AN19" s="17">
        <f>IF(AK19=1,AM19,AM19+AN17)</f>
        <v>0.98004638824254975</v>
      </c>
      <c r="AO19" s="5">
        <f>SUM(G19:AJ19)</f>
        <v>24.796000000000003</v>
      </c>
    </row>
    <row r="20" spans="1:41" x14ac:dyDescent="0.2">
      <c r="A20" s="1" t="s">
        <v>117</v>
      </c>
      <c r="B20" s="1" t="s">
        <v>81</v>
      </c>
      <c r="C20" s="1" t="s">
        <v>8</v>
      </c>
      <c r="D20" s="1" t="s">
        <v>220</v>
      </c>
      <c r="E20" s="1" t="s">
        <v>21</v>
      </c>
      <c r="F20" s="1" t="s">
        <v>11</v>
      </c>
      <c r="G20" s="5">
        <v>-1</v>
      </c>
      <c r="H20" s="5">
        <v>-1</v>
      </c>
      <c r="I20" s="5">
        <v>-1</v>
      </c>
      <c r="J20" s="5">
        <v>-1</v>
      </c>
      <c r="K20" s="5">
        <v>-1</v>
      </c>
      <c r="L20" s="5">
        <v>-1</v>
      </c>
      <c r="AK20" s="1">
        <v>8</v>
      </c>
    </row>
    <row r="21" spans="1:41" x14ac:dyDescent="0.2">
      <c r="A21" s="1" t="s">
        <v>117</v>
      </c>
      <c r="B21" s="1" t="s">
        <v>81</v>
      </c>
      <c r="C21" s="1" t="s">
        <v>8</v>
      </c>
      <c r="D21" s="1" t="s">
        <v>153</v>
      </c>
      <c r="E21" s="1" t="s">
        <v>33</v>
      </c>
      <c r="F21" s="1" t="s">
        <v>10</v>
      </c>
      <c r="AB21" s="5">
        <v>15.494999999999999</v>
      </c>
      <c r="AC21" s="5">
        <v>6.306</v>
      </c>
      <c r="AK21" s="5">
        <v>9</v>
      </c>
      <c r="AM21" s="16">
        <f>+AO21/$AO$3</f>
        <v>6.7295054287331742E-3</v>
      </c>
      <c r="AN21" s="17">
        <f>IF(AK21=1,AM21,AM21+AN19)</f>
        <v>0.98677589367128293</v>
      </c>
      <c r="AO21" s="5">
        <f>SUM(G21:AJ21)</f>
        <v>21.800999999999998</v>
      </c>
    </row>
    <row r="22" spans="1:41" x14ac:dyDescent="0.2">
      <c r="A22" s="1" t="s">
        <v>117</v>
      </c>
      <c r="B22" s="1" t="s">
        <v>81</v>
      </c>
      <c r="C22" s="1" t="s">
        <v>8</v>
      </c>
      <c r="D22" s="1" t="s">
        <v>153</v>
      </c>
      <c r="E22" s="1" t="s">
        <v>33</v>
      </c>
      <c r="F22" s="1" t="s">
        <v>11</v>
      </c>
      <c r="AB22" s="5">
        <v>-1</v>
      </c>
      <c r="AC22" s="5">
        <v>-1</v>
      </c>
      <c r="AK22" s="1">
        <v>9</v>
      </c>
    </row>
    <row r="23" spans="1:41" x14ac:dyDescent="0.2">
      <c r="A23" s="1" t="s">
        <v>117</v>
      </c>
      <c r="B23" s="1" t="s">
        <v>81</v>
      </c>
      <c r="C23" s="1" t="s">
        <v>8</v>
      </c>
      <c r="D23" s="1" t="s">
        <v>34</v>
      </c>
      <c r="E23" s="1" t="s">
        <v>21</v>
      </c>
      <c r="F23" s="1" t="s">
        <v>10</v>
      </c>
      <c r="Y23" s="5">
        <v>11.834</v>
      </c>
      <c r="Z23" s="5">
        <v>3.0859999999999999</v>
      </c>
      <c r="AK23" s="5">
        <v>10</v>
      </c>
      <c r="AM23" s="16">
        <f>+AO23/$AO$3</f>
        <v>4.6054869499884852E-3</v>
      </c>
      <c r="AN23" s="17">
        <f>IF(AK23=1,AM23,AM23+AN21)</f>
        <v>0.99138138062127146</v>
      </c>
      <c r="AO23" s="5">
        <f>SUM(G23:AJ23)</f>
        <v>14.92</v>
      </c>
    </row>
    <row r="24" spans="1:41" x14ac:dyDescent="0.2">
      <c r="A24" s="1" t="s">
        <v>117</v>
      </c>
      <c r="B24" s="1" t="s">
        <v>81</v>
      </c>
      <c r="C24" s="1" t="s">
        <v>8</v>
      </c>
      <c r="D24" s="1" t="s">
        <v>34</v>
      </c>
      <c r="E24" s="1" t="s">
        <v>21</v>
      </c>
      <c r="F24" s="1" t="s">
        <v>11</v>
      </c>
      <c r="Y24" s="5" t="s">
        <v>15</v>
      </c>
      <c r="Z24" s="5" t="s">
        <v>15</v>
      </c>
      <c r="AK24" s="1">
        <v>10</v>
      </c>
    </row>
    <row r="25" spans="1:41" x14ac:dyDescent="0.2">
      <c r="A25" s="1" t="s">
        <v>117</v>
      </c>
      <c r="B25" s="1" t="s">
        <v>81</v>
      </c>
      <c r="C25" s="1" t="s">
        <v>8</v>
      </c>
      <c r="D25" s="1" t="s">
        <v>52</v>
      </c>
      <c r="E25" s="1" t="s">
        <v>21</v>
      </c>
      <c r="F25" s="1" t="s">
        <v>10</v>
      </c>
      <c r="O25" s="5">
        <v>0.9</v>
      </c>
      <c r="AB25" s="5">
        <v>0.151</v>
      </c>
      <c r="AE25" s="5">
        <v>3.56</v>
      </c>
      <c r="AF25" s="5">
        <v>1.546</v>
      </c>
      <c r="AG25" s="5">
        <v>1.903</v>
      </c>
      <c r="AH25" s="5">
        <v>0.86</v>
      </c>
      <c r="AI25" s="5">
        <v>0.50800000000000001</v>
      </c>
      <c r="AJ25" s="5">
        <v>1.804</v>
      </c>
      <c r="AK25" s="5">
        <v>11</v>
      </c>
      <c r="AM25" s="16">
        <f>+AO25/$AO$3</f>
        <v>3.4670797199913318E-3</v>
      </c>
      <c r="AN25" s="17">
        <f>IF(AK25=1,AM25,AM25+AN23)</f>
        <v>0.99484846034126284</v>
      </c>
      <c r="AO25" s="5">
        <f>SUM(G25:AJ25)</f>
        <v>11.232000000000001</v>
      </c>
    </row>
    <row r="26" spans="1:41" x14ac:dyDescent="0.2">
      <c r="A26" s="1" t="s">
        <v>117</v>
      </c>
      <c r="B26" s="1" t="s">
        <v>81</v>
      </c>
      <c r="C26" s="1" t="s">
        <v>8</v>
      </c>
      <c r="D26" s="1" t="s">
        <v>52</v>
      </c>
      <c r="E26" s="1" t="s">
        <v>21</v>
      </c>
      <c r="F26" s="1" t="s">
        <v>11</v>
      </c>
      <c r="H26" s="5" t="s">
        <v>15</v>
      </c>
      <c r="I26" s="5" t="s">
        <v>15</v>
      </c>
      <c r="J26" s="5" t="s">
        <v>15</v>
      </c>
      <c r="K26" s="5" t="s">
        <v>15</v>
      </c>
      <c r="L26" s="5" t="s">
        <v>15</v>
      </c>
      <c r="M26" s="5" t="s">
        <v>15</v>
      </c>
      <c r="N26" s="5" t="s">
        <v>15</v>
      </c>
      <c r="O26" s="5" t="s">
        <v>15</v>
      </c>
      <c r="P26" s="5" t="s">
        <v>15</v>
      </c>
      <c r="Q26" s="5" t="s">
        <v>15</v>
      </c>
      <c r="R26" s="5" t="s">
        <v>15</v>
      </c>
      <c r="S26" s="5" t="s">
        <v>15</v>
      </c>
      <c r="T26" s="5" t="s">
        <v>15</v>
      </c>
      <c r="U26" s="5" t="s">
        <v>15</v>
      </c>
      <c r="V26" s="5" t="s">
        <v>15</v>
      </c>
      <c r="W26" s="5" t="s">
        <v>15</v>
      </c>
      <c r="X26" s="5" t="s">
        <v>15</v>
      </c>
      <c r="Y26" s="5" t="s">
        <v>15</v>
      </c>
      <c r="Z26" s="5" t="s">
        <v>15</v>
      </c>
      <c r="AA26" s="5" t="s">
        <v>15</v>
      </c>
      <c r="AB26" s="5" t="s">
        <v>15</v>
      </c>
      <c r="AC26" s="5" t="s">
        <v>15</v>
      </c>
      <c r="AD26" s="5" t="s">
        <v>15</v>
      </c>
      <c r="AE26" s="5" t="s">
        <v>15</v>
      </c>
      <c r="AF26" s="5" t="s">
        <v>15</v>
      </c>
      <c r="AG26" s="5" t="s">
        <v>15</v>
      </c>
      <c r="AH26" s="5" t="s">
        <v>15</v>
      </c>
      <c r="AI26" s="5" t="s">
        <v>13</v>
      </c>
      <c r="AJ26" s="5" t="s">
        <v>13</v>
      </c>
      <c r="AK26" s="1">
        <v>11</v>
      </c>
    </row>
    <row r="27" spans="1:41" x14ac:dyDescent="0.2">
      <c r="A27" s="1" t="s">
        <v>117</v>
      </c>
      <c r="B27" s="1" t="s">
        <v>81</v>
      </c>
      <c r="C27" s="1" t="s">
        <v>8</v>
      </c>
      <c r="D27" s="1" t="s">
        <v>218</v>
      </c>
      <c r="E27" s="1" t="s">
        <v>21</v>
      </c>
      <c r="F27" s="1" t="s">
        <v>10</v>
      </c>
      <c r="J27" s="5">
        <v>6.3</v>
      </c>
      <c r="K27" s="5">
        <v>1.1299999999999999</v>
      </c>
      <c r="AK27" s="5">
        <v>12</v>
      </c>
      <c r="AM27" s="16">
        <f>+AO27/$AO$3</f>
        <v>2.2934831124942654E-3</v>
      </c>
      <c r="AN27" s="17">
        <f>IF(AK27=1,AM27,AM27+AN25)</f>
        <v>0.99714194345375706</v>
      </c>
      <c r="AO27" s="5">
        <f>SUM(G27:AJ27)</f>
        <v>7.43</v>
      </c>
    </row>
    <row r="28" spans="1:41" x14ac:dyDescent="0.2">
      <c r="A28" s="1" t="s">
        <v>117</v>
      </c>
      <c r="B28" s="1" t="s">
        <v>81</v>
      </c>
      <c r="C28" s="1" t="s">
        <v>8</v>
      </c>
      <c r="D28" s="1" t="s">
        <v>218</v>
      </c>
      <c r="E28" s="1" t="s">
        <v>21</v>
      </c>
      <c r="F28" s="1" t="s">
        <v>11</v>
      </c>
      <c r="J28" s="5">
        <v>-1</v>
      </c>
      <c r="K28" s="5">
        <v>-1</v>
      </c>
      <c r="AK28" s="1">
        <v>12</v>
      </c>
    </row>
    <row r="29" spans="1:41" x14ac:dyDescent="0.2">
      <c r="A29" s="1" t="s">
        <v>117</v>
      </c>
      <c r="B29" s="1" t="s">
        <v>81</v>
      </c>
      <c r="C29" s="1" t="s">
        <v>8</v>
      </c>
      <c r="D29" s="1" t="s">
        <v>152</v>
      </c>
      <c r="E29" s="1" t="s">
        <v>21</v>
      </c>
      <c r="F29" s="1" t="s">
        <v>10</v>
      </c>
      <c r="AE29" s="5">
        <v>0.67</v>
      </c>
      <c r="AF29" s="5">
        <v>0.17899999999999999</v>
      </c>
      <c r="AG29" s="5">
        <v>0.56399999999999995</v>
      </c>
      <c r="AH29" s="5">
        <v>0.50700000000000001</v>
      </c>
      <c r="AI29" s="5">
        <v>0.88400000000000001</v>
      </c>
      <c r="AK29" s="5">
        <v>13</v>
      </c>
      <c r="AM29" s="16">
        <f>+AO29/$AO$3</f>
        <v>8.655352149978359E-4</v>
      </c>
      <c r="AN29" s="17">
        <f>IF(AK29=1,AM29,AM29+AN27)</f>
        <v>0.99800747866875494</v>
      </c>
      <c r="AO29" s="5">
        <f>SUM(G29:AJ29)</f>
        <v>2.8039999999999998</v>
      </c>
    </row>
    <row r="30" spans="1:41" x14ac:dyDescent="0.2">
      <c r="A30" s="1" t="s">
        <v>117</v>
      </c>
      <c r="B30" s="1" t="s">
        <v>81</v>
      </c>
      <c r="C30" s="1" t="s">
        <v>8</v>
      </c>
      <c r="D30" s="1" t="s">
        <v>152</v>
      </c>
      <c r="E30" s="1" t="s">
        <v>21</v>
      </c>
      <c r="F30" s="1" t="s">
        <v>11</v>
      </c>
      <c r="AB30" s="5" t="s">
        <v>15</v>
      </c>
      <c r="AE30" s="5" t="s">
        <v>15</v>
      </c>
      <c r="AF30" s="5" t="s">
        <v>15</v>
      </c>
      <c r="AG30" s="5" t="s">
        <v>15</v>
      </c>
      <c r="AH30" s="5" t="s">
        <v>15</v>
      </c>
      <c r="AI30" s="5" t="s">
        <v>15</v>
      </c>
      <c r="AK30" s="1">
        <v>13</v>
      </c>
    </row>
    <row r="31" spans="1:41" x14ac:dyDescent="0.2">
      <c r="A31" s="1" t="s">
        <v>117</v>
      </c>
      <c r="B31" s="1" t="s">
        <v>81</v>
      </c>
      <c r="C31" s="1" t="s">
        <v>8</v>
      </c>
      <c r="D31" s="1" t="s">
        <v>218</v>
      </c>
      <c r="E31" s="1" t="s">
        <v>32</v>
      </c>
      <c r="F31" s="1" t="s">
        <v>10</v>
      </c>
      <c r="K31" s="5">
        <v>2</v>
      </c>
      <c r="AK31" s="5">
        <v>14</v>
      </c>
      <c r="AM31" s="16">
        <f>+AO31/$AO$3</f>
        <v>6.1735749999845639E-4</v>
      </c>
      <c r="AN31" s="17">
        <f>IF(AK31=1,AM31,AM31+AN29)</f>
        <v>0.99862483616875342</v>
      </c>
      <c r="AO31" s="5">
        <f>SUM(G31:AJ31)</f>
        <v>2</v>
      </c>
    </row>
    <row r="32" spans="1:41" x14ac:dyDescent="0.2">
      <c r="A32" s="1" t="s">
        <v>117</v>
      </c>
      <c r="B32" s="1" t="s">
        <v>81</v>
      </c>
      <c r="C32" s="1" t="s">
        <v>8</v>
      </c>
      <c r="D32" s="1" t="s">
        <v>218</v>
      </c>
      <c r="E32" s="1" t="s">
        <v>32</v>
      </c>
      <c r="F32" s="1" t="s">
        <v>11</v>
      </c>
      <c r="K32" s="5">
        <v>-1</v>
      </c>
      <c r="AK32" s="1">
        <v>14</v>
      </c>
    </row>
    <row r="33" spans="1:41" x14ac:dyDescent="0.2">
      <c r="A33" s="1" t="s">
        <v>117</v>
      </c>
      <c r="B33" s="1" t="s">
        <v>81</v>
      </c>
      <c r="C33" s="1" t="s">
        <v>30</v>
      </c>
      <c r="D33" s="1" t="s">
        <v>122</v>
      </c>
      <c r="E33" s="1" t="s">
        <v>21</v>
      </c>
      <c r="F33" s="1" t="s">
        <v>10</v>
      </c>
      <c r="Z33" s="5">
        <v>1.952</v>
      </c>
      <c r="AK33" s="5">
        <v>15</v>
      </c>
      <c r="AM33" s="16">
        <f>+AO33/$AO$3</f>
        <v>6.0254091999849344E-4</v>
      </c>
      <c r="AN33" s="17">
        <f>IF(AK33=1,AM33,AM33+AN31)</f>
        <v>0.99922737708875187</v>
      </c>
      <c r="AO33" s="5">
        <f>SUM(G33:AJ33)</f>
        <v>1.952</v>
      </c>
    </row>
    <row r="34" spans="1:41" x14ac:dyDescent="0.2">
      <c r="A34" s="1" t="s">
        <v>117</v>
      </c>
      <c r="B34" s="1" t="s">
        <v>81</v>
      </c>
      <c r="C34" s="1" t="s">
        <v>30</v>
      </c>
      <c r="D34" s="1" t="s">
        <v>122</v>
      </c>
      <c r="E34" s="1" t="s">
        <v>21</v>
      </c>
      <c r="F34" s="1" t="s">
        <v>11</v>
      </c>
      <c r="Z34" s="5">
        <v>-1</v>
      </c>
      <c r="AK34" s="1">
        <v>15</v>
      </c>
    </row>
    <row r="35" spans="1:41" x14ac:dyDescent="0.2">
      <c r="A35" s="1" t="s">
        <v>117</v>
      </c>
      <c r="B35" s="1" t="s">
        <v>81</v>
      </c>
      <c r="C35" s="1" t="s">
        <v>30</v>
      </c>
      <c r="D35" s="1" t="s">
        <v>83</v>
      </c>
      <c r="E35" s="1" t="s">
        <v>21</v>
      </c>
      <c r="F35" s="1" t="s">
        <v>10</v>
      </c>
      <c r="AE35" s="5">
        <v>0.52500000000000002</v>
      </c>
      <c r="AF35" s="5">
        <v>0.55400000000000005</v>
      </c>
      <c r="AK35" s="5">
        <v>16</v>
      </c>
      <c r="AM35" s="16">
        <f>+AO35/$AO$3</f>
        <v>3.3306437124916731E-4</v>
      </c>
      <c r="AN35" s="17">
        <f>IF(AK35=1,AM35,AM35+AN33)</f>
        <v>0.999560441460001</v>
      </c>
      <c r="AO35" s="5">
        <f>SUM(G35:AJ35)</f>
        <v>1.0790000000000002</v>
      </c>
    </row>
    <row r="36" spans="1:41" x14ac:dyDescent="0.2">
      <c r="A36" s="1" t="s">
        <v>117</v>
      </c>
      <c r="B36" s="1" t="s">
        <v>81</v>
      </c>
      <c r="C36" s="1" t="s">
        <v>30</v>
      </c>
      <c r="D36" s="1" t="s">
        <v>83</v>
      </c>
      <c r="E36" s="1" t="s">
        <v>21</v>
      </c>
      <c r="F36" s="1" t="s">
        <v>11</v>
      </c>
      <c r="AE36" s="5" t="s">
        <v>15</v>
      </c>
      <c r="AF36" s="5" t="s">
        <v>15</v>
      </c>
      <c r="AK36" s="1">
        <v>16</v>
      </c>
    </row>
    <row r="37" spans="1:41" x14ac:dyDescent="0.2">
      <c r="A37" s="1" t="s">
        <v>117</v>
      </c>
      <c r="B37" s="1" t="s">
        <v>81</v>
      </c>
      <c r="C37" s="1" t="s">
        <v>30</v>
      </c>
      <c r="D37" s="1" t="s">
        <v>83</v>
      </c>
      <c r="E37" s="1" t="s">
        <v>33</v>
      </c>
      <c r="F37" s="1" t="s">
        <v>10</v>
      </c>
      <c r="AC37" s="5">
        <v>7.8E-2</v>
      </c>
      <c r="AD37" s="5">
        <v>0.20200000000000001</v>
      </c>
      <c r="AF37" s="5">
        <v>0.13800000000000001</v>
      </c>
      <c r="AH37" s="5">
        <v>0.123</v>
      </c>
      <c r="AK37" s="5">
        <v>17</v>
      </c>
      <c r="AM37" s="16">
        <f>+AO37/$AO$3</f>
        <v>1.6699520374958247E-4</v>
      </c>
      <c r="AN37" s="17">
        <f>IF(AK37=1,AM37,AM37+AN35)</f>
        <v>0.99972743666375063</v>
      </c>
      <c r="AO37" s="5">
        <f>SUM(G37:AJ37)</f>
        <v>0.54100000000000004</v>
      </c>
    </row>
    <row r="38" spans="1:41" x14ac:dyDescent="0.2">
      <c r="A38" s="1" t="s">
        <v>117</v>
      </c>
      <c r="B38" s="1" t="s">
        <v>81</v>
      </c>
      <c r="C38" s="1" t="s">
        <v>30</v>
      </c>
      <c r="D38" s="1" t="s">
        <v>83</v>
      </c>
      <c r="E38" s="1" t="s">
        <v>33</v>
      </c>
      <c r="F38" s="1" t="s">
        <v>11</v>
      </c>
      <c r="AC38" s="5">
        <v>-1</v>
      </c>
      <c r="AD38" s="5">
        <v>-1</v>
      </c>
      <c r="AF38" s="5" t="s">
        <v>15</v>
      </c>
      <c r="AH38" s="5" t="s">
        <v>15</v>
      </c>
      <c r="AK38" s="5">
        <v>17</v>
      </c>
    </row>
    <row r="39" spans="1:41" x14ac:dyDescent="0.2">
      <c r="A39" s="1" t="s">
        <v>117</v>
      </c>
      <c r="B39" s="1" t="s">
        <v>81</v>
      </c>
      <c r="C39" s="1" t="s">
        <v>8</v>
      </c>
      <c r="D39" s="1" t="s">
        <v>223</v>
      </c>
      <c r="E39" s="1" t="s">
        <v>21</v>
      </c>
      <c r="F39" s="1" t="s">
        <v>10</v>
      </c>
      <c r="AH39" s="5">
        <v>0.154</v>
      </c>
      <c r="AI39" s="5">
        <v>5.0999999999999997E-2</v>
      </c>
      <c r="AJ39" s="5">
        <v>0.09</v>
      </c>
      <c r="AK39" s="5">
        <v>18</v>
      </c>
      <c r="AM39" s="16">
        <f>+AO39/$AO$3</f>
        <v>9.1060231249772314E-5</v>
      </c>
      <c r="AN39" s="17">
        <f>IF(AK39=1,AM39,AM39+AN37)</f>
        <v>0.99981849689500035</v>
      </c>
      <c r="AO39" s="5">
        <f>SUM(G39:AJ39)</f>
        <v>0.29499999999999998</v>
      </c>
    </row>
    <row r="40" spans="1:41" x14ac:dyDescent="0.2">
      <c r="A40" s="1" t="s">
        <v>117</v>
      </c>
      <c r="B40" s="1" t="s">
        <v>81</v>
      </c>
      <c r="C40" s="1" t="s">
        <v>8</v>
      </c>
      <c r="D40" s="1" t="s">
        <v>223</v>
      </c>
      <c r="E40" s="1" t="s">
        <v>21</v>
      </c>
      <c r="F40" s="1" t="s">
        <v>11</v>
      </c>
      <c r="AH40" s="5" t="s">
        <v>15</v>
      </c>
      <c r="AI40" s="5">
        <v>-1</v>
      </c>
      <c r="AJ40" s="5" t="s">
        <v>15</v>
      </c>
      <c r="AK40" s="5">
        <v>18</v>
      </c>
    </row>
    <row r="41" spans="1:41" x14ac:dyDescent="0.2">
      <c r="A41" s="1" t="s">
        <v>117</v>
      </c>
      <c r="B41" s="1" t="s">
        <v>81</v>
      </c>
      <c r="C41" s="1" t="s">
        <v>8</v>
      </c>
      <c r="D41" s="1" t="s">
        <v>27</v>
      </c>
      <c r="E41" s="1" t="s">
        <v>22</v>
      </c>
      <c r="F41" s="1" t="s">
        <v>10</v>
      </c>
      <c r="Z41" s="5">
        <v>0.191</v>
      </c>
      <c r="AK41" s="5">
        <v>19</v>
      </c>
      <c r="AM41" s="16">
        <f>+AO41/$AO$3</f>
        <v>5.8957641249852586E-5</v>
      </c>
      <c r="AN41" s="17">
        <f>IF(AK41=1,AM41,AM41+AN39)</f>
        <v>0.99987745453625021</v>
      </c>
      <c r="AO41" s="5">
        <f>SUM(G41:AJ41)</f>
        <v>0.191</v>
      </c>
    </row>
    <row r="42" spans="1:41" x14ac:dyDescent="0.2">
      <c r="A42" s="1" t="s">
        <v>117</v>
      </c>
      <c r="B42" s="1" t="s">
        <v>81</v>
      </c>
      <c r="C42" s="1" t="s">
        <v>8</v>
      </c>
      <c r="D42" s="1" t="s">
        <v>27</v>
      </c>
      <c r="E42" s="1" t="s">
        <v>22</v>
      </c>
      <c r="F42" s="1" t="s">
        <v>11</v>
      </c>
      <c r="Z42" s="5" t="s">
        <v>15</v>
      </c>
      <c r="AK42" s="5">
        <v>19</v>
      </c>
    </row>
    <row r="43" spans="1:41" x14ac:dyDescent="0.2">
      <c r="A43" s="1" t="s">
        <v>117</v>
      </c>
      <c r="B43" s="1" t="s">
        <v>81</v>
      </c>
      <c r="C43" s="1" t="s">
        <v>30</v>
      </c>
      <c r="D43" s="1" t="s">
        <v>83</v>
      </c>
      <c r="E43" s="1" t="s">
        <v>32</v>
      </c>
      <c r="F43" s="1" t="s">
        <v>10</v>
      </c>
      <c r="AD43" s="5">
        <v>0.14699999999999999</v>
      </c>
      <c r="AE43" s="5">
        <v>1.7000000000000001E-2</v>
      </c>
      <c r="AK43" s="5">
        <v>20</v>
      </c>
      <c r="AM43" s="16">
        <f>+AO43/$AO$3</f>
        <v>5.0623314999873421E-5</v>
      </c>
      <c r="AN43" s="17">
        <f>IF(AK43=1,AM43,AM43+AN41)</f>
        <v>0.99992807785125004</v>
      </c>
      <c r="AO43" s="5">
        <f>SUM(G43:AJ43)</f>
        <v>0.16399999999999998</v>
      </c>
    </row>
    <row r="44" spans="1:41" x14ac:dyDescent="0.2">
      <c r="A44" s="1" t="s">
        <v>117</v>
      </c>
      <c r="B44" s="1" t="s">
        <v>81</v>
      </c>
      <c r="C44" s="1" t="s">
        <v>30</v>
      </c>
      <c r="D44" s="1" t="s">
        <v>83</v>
      </c>
      <c r="E44" s="1" t="s">
        <v>32</v>
      </c>
      <c r="F44" s="1" t="s">
        <v>11</v>
      </c>
      <c r="AD44" s="5">
        <v>-1</v>
      </c>
      <c r="AE44" s="5" t="s">
        <v>15</v>
      </c>
      <c r="AK44" s="5">
        <v>20</v>
      </c>
    </row>
    <row r="45" spans="1:41" x14ac:dyDescent="0.2">
      <c r="A45" s="1" t="s">
        <v>117</v>
      </c>
      <c r="B45" s="1" t="s">
        <v>81</v>
      </c>
      <c r="C45" s="1" t="s">
        <v>8</v>
      </c>
      <c r="D45" s="1" t="s">
        <v>41</v>
      </c>
      <c r="E45" s="1" t="s">
        <v>21</v>
      </c>
      <c r="F45" s="1" t="s">
        <v>10</v>
      </c>
      <c r="I45" s="5">
        <v>3.0000000000000001E-3</v>
      </c>
      <c r="J45" s="5">
        <v>5.0000000000000001E-3</v>
      </c>
      <c r="K45" s="5">
        <v>2E-3</v>
      </c>
      <c r="L45" s="5">
        <v>8.9999999999999993E-3</v>
      </c>
      <c r="M45" s="5">
        <v>3.0000000000000001E-3</v>
      </c>
      <c r="N45" s="5">
        <v>4.0000000000000001E-3</v>
      </c>
      <c r="O45" s="5">
        <v>1E-3</v>
      </c>
      <c r="R45" s="5">
        <v>1E-3</v>
      </c>
      <c r="U45" s="5">
        <v>1.2999999999999999E-2</v>
      </c>
      <c r="AA45" s="5">
        <v>0.06</v>
      </c>
      <c r="AK45" s="5">
        <v>21</v>
      </c>
      <c r="AM45" s="16">
        <f>+AO45/$AO$3</f>
        <v>3.117655374992205E-5</v>
      </c>
      <c r="AN45" s="17">
        <f>IF(AK45=1,AM45,AM45+AN43)</f>
        <v>0.999959254405</v>
      </c>
      <c r="AO45" s="5">
        <f>SUM(G45:AJ45)</f>
        <v>0.10100000000000001</v>
      </c>
    </row>
    <row r="46" spans="1:41" x14ac:dyDescent="0.2">
      <c r="A46" s="1" t="s">
        <v>117</v>
      </c>
      <c r="B46" s="1" t="s">
        <v>81</v>
      </c>
      <c r="C46" s="1" t="s">
        <v>8</v>
      </c>
      <c r="D46" s="1" t="s">
        <v>41</v>
      </c>
      <c r="E46" s="1" t="s">
        <v>21</v>
      </c>
      <c r="F46" s="1" t="s">
        <v>11</v>
      </c>
      <c r="I46" s="5">
        <v>-1</v>
      </c>
      <c r="J46" s="5">
        <v>-1</v>
      </c>
      <c r="K46" s="5">
        <v>-1</v>
      </c>
      <c r="L46" s="5">
        <v>-1</v>
      </c>
      <c r="M46" s="5">
        <v>-1</v>
      </c>
      <c r="N46" s="5">
        <v>-1</v>
      </c>
      <c r="O46" s="5">
        <v>-1</v>
      </c>
      <c r="R46" s="5">
        <v>-1</v>
      </c>
      <c r="U46" s="5" t="s">
        <v>15</v>
      </c>
      <c r="AA46" s="5" t="s">
        <v>15</v>
      </c>
      <c r="AK46" s="5">
        <v>21</v>
      </c>
    </row>
    <row r="47" spans="1:41" x14ac:dyDescent="0.2">
      <c r="A47" s="1" t="s">
        <v>117</v>
      </c>
      <c r="B47" s="1" t="s">
        <v>81</v>
      </c>
      <c r="C47" s="1" t="s">
        <v>30</v>
      </c>
      <c r="D47" s="1" t="s">
        <v>83</v>
      </c>
      <c r="E47" s="1" t="s">
        <v>14</v>
      </c>
      <c r="F47" s="1" t="s">
        <v>10</v>
      </c>
      <c r="AD47" s="5">
        <v>1.9E-2</v>
      </c>
      <c r="AH47" s="5">
        <v>5.6000000000000001E-2</v>
      </c>
      <c r="AK47" s="5">
        <v>22</v>
      </c>
      <c r="AM47" s="16">
        <f>+AO47/$AO$3</f>
        <v>2.3150906249942115E-5</v>
      </c>
      <c r="AN47" s="17">
        <f>IF(AK47=1,AM47,AM47+AN45)</f>
        <v>0.99998240531124993</v>
      </c>
      <c r="AO47" s="5">
        <f>SUM(G47:AJ47)</f>
        <v>7.4999999999999997E-2</v>
      </c>
    </row>
    <row r="48" spans="1:41" x14ac:dyDescent="0.2">
      <c r="A48" s="1" t="s">
        <v>117</v>
      </c>
      <c r="B48" s="1" t="s">
        <v>81</v>
      </c>
      <c r="C48" s="1" t="s">
        <v>30</v>
      </c>
      <c r="D48" s="1" t="s">
        <v>83</v>
      </c>
      <c r="E48" s="1" t="s">
        <v>14</v>
      </c>
      <c r="F48" s="1" t="s">
        <v>11</v>
      </c>
      <c r="AD48" s="5">
        <v>-1</v>
      </c>
      <c r="AH48" s="5" t="s">
        <v>15</v>
      </c>
      <c r="AK48" s="5">
        <v>22</v>
      </c>
    </row>
    <row r="49" spans="1:41" x14ac:dyDescent="0.2">
      <c r="A49" s="1" t="s">
        <v>117</v>
      </c>
      <c r="B49" s="1" t="s">
        <v>81</v>
      </c>
      <c r="C49" s="1" t="s">
        <v>8</v>
      </c>
      <c r="D49" s="1" t="s">
        <v>218</v>
      </c>
      <c r="E49" s="1" t="s">
        <v>26</v>
      </c>
      <c r="F49" s="1" t="s">
        <v>10</v>
      </c>
      <c r="K49" s="5">
        <v>0.01</v>
      </c>
      <c r="L49" s="5">
        <v>0.02</v>
      </c>
      <c r="AK49" s="5">
        <v>23</v>
      </c>
      <c r="AM49" s="16">
        <f>+AO49/$AO$3</f>
        <v>9.2603624999768466E-6</v>
      </c>
      <c r="AN49" s="17">
        <f>IF(AK49=1,AM49,AM49+AN47)</f>
        <v>0.99999166567374986</v>
      </c>
      <c r="AO49" s="5">
        <f>SUM(G49:AJ49)</f>
        <v>0.03</v>
      </c>
    </row>
    <row r="50" spans="1:41" x14ac:dyDescent="0.2">
      <c r="A50" s="1" t="s">
        <v>117</v>
      </c>
      <c r="B50" s="1" t="s">
        <v>81</v>
      </c>
      <c r="C50" s="1" t="s">
        <v>8</v>
      </c>
      <c r="D50" s="1" t="s">
        <v>218</v>
      </c>
      <c r="E50" s="1" t="s">
        <v>26</v>
      </c>
      <c r="F50" s="1" t="s">
        <v>11</v>
      </c>
      <c r="G50" s="5" t="s">
        <v>13</v>
      </c>
      <c r="H50" s="5" t="s">
        <v>15</v>
      </c>
      <c r="I50" s="5" t="s">
        <v>15</v>
      </c>
      <c r="K50" s="5" t="s">
        <v>15</v>
      </c>
      <c r="L50" s="5" t="s">
        <v>24</v>
      </c>
      <c r="AI50" s="5" t="s">
        <v>15</v>
      </c>
      <c r="AK50" s="5">
        <v>23</v>
      </c>
    </row>
    <row r="51" spans="1:41" x14ac:dyDescent="0.2">
      <c r="A51" s="1" t="s">
        <v>117</v>
      </c>
      <c r="B51" s="1" t="s">
        <v>81</v>
      </c>
      <c r="C51" s="1" t="s">
        <v>8</v>
      </c>
      <c r="D51" s="1" t="s">
        <v>223</v>
      </c>
      <c r="E51" s="1" t="s">
        <v>26</v>
      </c>
      <c r="F51" s="1" t="s">
        <v>10</v>
      </c>
      <c r="AD51" s="5">
        <v>2.7E-2</v>
      </c>
      <c r="AK51" s="5">
        <v>24</v>
      </c>
      <c r="AM51" s="16">
        <f>+AO51/$AO$3</f>
        <v>8.3343262499791623E-6</v>
      </c>
      <c r="AN51" s="17">
        <f>IF(AK51=1,AM51,AM51+AN49)</f>
        <v>0.99999999999999989</v>
      </c>
      <c r="AO51" s="5">
        <f>SUM(G51:AJ51)</f>
        <v>2.7E-2</v>
      </c>
    </row>
    <row r="52" spans="1:41" x14ac:dyDescent="0.2">
      <c r="A52" s="1" t="s">
        <v>117</v>
      </c>
      <c r="B52" s="1" t="s">
        <v>81</v>
      </c>
      <c r="C52" s="1" t="s">
        <v>8</v>
      </c>
      <c r="D52" s="1" t="s">
        <v>223</v>
      </c>
      <c r="E52" s="1" t="s">
        <v>26</v>
      </c>
      <c r="F52" s="1" t="s">
        <v>11</v>
      </c>
      <c r="AD52" s="5">
        <v>-1</v>
      </c>
      <c r="AK52" s="5">
        <v>24</v>
      </c>
    </row>
  </sheetData>
  <mergeCells count="2">
    <mergeCell ref="E2:F2"/>
    <mergeCell ref="A1:D1"/>
  </mergeCells>
  <conditionalFormatting sqref="AM5:AM37 AM39 AM41 AM43 AM45 AM47 AM49 AM51">
    <cfRule type="colorScale" priority="84">
      <colorScale>
        <cfvo type="min"/>
        <cfvo type="percentile" val="50"/>
        <cfvo type="max"/>
        <color rgb="FFF8696B"/>
        <color rgb="FFFFEB84"/>
        <color rgb="FF63BE7B"/>
      </colorScale>
    </cfRule>
  </conditionalFormatting>
  <conditionalFormatting sqref="AN6 AN8 AN10 AN12 AN14 AN16 AN18 AN20 AN22 AN24 AN26 AN28 AN30 AN32 AN34 AN36">
    <cfRule type="colorScale" priority="83">
      <colorScale>
        <cfvo type="min"/>
        <cfvo type="percentile" val="50"/>
        <cfvo type="num" val="0.97499999999999998"/>
        <color rgb="FF63BE7B"/>
        <color rgb="FFFCFCFF"/>
        <color rgb="FFF8696B"/>
      </colorScale>
    </cfRule>
  </conditionalFormatting>
  <conditionalFormatting sqref="AM8">
    <cfRule type="colorScale" priority="82">
      <colorScale>
        <cfvo type="min"/>
        <cfvo type="percentile" val="50"/>
        <cfvo type="max"/>
        <color rgb="FFF8696B"/>
        <color rgb="FFFFEB84"/>
        <color rgb="FF63BE7B"/>
      </colorScale>
    </cfRule>
  </conditionalFormatting>
  <conditionalFormatting sqref="AN8">
    <cfRule type="colorScale" priority="81">
      <colorScale>
        <cfvo type="min"/>
        <cfvo type="percentile" val="50"/>
        <cfvo type="num" val="0.97499999999999998"/>
        <color rgb="FF63BE7B"/>
        <color rgb="FFFCFCFF"/>
        <color rgb="FFF8696B"/>
      </colorScale>
    </cfRule>
  </conditionalFormatting>
  <conditionalFormatting sqref="AM10 AM12 AM14 AM16">
    <cfRule type="colorScale" priority="80">
      <colorScale>
        <cfvo type="min"/>
        <cfvo type="percentile" val="50"/>
        <cfvo type="max"/>
        <color rgb="FFF8696B"/>
        <color rgb="FFFFEB84"/>
        <color rgb="FF63BE7B"/>
      </colorScale>
    </cfRule>
  </conditionalFormatting>
  <conditionalFormatting sqref="AN10 AN12 AN14 AN16">
    <cfRule type="colorScale" priority="79">
      <colorScale>
        <cfvo type="min"/>
        <cfvo type="percentile" val="50"/>
        <cfvo type="num" val="0.97499999999999998"/>
        <color rgb="FF63BE7B"/>
        <color rgb="FFFCFCFF"/>
        <color rgb="FFF8696B"/>
      </colorScale>
    </cfRule>
  </conditionalFormatting>
  <conditionalFormatting sqref="AM20 AM18 AM22 AM24 AM26 AM28 AM30 AM32 AM34 AM36">
    <cfRule type="colorScale" priority="64">
      <colorScale>
        <cfvo type="min"/>
        <cfvo type="percentile" val="50"/>
        <cfvo type="max"/>
        <color rgb="FFF8696B"/>
        <color rgb="FFFFEB84"/>
        <color rgb="FF63BE7B"/>
      </colorScale>
    </cfRule>
  </conditionalFormatting>
  <conditionalFormatting sqref="AN20 AN18 AN22 AN24 AN26 AN28 AN30 AN32 AN34 AN36">
    <cfRule type="colorScale" priority="63">
      <colorScale>
        <cfvo type="min"/>
        <cfvo type="percentile" val="50"/>
        <cfvo type="num" val="0.97499999999999998"/>
        <color rgb="FF63BE7B"/>
        <color rgb="FFFCFCFF"/>
        <color rgb="FFF8696B"/>
      </colorScale>
    </cfRule>
  </conditionalFormatting>
  <conditionalFormatting sqref="AN7 AN5 AN9 AN11 AN13 AN15 AN17 AN19 AN21 AN23 AN25 AN27 AN29 AN31 AN33 AN35 AN37 AN39 AN41 AN43 AN45 AN47 AN49 AN51">
    <cfRule type="colorScale" priority="37">
      <colorScale>
        <cfvo type="min"/>
        <cfvo type="percentile" val="50"/>
        <cfvo type="num" val="0.97499999999999998"/>
        <color rgb="FF63BE7B"/>
        <color rgb="FFFCFCFF"/>
        <color rgb="FFF8696B"/>
      </colorScale>
    </cfRule>
  </conditionalFormatting>
  <conditionalFormatting sqref="AO2">
    <cfRule type="cellIs" dxfId="273" priority="36" operator="equal">
      <formula>"Check functions"</formula>
    </cfRule>
  </conditionalFormatting>
  <conditionalFormatting sqref="G6:AJ40">
    <cfRule type="cellIs" dxfId="272" priority="28" operator="equal">
      <formula>-1</formula>
    </cfRule>
    <cfRule type="cellIs" dxfId="271" priority="29" operator="equal">
      <formula>"a"</formula>
    </cfRule>
    <cfRule type="cellIs" dxfId="270" priority="30" operator="equal">
      <formula>"b"</formula>
    </cfRule>
    <cfRule type="cellIs" dxfId="269" priority="31" operator="equal">
      <formula>"c"</formula>
    </cfRule>
    <cfRule type="cellIs" dxfId="268" priority="32" operator="equal">
      <formula>"bc"</formula>
    </cfRule>
    <cfRule type="cellIs" dxfId="267" priority="33" operator="equal">
      <formula>"ab"</formula>
    </cfRule>
    <cfRule type="cellIs" dxfId="266" priority="34" operator="equal">
      <formula>"ac"</formula>
    </cfRule>
    <cfRule type="cellIs" dxfId="265" priority="35" operator="equal">
      <formula>"abc"</formula>
    </cfRule>
  </conditionalFormatting>
  <conditionalFormatting sqref="G41:AJ46">
    <cfRule type="cellIs" dxfId="264" priority="20" operator="equal">
      <formula>-1</formula>
    </cfRule>
    <cfRule type="cellIs" dxfId="263" priority="21" operator="equal">
      <formula>"a"</formula>
    </cfRule>
    <cfRule type="cellIs" dxfId="262" priority="22" operator="equal">
      <formula>"b"</formula>
    </cfRule>
    <cfRule type="cellIs" dxfId="261" priority="23" operator="equal">
      <formula>"c"</formula>
    </cfRule>
    <cfRule type="cellIs" dxfId="260" priority="24" operator="equal">
      <formula>"bc"</formula>
    </cfRule>
    <cfRule type="cellIs" dxfId="259" priority="25" operator="equal">
      <formula>"ab"</formula>
    </cfRule>
    <cfRule type="cellIs" dxfId="258" priority="26" operator="equal">
      <formula>"ac"</formula>
    </cfRule>
    <cfRule type="cellIs" dxfId="257" priority="27" operator="equal">
      <formula>"abc"</formula>
    </cfRule>
  </conditionalFormatting>
  <conditionalFormatting sqref="G47:AJ50">
    <cfRule type="cellIs" dxfId="256" priority="12" operator="equal">
      <formula>-1</formula>
    </cfRule>
    <cfRule type="cellIs" dxfId="255" priority="13" operator="equal">
      <formula>"a"</formula>
    </cfRule>
    <cfRule type="cellIs" dxfId="254" priority="14" operator="equal">
      <formula>"b"</formula>
    </cfRule>
    <cfRule type="cellIs" dxfId="253" priority="15" operator="equal">
      <formula>"c"</formula>
    </cfRule>
    <cfRule type="cellIs" dxfId="252" priority="16" operator="equal">
      <formula>"bc"</formula>
    </cfRule>
    <cfRule type="cellIs" dxfId="251" priority="17" operator="equal">
      <formula>"ab"</formula>
    </cfRule>
    <cfRule type="cellIs" dxfId="250" priority="18" operator="equal">
      <formula>"ac"</formula>
    </cfRule>
    <cfRule type="cellIs" dxfId="249" priority="19" operator="equal">
      <formula>"abc"</formula>
    </cfRule>
  </conditionalFormatting>
  <conditionalFormatting sqref="G52:AJ52">
    <cfRule type="cellIs" dxfId="248" priority="2" operator="equal">
      <formula>-1</formula>
    </cfRule>
    <cfRule type="cellIs" dxfId="247" priority="3" operator="equal">
      <formula>"a"</formula>
    </cfRule>
    <cfRule type="cellIs" dxfId="246" priority="4" operator="equal">
      <formula>"b"</formula>
    </cfRule>
    <cfRule type="cellIs" dxfId="245" priority="5" operator="equal">
      <formula>"c"</formula>
    </cfRule>
    <cfRule type="cellIs" dxfId="244" priority="6" operator="equal">
      <formula>"bc"</formula>
    </cfRule>
    <cfRule type="cellIs" dxfId="243" priority="7" operator="equal">
      <formula>"ab"</formula>
    </cfRule>
    <cfRule type="cellIs" dxfId="242" priority="8" operator="equal">
      <formula>"ac"</formula>
    </cfRule>
    <cfRule type="cellIs" dxfId="241" priority="9" operator="equal">
      <formula>"abc"</formula>
    </cfRule>
  </conditionalFormatting>
  <conditionalFormatting sqref="E5:E1000">
    <cfRule type="cellIs" dxfId="240" priority="1" operator="equal">
      <formula>"UN"</formula>
    </cfRule>
  </conditionalFormatting>
  <pageMargins left="0.7" right="0.7" top="0.75" bottom="0.75" header="0.3" footer="0.3"/>
  <pageSetup paperSize="9" scale="54"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pageSetUpPr fitToPage="1"/>
  </sheetPr>
  <dimension ref="A1:AO156"/>
  <sheetViews>
    <sheetView view="pageBreakPreview" zoomScale="90" zoomScaleNormal="90" zoomScaleSheetLayoutView="90" workbookViewId="0">
      <selection activeCell="N20" sqref="N20"/>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21. BSH-N region</v>
      </c>
      <c r="B1" s="53"/>
      <c r="C1" s="53"/>
      <c r="D1" s="53"/>
      <c r="AO1" s="1">
        <v>21</v>
      </c>
    </row>
    <row r="2" spans="1:41" x14ac:dyDescent="0.2">
      <c r="E2" s="52" t="s">
        <v>146</v>
      </c>
      <c r="F2" s="52"/>
      <c r="G2" s="19">
        <f>SUMIF(G5:G156,"&gt;0")</f>
        <v>3560.7870000000007</v>
      </c>
      <c r="H2" s="19">
        <f t="shared" ref="H2:AJ2" si="0">SUMIF(H5:H156,"&gt;0")</f>
        <v>9591.0060000000012</v>
      </c>
      <c r="I2" s="19">
        <f t="shared" si="0"/>
        <v>8591.8169999999973</v>
      </c>
      <c r="J2" s="19">
        <f t="shared" si="0"/>
        <v>8468.4699999999993</v>
      </c>
      <c r="K2" s="19">
        <f t="shared" si="0"/>
        <v>6735.3830000000007</v>
      </c>
      <c r="L2" s="19">
        <f t="shared" si="0"/>
        <v>29266.776000000005</v>
      </c>
      <c r="M2" s="19">
        <f t="shared" si="0"/>
        <v>26660.625</v>
      </c>
      <c r="N2" s="19">
        <f t="shared" si="0"/>
        <v>26113.570000000003</v>
      </c>
      <c r="O2" s="19">
        <f t="shared" si="0"/>
        <v>28145.51</v>
      </c>
      <c r="P2" s="19">
        <f t="shared" si="0"/>
        <v>21128.132000000001</v>
      </c>
      <c r="Q2" s="19">
        <f t="shared" si="0"/>
        <v>20065.743999999999</v>
      </c>
      <c r="R2" s="19">
        <f t="shared" si="0"/>
        <v>23006.439000000002</v>
      </c>
      <c r="S2" s="19">
        <f t="shared" si="0"/>
        <v>21741.318000000003</v>
      </c>
      <c r="T2" s="19">
        <f t="shared" si="0"/>
        <v>22359.132999999998</v>
      </c>
      <c r="U2" s="19">
        <f t="shared" si="0"/>
        <v>23217.526000000002</v>
      </c>
      <c r="V2" s="19">
        <f t="shared" si="0"/>
        <v>26927.043000000005</v>
      </c>
      <c r="W2" s="19">
        <f t="shared" si="0"/>
        <v>30725.291999999994</v>
      </c>
      <c r="X2" s="19">
        <f t="shared" si="0"/>
        <v>35199.905000000021</v>
      </c>
      <c r="Y2" s="19">
        <f t="shared" si="0"/>
        <v>37241.201000000001</v>
      </c>
      <c r="Z2" s="19">
        <f t="shared" si="0"/>
        <v>38097.347999999998</v>
      </c>
      <c r="AA2" s="19">
        <f t="shared" si="0"/>
        <v>36616.196999999993</v>
      </c>
      <c r="AB2" s="19">
        <f t="shared" si="0"/>
        <v>36814.55799999999</v>
      </c>
      <c r="AC2" s="19">
        <f t="shared" si="0"/>
        <v>36584.133999999998</v>
      </c>
      <c r="AD2" s="19">
        <f t="shared" si="0"/>
        <v>39630.205999999998</v>
      </c>
      <c r="AE2" s="19">
        <f t="shared" si="0"/>
        <v>44069.772999999986</v>
      </c>
      <c r="AF2" s="19">
        <f t="shared" si="0"/>
        <v>39664.21899999999</v>
      </c>
      <c r="AG2" s="19">
        <f t="shared" si="0"/>
        <v>33964.139999999992</v>
      </c>
      <c r="AH2" s="19">
        <f t="shared" si="0"/>
        <v>27197.516000000011</v>
      </c>
      <c r="AI2" s="19">
        <f t="shared" si="0"/>
        <v>21195.556</v>
      </c>
      <c r="AJ2" s="19">
        <f t="shared" si="0"/>
        <v>21507.305000000008</v>
      </c>
      <c r="AO2" s="1" t="str">
        <f>IF((ROUND(SUM(G2:AJ2),5)=ROUND(AO3,5)),"Ok","Check functions")</f>
        <v>Ok</v>
      </c>
    </row>
    <row r="3" spans="1:41" x14ac:dyDescent="0.2">
      <c r="AO3" s="5">
        <f>SUM(AO5:AO156)</f>
        <v>784086.62899999961</v>
      </c>
    </row>
    <row r="4" spans="1:41" s="24" customFormat="1" x14ac:dyDescent="0.2">
      <c r="A4" s="20" t="s">
        <v>0</v>
      </c>
      <c r="B4" s="20" t="s">
        <v>1</v>
      </c>
      <c r="C4" s="20" t="s">
        <v>2</v>
      </c>
      <c r="D4" s="20" t="s">
        <v>3</v>
      </c>
      <c r="E4" s="20" t="s">
        <v>4</v>
      </c>
      <c r="F4" s="21" t="s">
        <v>147</v>
      </c>
      <c r="G4" s="22">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121</v>
      </c>
      <c r="B5" s="1" t="s">
        <v>7</v>
      </c>
      <c r="C5" s="1" t="s">
        <v>8</v>
      </c>
      <c r="D5" s="1" t="s">
        <v>213</v>
      </c>
      <c r="E5" s="1" t="s">
        <v>21</v>
      </c>
      <c r="F5" s="1" t="s">
        <v>10</v>
      </c>
      <c r="L5" s="5">
        <v>24497.431</v>
      </c>
      <c r="M5" s="5">
        <v>22504.261999999999</v>
      </c>
      <c r="N5" s="5">
        <v>21811.272000000001</v>
      </c>
      <c r="O5" s="5">
        <v>24111.918000000001</v>
      </c>
      <c r="P5" s="5">
        <v>17361.734</v>
      </c>
      <c r="Q5" s="5">
        <v>15665.907999999999</v>
      </c>
      <c r="R5" s="5">
        <v>15974.540999999999</v>
      </c>
      <c r="S5" s="5">
        <v>17313.893</v>
      </c>
      <c r="T5" s="5">
        <v>15006.076999999999</v>
      </c>
      <c r="U5" s="5">
        <v>15463.626</v>
      </c>
      <c r="V5" s="5">
        <v>17038.472000000002</v>
      </c>
      <c r="W5" s="5">
        <v>20787.807000000001</v>
      </c>
      <c r="X5" s="5">
        <v>24465.469000000001</v>
      </c>
      <c r="Y5" s="5">
        <v>26094.307000000001</v>
      </c>
      <c r="Z5" s="5">
        <v>27988.168000000001</v>
      </c>
      <c r="AA5" s="5">
        <v>28665.755000000001</v>
      </c>
      <c r="AB5" s="5">
        <v>28562.011999999999</v>
      </c>
      <c r="AC5" s="5">
        <v>29041.142</v>
      </c>
      <c r="AD5" s="5">
        <v>30078.295999999998</v>
      </c>
      <c r="AE5" s="5">
        <v>29018.732</v>
      </c>
      <c r="AF5" s="5">
        <v>27316.477999999999</v>
      </c>
      <c r="AG5" s="5">
        <v>21684.716</v>
      </c>
      <c r="AH5" s="5">
        <v>16314.201999999999</v>
      </c>
      <c r="AI5" s="5">
        <v>12324.846</v>
      </c>
      <c r="AJ5" s="5">
        <v>13124.579</v>
      </c>
      <c r="AK5" s="5">
        <v>1</v>
      </c>
      <c r="AM5" s="16">
        <f>+AO5/$AO$3</f>
        <v>0.69152517457353591</v>
      </c>
      <c r="AN5" s="17">
        <f>IF(AK5=1,AM5,AM5+AN3)</f>
        <v>0.69152517457353591</v>
      </c>
      <c r="AO5" s="5">
        <f>SUM(G5:AJ5)</f>
        <v>542215.64300000004</v>
      </c>
    </row>
    <row r="6" spans="1:41" x14ac:dyDescent="0.2">
      <c r="A6" s="1" t="s">
        <v>121</v>
      </c>
      <c r="B6" s="1" t="s">
        <v>7</v>
      </c>
      <c r="C6" s="1" t="s">
        <v>8</v>
      </c>
      <c r="D6" s="1" t="s">
        <v>213</v>
      </c>
      <c r="E6" s="1" t="s">
        <v>21</v>
      </c>
      <c r="F6" s="1" t="s">
        <v>11</v>
      </c>
      <c r="L6" s="5">
        <v>-1</v>
      </c>
      <c r="M6" s="5">
        <v>-1</v>
      </c>
      <c r="N6" s="5">
        <v>-1</v>
      </c>
      <c r="O6" s="5">
        <v>-1</v>
      </c>
      <c r="P6" s="5">
        <v>-1</v>
      </c>
      <c r="Q6" s="5">
        <v>-1</v>
      </c>
      <c r="R6" s="5">
        <v>-1</v>
      </c>
      <c r="S6" s="5">
        <v>-1</v>
      </c>
      <c r="T6" s="5">
        <v>-1</v>
      </c>
      <c r="U6" s="5">
        <v>-1</v>
      </c>
      <c r="V6" s="5">
        <v>-1</v>
      </c>
      <c r="W6" s="5">
        <v>-1</v>
      </c>
      <c r="X6" s="5" t="s">
        <v>24</v>
      </c>
      <c r="Y6" s="5" t="s">
        <v>24</v>
      </c>
      <c r="Z6" s="5" t="s">
        <v>24</v>
      </c>
      <c r="AA6" s="5" t="s">
        <v>24</v>
      </c>
      <c r="AB6" s="5" t="s">
        <v>24</v>
      </c>
      <c r="AC6" s="5" t="s">
        <v>24</v>
      </c>
      <c r="AD6" s="5" t="s">
        <v>24</v>
      </c>
      <c r="AE6" s="5" t="s">
        <v>24</v>
      </c>
      <c r="AF6" s="5" t="s">
        <v>24</v>
      </c>
      <c r="AG6" s="5" t="s">
        <v>24</v>
      </c>
      <c r="AH6" s="5" t="s">
        <v>24</v>
      </c>
      <c r="AI6" s="5" t="s">
        <v>24</v>
      </c>
      <c r="AJ6" s="5" t="s">
        <v>24</v>
      </c>
      <c r="AK6" s="1">
        <v>1</v>
      </c>
    </row>
    <row r="7" spans="1:41" x14ac:dyDescent="0.2">
      <c r="A7" s="1" t="s">
        <v>121</v>
      </c>
      <c r="B7" s="1" t="s">
        <v>7</v>
      </c>
      <c r="C7" s="1" t="s">
        <v>8</v>
      </c>
      <c r="D7" s="1" t="s">
        <v>216</v>
      </c>
      <c r="E7" s="1" t="s">
        <v>21</v>
      </c>
      <c r="F7" s="1" t="s">
        <v>10</v>
      </c>
      <c r="G7" s="5">
        <v>1583</v>
      </c>
      <c r="H7" s="5">
        <v>5726</v>
      </c>
      <c r="I7" s="5">
        <v>4669</v>
      </c>
      <c r="J7" s="5">
        <v>4722</v>
      </c>
      <c r="K7" s="5">
        <v>4843</v>
      </c>
      <c r="L7" s="5">
        <v>2630</v>
      </c>
      <c r="M7" s="5">
        <v>2440</v>
      </c>
      <c r="N7" s="5">
        <v>2226.59</v>
      </c>
      <c r="O7" s="5">
        <v>2081</v>
      </c>
      <c r="P7" s="5">
        <v>2109.9</v>
      </c>
      <c r="Q7" s="5">
        <v>2264.6</v>
      </c>
      <c r="R7" s="5">
        <v>5641.6719999999996</v>
      </c>
      <c r="S7" s="5">
        <v>1750.873</v>
      </c>
      <c r="T7" s="5">
        <v>4025.7139999999999</v>
      </c>
      <c r="U7" s="5">
        <v>4336.9669999999996</v>
      </c>
      <c r="V7" s="5">
        <v>5283.2579999999998</v>
      </c>
      <c r="W7" s="5">
        <v>6164.4539999999997</v>
      </c>
      <c r="X7" s="5">
        <v>6247.8530000000001</v>
      </c>
      <c r="Y7" s="5">
        <v>8256.0519999999997</v>
      </c>
      <c r="Z7" s="5">
        <v>6507.6769999999997</v>
      </c>
      <c r="AA7" s="5">
        <v>3724.569</v>
      </c>
      <c r="AB7" s="5">
        <v>3693.6849999999999</v>
      </c>
      <c r="AC7" s="5">
        <v>2994.4639999999999</v>
      </c>
      <c r="AD7" s="5">
        <v>3808.3719999999998</v>
      </c>
      <c r="AE7" s="5">
        <v>7679.4669999999996</v>
      </c>
      <c r="AF7" s="5">
        <v>5610.348</v>
      </c>
      <c r="AG7" s="5">
        <v>5162.0439999999999</v>
      </c>
      <c r="AH7" s="5">
        <v>4475.0450000000001</v>
      </c>
      <c r="AI7" s="5">
        <v>3805.6080000000002</v>
      </c>
      <c r="AJ7" s="5">
        <v>4248.2250000000004</v>
      </c>
      <c r="AK7" s="5">
        <v>2</v>
      </c>
      <c r="AM7" s="16">
        <f>+AO7/$AO$3</f>
        <v>0.16415461281893642</v>
      </c>
      <c r="AN7" s="17">
        <f>IF(AK7=1,AM7,AM7+AN5)</f>
        <v>0.8556797873924723</v>
      </c>
      <c r="AO7" s="5">
        <f>SUM(G7:AJ7)</f>
        <v>128711.43699999998</v>
      </c>
    </row>
    <row r="8" spans="1:41" x14ac:dyDescent="0.2">
      <c r="A8" s="1" t="s">
        <v>121</v>
      </c>
      <c r="B8" s="1" t="s">
        <v>7</v>
      </c>
      <c r="C8" s="1" t="s">
        <v>8</v>
      </c>
      <c r="D8" s="1" t="s">
        <v>216</v>
      </c>
      <c r="E8" s="1" t="s">
        <v>21</v>
      </c>
      <c r="F8" s="1" t="s">
        <v>11</v>
      </c>
      <c r="G8" s="5">
        <v>-1</v>
      </c>
      <c r="H8" s="5">
        <v>-1</v>
      </c>
      <c r="I8" s="5">
        <v>-1</v>
      </c>
      <c r="J8" s="5" t="s">
        <v>15</v>
      </c>
      <c r="K8" s="5" t="s">
        <v>15</v>
      </c>
      <c r="L8" s="5" t="s">
        <v>15</v>
      </c>
      <c r="M8" s="5" t="s">
        <v>15</v>
      </c>
      <c r="N8" s="5" t="s">
        <v>15</v>
      </c>
      <c r="O8" s="5" t="s">
        <v>15</v>
      </c>
      <c r="P8" s="5" t="s">
        <v>15</v>
      </c>
      <c r="Q8" s="5" t="s">
        <v>15</v>
      </c>
      <c r="R8" s="5" t="s">
        <v>13</v>
      </c>
      <c r="S8" s="5" t="s">
        <v>13</v>
      </c>
      <c r="T8" s="5" t="s">
        <v>13</v>
      </c>
      <c r="U8" s="5" t="s">
        <v>13</v>
      </c>
      <c r="V8" s="5" t="s">
        <v>13</v>
      </c>
      <c r="W8" s="5" t="s">
        <v>13</v>
      </c>
      <c r="X8" s="5" t="s">
        <v>13</v>
      </c>
      <c r="Y8" s="5" t="s">
        <v>13</v>
      </c>
      <c r="Z8" s="5" t="s">
        <v>13</v>
      </c>
      <c r="AA8" s="5" t="s">
        <v>13</v>
      </c>
      <c r="AB8" s="5" t="s">
        <v>13</v>
      </c>
      <c r="AC8" s="5" t="s">
        <v>13</v>
      </c>
      <c r="AD8" s="5" t="s">
        <v>13</v>
      </c>
      <c r="AE8" s="5" t="s">
        <v>13</v>
      </c>
      <c r="AF8" s="5" t="s">
        <v>13</v>
      </c>
      <c r="AG8" s="5" t="s">
        <v>13</v>
      </c>
      <c r="AH8" s="5" t="s">
        <v>13</v>
      </c>
      <c r="AI8" s="5" t="s">
        <v>13</v>
      </c>
      <c r="AJ8" s="5" t="s">
        <v>13</v>
      </c>
      <c r="AK8" s="1">
        <v>2</v>
      </c>
    </row>
    <row r="9" spans="1:41" x14ac:dyDescent="0.2">
      <c r="A9" s="1" t="s">
        <v>121</v>
      </c>
      <c r="B9" s="1" t="s">
        <v>7</v>
      </c>
      <c r="C9" s="1" t="s">
        <v>8</v>
      </c>
      <c r="D9" s="1" t="s">
        <v>25</v>
      </c>
      <c r="E9" s="1" t="s">
        <v>21</v>
      </c>
      <c r="F9" s="1" t="s">
        <v>10</v>
      </c>
      <c r="I9" s="5">
        <v>1203</v>
      </c>
      <c r="J9" s="5">
        <v>1145</v>
      </c>
      <c r="K9" s="5">
        <v>618</v>
      </c>
      <c r="L9" s="5">
        <v>489</v>
      </c>
      <c r="M9" s="5">
        <v>339.81</v>
      </c>
      <c r="N9" s="5">
        <v>357</v>
      </c>
      <c r="O9" s="5">
        <v>273</v>
      </c>
      <c r="P9" s="5">
        <v>350</v>
      </c>
      <c r="Q9" s="5">
        <v>386</v>
      </c>
      <c r="R9" s="5">
        <v>558</v>
      </c>
      <c r="S9" s="5">
        <v>1035</v>
      </c>
      <c r="T9" s="5">
        <v>1729</v>
      </c>
      <c r="U9" s="5">
        <v>1434</v>
      </c>
      <c r="V9" s="5">
        <v>1921.16</v>
      </c>
      <c r="W9" s="5">
        <v>2530.6260000000002</v>
      </c>
      <c r="X9" s="5">
        <v>2006.6669999999999</v>
      </c>
      <c r="Y9" s="5">
        <v>1762.749</v>
      </c>
      <c r="Z9" s="5">
        <v>1226.655</v>
      </c>
      <c r="AA9" s="5">
        <v>2436.5810000000001</v>
      </c>
      <c r="AB9" s="5">
        <v>1808.3</v>
      </c>
      <c r="AC9" s="5">
        <v>3286.8809999999999</v>
      </c>
      <c r="AD9" s="5">
        <v>4011.1329999999998</v>
      </c>
      <c r="AE9" s="5">
        <v>4217.0879999999997</v>
      </c>
      <c r="AF9" s="5">
        <v>4443.8530000000001</v>
      </c>
      <c r="AG9" s="5">
        <v>4111.1239999999998</v>
      </c>
      <c r="AH9" s="5">
        <v>3855.2159999999999</v>
      </c>
      <c r="AI9" s="5">
        <v>2352.2550000000001</v>
      </c>
      <c r="AJ9" s="5">
        <v>1664.768</v>
      </c>
      <c r="AK9" s="5">
        <v>3</v>
      </c>
      <c r="AM9" s="16">
        <f>+AO9/$AO$3</f>
        <v>6.574766625691307E-2</v>
      </c>
      <c r="AN9" s="17">
        <f>IF(AK9=1,AM9,AM9+AN7)</f>
        <v>0.92142745364938539</v>
      </c>
      <c r="AO9" s="5">
        <f>SUM(G9:AJ9)</f>
        <v>51551.865999999995</v>
      </c>
    </row>
    <row r="10" spans="1:41" x14ac:dyDescent="0.2">
      <c r="A10" s="1" t="s">
        <v>121</v>
      </c>
      <c r="B10" s="1" t="s">
        <v>7</v>
      </c>
      <c r="C10" s="1" t="s">
        <v>8</v>
      </c>
      <c r="D10" s="1" t="s">
        <v>25</v>
      </c>
      <c r="E10" s="1" t="s">
        <v>21</v>
      </c>
      <c r="F10" s="1" t="s">
        <v>11</v>
      </c>
      <c r="I10" s="5">
        <v>-1</v>
      </c>
      <c r="J10" s="5">
        <v>-1</v>
      </c>
      <c r="K10" s="5">
        <v>-1</v>
      </c>
      <c r="L10" s="5">
        <v>-1</v>
      </c>
      <c r="M10" s="5">
        <v>-1</v>
      </c>
      <c r="N10" s="5">
        <v>-1</v>
      </c>
      <c r="O10" s="5">
        <v>-1</v>
      </c>
      <c r="P10" s="5">
        <v>-1</v>
      </c>
      <c r="Q10" s="5">
        <v>-1</v>
      </c>
      <c r="R10" s="5">
        <v>-1</v>
      </c>
      <c r="S10" s="5">
        <v>-1</v>
      </c>
      <c r="T10" s="5">
        <v>-1</v>
      </c>
      <c r="U10" s="5">
        <v>-1</v>
      </c>
      <c r="V10" s="5">
        <v>-1</v>
      </c>
      <c r="W10" s="5">
        <v>-1</v>
      </c>
      <c r="X10" s="5" t="s">
        <v>13</v>
      </c>
      <c r="Y10" s="5" t="s">
        <v>13</v>
      </c>
      <c r="Z10" s="5" t="s">
        <v>13</v>
      </c>
      <c r="AA10" s="5" t="s">
        <v>15</v>
      </c>
      <c r="AB10" s="5" t="s">
        <v>15</v>
      </c>
      <c r="AC10" s="5" t="s">
        <v>15</v>
      </c>
      <c r="AD10" s="5" t="s">
        <v>15</v>
      </c>
      <c r="AE10" s="5" t="s">
        <v>15</v>
      </c>
      <c r="AF10" s="5" t="s">
        <v>15</v>
      </c>
      <c r="AG10" s="5" t="s">
        <v>15</v>
      </c>
      <c r="AH10" s="5" t="s">
        <v>15</v>
      </c>
      <c r="AI10" s="5" t="s">
        <v>15</v>
      </c>
      <c r="AJ10" s="5" t="s">
        <v>15</v>
      </c>
      <c r="AK10" s="1">
        <v>3</v>
      </c>
    </row>
    <row r="11" spans="1:41" x14ac:dyDescent="0.2">
      <c r="A11" s="1" t="s">
        <v>121</v>
      </c>
      <c r="B11" s="1" t="s">
        <v>7</v>
      </c>
      <c r="C11" s="1" t="s">
        <v>8</v>
      </c>
      <c r="D11" s="1" t="s">
        <v>38</v>
      </c>
      <c r="E11" s="1" t="s">
        <v>21</v>
      </c>
      <c r="F11" s="1" t="s">
        <v>10</v>
      </c>
      <c r="G11" s="5">
        <v>1277</v>
      </c>
      <c r="H11" s="5">
        <v>1702</v>
      </c>
      <c r="I11" s="5">
        <v>1260</v>
      </c>
      <c r="J11" s="5">
        <v>1494</v>
      </c>
      <c r="K11" s="5">
        <v>528</v>
      </c>
      <c r="L11" s="5">
        <v>831</v>
      </c>
      <c r="M11" s="5">
        <v>612</v>
      </c>
      <c r="N11" s="5">
        <v>547</v>
      </c>
      <c r="O11" s="5">
        <v>624</v>
      </c>
      <c r="P11" s="5">
        <v>581</v>
      </c>
      <c r="Q11" s="5">
        <v>836</v>
      </c>
      <c r="R11" s="5">
        <v>346</v>
      </c>
      <c r="S11" s="5">
        <v>965</v>
      </c>
      <c r="T11" s="5">
        <v>1134</v>
      </c>
      <c r="U11" s="5">
        <v>977</v>
      </c>
      <c r="V11" s="5">
        <v>843</v>
      </c>
      <c r="W11" s="5">
        <v>0.10199999999999999</v>
      </c>
      <c r="X11" s="5">
        <v>3.1E-2</v>
      </c>
      <c r="Y11" s="5">
        <v>0.32400000000000001</v>
      </c>
      <c r="Z11" s="5">
        <v>6.6000000000000003E-2</v>
      </c>
      <c r="AA11" s="5">
        <v>1.1519999999999999</v>
      </c>
      <c r="AB11" s="5">
        <v>0.155</v>
      </c>
      <c r="AC11" s="5">
        <v>0.64</v>
      </c>
      <c r="AD11" s="5">
        <v>5.4119999999999999</v>
      </c>
      <c r="AE11" s="5">
        <v>15.590999999999999</v>
      </c>
      <c r="AF11" s="5">
        <v>32.014000000000003</v>
      </c>
      <c r="AG11" s="5">
        <v>70.887</v>
      </c>
      <c r="AH11" s="5">
        <v>3.8439999999999999</v>
      </c>
      <c r="AI11" s="5">
        <v>193.31399999999999</v>
      </c>
      <c r="AJ11" s="5">
        <v>173.184</v>
      </c>
      <c r="AK11" s="5">
        <v>4</v>
      </c>
      <c r="AM11" s="16">
        <f>+AO11/$AO$3</f>
        <v>1.9199046946125144E-2</v>
      </c>
      <c r="AN11" s="17">
        <f>IF(AK11=1,AM11,AM11+AN9)</f>
        <v>0.94062650059551056</v>
      </c>
      <c r="AO11" s="5">
        <f>SUM(G11:AJ11)</f>
        <v>15053.716000000002</v>
      </c>
    </row>
    <row r="12" spans="1:41" x14ac:dyDescent="0.2">
      <c r="A12" s="1" t="s">
        <v>121</v>
      </c>
      <c r="B12" s="1" t="s">
        <v>7</v>
      </c>
      <c r="C12" s="1" t="s">
        <v>8</v>
      </c>
      <c r="D12" s="1" t="s">
        <v>38</v>
      </c>
      <c r="E12" s="1" t="s">
        <v>21</v>
      </c>
      <c r="F12" s="1" t="s">
        <v>11</v>
      </c>
      <c r="G12" s="5">
        <v>-1</v>
      </c>
      <c r="H12" s="5">
        <v>-1</v>
      </c>
      <c r="I12" s="5">
        <v>-1</v>
      </c>
      <c r="J12" s="5">
        <v>-1</v>
      </c>
      <c r="K12" s="5" t="s">
        <v>15</v>
      </c>
      <c r="L12" s="5" t="s">
        <v>15</v>
      </c>
      <c r="M12" s="5" t="s">
        <v>15</v>
      </c>
      <c r="N12" s="5" t="s">
        <v>15</v>
      </c>
      <c r="O12" s="5" t="s">
        <v>15</v>
      </c>
      <c r="P12" s="5">
        <v>-1</v>
      </c>
      <c r="Q12" s="5" t="s">
        <v>15</v>
      </c>
      <c r="R12" s="5" t="s">
        <v>15</v>
      </c>
      <c r="S12" s="5" t="s">
        <v>15</v>
      </c>
      <c r="T12" s="5" t="s">
        <v>15</v>
      </c>
      <c r="U12" s="5">
        <v>-1</v>
      </c>
      <c r="V12" s="5" t="s">
        <v>15</v>
      </c>
      <c r="W12" s="5" t="s">
        <v>15</v>
      </c>
      <c r="X12" s="5" t="s">
        <v>15</v>
      </c>
      <c r="Y12" s="5" t="s">
        <v>15</v>
      </c>
      <c r="Z12" s="5" t="s">
        <v>15</v>
      </c>
      <c r="AA12" s="5" t="s">
        <v>15</v>
      </c>
      <c r="AB12" s="5" t="s">
        <v>15</v>
      </c>
      <c r="AC12" s="5" t="s">
        <v>15</v>
      </c>
      <c r="AD12" s="5" t="s">
        <v>15</v>
      </c>
      <c r="AE12" s="5" t="s">
        <v>15</v>
      </c>
      <c r="AF12" s="5" t="s">
        <v>15</v>
      </c>
      <c r="AG12" s="5" t="s">
        <v>15</v>
      </c>
      <c r="AH12" s="5" t="s">
        <v>15</v>
      </c>
      <c r="AI12" s="5" t="s">
        <v>15</v>
      </c>
      <c r="AJ12" s="5" t="s">
        <v>13</v>
      </c>
      <c r="AK12" s="1">
        <v>4</v>
      </c>
    </row>
    <row r="13" spans="1:41" x14ac:dyDescent="0.2">
      <c r="A13" s="1" t="s">
        <v>121</v>
      </c>
      <c r="B13" s="1" t="s">
        <v>7</v>
      </c>
      <c r="C13" s="1" t="s">
        <v>8</v>
      </c>
      <c r="D13" s="1" t="s">
        <v>37</v>
      </c>
      <c r="E13" s="1" t="s">
        <v>28</v>
      </c>
      <c r="F13" s="1" t="s">
        <v>10</v>
      </c>
      <c r="AD13" s="5">
        <v>573</v>
      </c>
      <c r="AE13" s="5">
        <v>863</v>
      </c>
      <c r="AF13" s="5">
        <v>875</v>
      </c>
      <c r="AG13" s="5">
        <v>975</v>
      </c>
      <c r="AH13" s="5">
        <v>915</v>
      </c>
      <c r="AI13" s="5">
        <v>899.1</v>
      </c>
      <c r="AJ13" s="5">
        <v>981.71</v>
      </c>
      <c r="AK13" s="5">
        <v>5</v>
      </c>
      <c r="AM13" s="16">
        <f>+AO13/$AO$3</f>
        <v>7.7565536447886593E-3</v>
      </c>
      <c r="AN13" s="17">
        <f>IF(AK13=1,AM13,AM13+AN11)</f>
        <v>0.94838305424029923</v>
      </c>
      <c r="AO13" s="5">
        <f>SUM(G13:AJ13)</f>
        <v>6081.81</v>
      </c>
    </row>
    <row r="14" spans="1:41" ht="12.75" thickBot="1" x14ac:dyDescent="0.25">
      <c r="A14" s="1" t="s">
        <v>121</v>
      </c>
      <c r="B14" s="1" t="s">
        <v>7</v>
      </c>
      <c r="C14" s="1" t="s">
        <v>8</v>
      </c>
      <c r="D14" s="1" t="s">
        <v>37</v>
      </c>
      <c r="E14" s="1" t="s">
        <v>28</v>
      </c>
      <c r="F14" s="1" t="s">
        <v>11</v>
      </c>
      <c r="AD14" s="5">
        <v>-1</v>
      </c>
      <c r="AE14" s="5">
        <v>-1</v>
      </c>
      <c r="AF14" s="5">
        <v>-1</v>
      </c>
      <c r="AG14" s="5">
        <v>-1</v>
      </c>
      <c r="AH14" s="5">
        <v>-1</v>
      </c>
      <c r="AI14" s="5">
        <v>-1</v>
      </c>
      <c r="AJ14" s="5">
        <v>-1</v>
      </c>
      <c r="AK14" s="31">
        <v>5</v>
      </c>
    </row>
    <row r="15" spans="1:41" x14ac:dyDescent="0.2">
      <c r="A15" s="1" t="s">
        <v>121</v>
      </c>
      <c r="B15" s="1" t="s">
        <v>7</v>
      </c>
      <c r="C15" s="1" t="s">
        <v>8</v>
      </c>
      <c r="D15" s="1" t="s">
        <v>34</v>
      </c>
      <c r="E15" s="1" t="s">
        <v>21</v>
      </c>
      <c r="F15" s="1" t="s">
        <v>10</v>
      </c>
      <c r="X15" s="5">
        <v>113.82299999999999</v>
      </c>
      <c r="Y15" s="5">
        <v>460.53199999999998</v>
      </c>
      <c r="Z15" s="5">
        <v>1039.171</v>
      </c>
      <c r="AA15" s="5">
        <v>902.51800000000003</v>
      </c>
      <c r="AB15" s="5">
        <v>1216.1469999999999</v>
      </c>
      <c r="AC15" s="5">
        <v>391.86399999999998</v>
      </c>
      <c r="AD15" s="5">
        <v>4.2809999999999997</v>
      </c>
      <c r="AE15" s="5">
        <v>5.7430000000000003</v>
      </c>
      <c r="AF15" s="5">
        <v>201.09200000000001</v>
      </c>
      <c r="AG15" s="5">
        <v>316.59699999999998</v>
      </c>
      <c r="AH15" s="5">
        <v>368.9</v>
      </c>
      <c r="AI15" s="5">
        <v>300.67899999999997</v>
      </c>
      <c r="AJ15" s="5">
        <v>349.43400000000003</v>
      </c>
      <c r="AK15" s="5">
        <v>6</v>
      </c>
      <c r="AM15" s="16">
        <f>+AO15/$AO$3</f>
        <v>7.2323398847297547E-3</v>
      </c>
      <c r="AN15" s="17">
        <f>IF(AK15=1,AM15,AM15+AN13)</f>
        <v>0.95561539412502894</v>
      </c>
      <c r="AO15" s="5">
        <f>SUM(G15:AJ15)</f>
        <v>5670.780999999999</v>
      </c>
    </row>
    <row r="16" spans="1:41" x14ac:dyDescent="0.2">
      <c r="A16" s="1" t="s">
        <v>121</v>
      </c>
      <c r="B16" s="1" t="s">
        <v>7</v>
      </c>
      <c r="C16" s="1" t="s">
        <v>8</v>
      </c>
      <c r="D16" s="1" t="s">
        <v>34</v>
      </c>
      <c r="E16" s="1" t="s">
        <v>21</v>
      </c>
      <c r="F16" s="1" t="s">
        <v>11</v>
      </c>
      <c r="X16" s="5" t="s">
        <v>13</v>
      </c>
      <c r="Y16" s="5" t="s">
        <v>13</v>
      </c>
      <c r="Z16" s="5" t="s">
        <v>13</v>
      </c>
      <c r="AA16" s="5" t="s">
        <v>13</v>
      </c>
      <c r="AB16" s="5" t="s">
        <v>15</v>
      </c>
      <c r="AC16" s="5" t="s">
        <v>15</v>
      </c>
      <c r="AD16" s="5" t="s">
        <v>15</v>
      </c>
      <c r="AE16" s="5" t="s">
        <v>15</v>
      </c>
      <c r="AF16" s="5" t="s">
        <v>13</v>
      </c>
      <c r="AG16" s="5" t="s">
        <v>13</v>
      </c>
      <c r="AH16" s="5" t="s">
        <v>13</v>
      </c>
      <c r="AI16" s="5" t="s">
        <v>13</v>
      </c>
      <c r="AJ16" s="5" t="s">
        <v>13</v>
      </c>
      <c r="AK16" s="1">
        <v>6</v>
      </c>
    </row>
    <row r="17" spans="1:41" x14ac:dyDescent="0.2">
      <c r="A17" s="1" t="s">
        <v>121</v>
      </c>
      <c r="B17" s="1" t="s">
        <v>7</v>
      </c>
      <c r="C17" s="1" t="s">
        <v>8</v>
      </c>
      <c r="D17" s="1" t="s">
        <v>35</v>
      </c>
      <c r="E17" s="1" t="s">
        <v>21</v>
      </c>
      <c r="F17" s="1" t="s">
        <v>10</v>
      </c>
      <c r="N17" s="5">
        <v>9.1999999999999993</v>
      </c>
      <c r="U17" s="5">
        <v>254.30199999999999</v>
      </c>
      <c r="V17" s="5">
        <v>891.73599999999999</v>
      </c>
      <c r="W17" s="5">
        <v>613.00199999999995</v>
      </c>
      <c r="X17" s="5">
        <v>1574.529</v>
      </c>
      <c r="AB17" s="5">
        <v>288.84100000000001</v>
      </c>
      <c r="AC17" s="5">
        <v>153.09800000000001</v>
      </c>
      <c r="AE17" s="5">
        <v>262.44</v>
      </c>
      <c r="AG17" s="5">
        <v>437.43099999999998</v>
      </c>
      <c r="AH17" s="5">
        <v>242.40100000000001</v>
      </c>
      <c r="AI17" s="5">
        <v>344.44799999999998</v>
      </c>
      <c r="AJ17" s="5">
        <v>83.846000000000004</v>
      </c>
      <c r="AK17" s="5">
        <v>7</v>
      </c>
      <c r="AM17" s="16">
        <f>+AO17/$AO$3</f>
        <v>6.5748780929664368E-3</v>
      </c>
      <c r="AN17" s="17">
        <f>IF(AK17=1,AM17,AM17+AN15)</f>
        <v>0.96219027221799536</v>
      </c>
      <c r="AO17" s="5">
        <f>SUM(G17:AJ17)</f>
        <v>5155.2739999999994</v>
      </c>
    </row>
    <row r="18" spans="1:41" x14ac:dyDescent="0.2">
      <c r="A18" s="1" t="s">
        <v>121</v>
      </c>
      <c r="B18" s="1" t="s">
        <v>7</v>
      </c>
      <c r="C18" s="1" t="s">
        <v>8</v>
      </c>
      <c r="D18" s="1" t="s">
        <v>35</v>
      </c>
      <c r="E18" s="1" t="s">
        <v>21</v>
      </c>
      <c r="F18" s="1" t="s">
        <v>11</v>
      </c>
      <c r="N18" s="5">
        <v>-1</v>
      </c>
      <c r="U18" s="5" t="s">
        <v>15</v>
      </c>
      <c r="V18" s="5" t="s">
        <v>15</v>
      </c>
      <c r="W18" s="5" t="s">
        <v>15</v>
      </c>
      <c r="X18" s="5" t="s">
        <v>15</v>
      </c>
      <c r="AB18" s="5" t="s">
        <v>15</v>
      </c>
      <c r="AC18" s="5" t="s">
        <v>15</v>
      </c>
      <c r="AE18" s="5">
        <v>-1</v>
      </c>
      <c r="AG18" s="5">
        <v>-1</v>
      </c>
      <c r="AH18" s="5" t="s">
        <v>15</v>
      </c>
      <c r="AI18" s="5" t="s">
        <v>15</v>
      </c>
      <c r="AJ18" s="5" t="s">
        <v>15</v>
      </c>
      <c r="AK18" s="1">
        <v>7</v>
      </c>
    </row>
    <row r="19" spans="1:41" x14ac:dyDescent="0.2">
      <c r="A19" s="1" t="s">
        <v>121</v>
      </c>
      <c r="B19" s="1" t="s">
        <v>7</v>
      </c>
      <c r="C19" s="1" t="s">
        <v>19</v>
      </c>
      <c r="D19" s="1" t="s">
        <v>20</v>
      </c>
      <c r="E19" s="1" t="s">
        <v>21</v>
      </c>
      <c r="F19" s="1" t="s">
        <v>10</v>
      </c>
      <c r="I19" s="5">
        <v>487.32499999999999</v>
      </c>
      <c r="J19" s="5">
        <v>167.184</v>
      </c>
      <c r="K19" s="5">
        <v>131.613</v>
      </c>
      <c r="L19" s="5">
        <v>202.756</v>
      </c>
      <c r="M19" s="5">
        <v>246.33</v>
      </c>
      <c r="N19" s="5">
        <v>384.16800000000001</v>
      </c>
      <c r="O19" s="5">
        <v>165.40600000000001</v>
      </c>
      <c r="P19" s="5">
        <v>58.692</v>
      </c>
      <c r="R19" s="5">
        <v>170.696</v>
      </c>
      <c r="S19" s="5">
        <v>205.971</v>
      </c>
      <c r="T19" s="5">
        <v>240.28800000000001</v>
      </c>
      <c r="U19" s="5">
        <v>588</v>
      </c>
      <c r="V19" s="5">
        <v>292</v>
      </c>
      <c r="W19" s="5">
        <v>109.57299999999999</v>
      </c>
      <c r="X19" s="5">
        <v>72.942999999999998</v>
      </c>
      <c r="Y19" s="5">
        <v>98.513000000000005</v>
      </c>
      <c r="Z19" s="5">
        <v>148.297</v>
      </c>
      <c r="AA19" s="5">
        <v>107.408</v>
      </c>
      <c r="AB19" s="5">
        <v>122.816</v>
      </c>
      <c r="AC19" s="5">
        <v>83.138999999999996</v>
      </c>
      <c r="AD19" s="5">
        <v>238.07300000000001</v>
      </c>
      <c r="AE19" s="5">
        <v>286.55500000000001</v>
      </c>
      <c r="AF19" s="5">
        <v>75.626000000000005</v>
      </c>
      <c r="AG19" s="5">
        <v>153.102</v>
      </c>
      <c r="AH19" s="5">
        <v>38.487000000000002</v>
      </c>
      <c r="AI19" s="5">
        <v>73.602000000000004</v>
      </c>
      <c r="AJ19" s="5">
        <v>53.37</v>
      </c>
      <c r="AK19" s="5">
        <v>8</v>
      </c>
      <c r="AM19" s="16">
        <f>+AO19/$AO$3</f>
        <v>6.3793116921013106E-3</v>
      </c>
      <c r="AN19" s="17">
        <f>IF(AK19=1,AM19,AM19+AN17)</f>
        <v>0.96856958391009662</v>
      </c>
      <c r="AO19" s="5">
        <f>SUM(G19:AJ19)</f>
        <v>5001.933</v>
      </c>
    </row>
    <row r="20" spans="1:41" x14ac:dyDescent="0.2">
      <c r="A20" s="1" t="s">
        <v>121</v>
      </c>
      <c r="B20" s="1" t="s">
        <v>7</v>
      </c>
      <c r="C20" s="1" t="s">
        <v>19</v>
      </c>
      <c r="D20" s="1" t="s">
        <v>20</v>
      </c>
      <c r="E20" s="1" t="s">
        <v>21</v>
      </c>
      <c r="F20" s="1" t="s">
        <v>11</v>
      </c>
      <c r="I20" s="5">
        <v>-1</v>
      </c>
      <c r="J20" s="5">
        <v>-1</v>
      </c>
      <c r="K20" s="5">
        <v>-1</v>
      </c>
      <c r="L20" s="5">
        <v>-1</v>
      </c>
      <c r="M20" s="5">
        <v>-1</v>
      </c>
      <c r="N20" s="5">
        <v>-1</v>
      </c>
      <c r="O20" s="5">
        <v>-1</v>
      </c>
      <c r="P20" s="5">
        <v>-1</v>
      </c>
      <c r="R20" s="5" t="s">
        <v>13</v>
      </c>
      <c r="S20" s="5" t="s">
        <v>13</v>
      </c>
      <c r="T20" s="5" t="s">
        <v>13</v>
      </c>
      <c r="U20" s="5" t="s">
        <v>13</v>
      </c>
      <c r="V20" s="5" t="s">
        <v>13</v>
      </c>
      <c r="W20" s="5" t="s">
        <v>13</v>
      </c>
      <c r="X20" s="5" t="s">
        <v>13</v>
      </c>
      <c r="Y20" s="5" t="s">
        <v>13</v>
      </c>
      <c r="Z20" s="5" t="s">
        <v>13</v>
      </c>
      <c r="AA20" s="5" t="s">
        <v>13</v>
      </c>
      <c r="AB20" s="5" t="s">
        <v>13</v>
      </c>
      <c r="AC20" s="5" t="s">
        <v>13</v>
      </c>
      <c r="AD20" s="5" t="s">
        <v>13</v>
      </c>
      <c r="AE20" s="5" t="s">
        <v>13</v>
      </c>
      <c r="AF20" s="5" t="s">
        <v>13</v>
      </c>
      <c r="AG20" s="5" t="s">
        <v>13</v>
      </c>
      <c r="AH20" s="5" t="s">
        <v>13</v>
      </c>
      <c r="AI20" s="5" t="s">
        <v>13</v>
      </c>
      <c r="AJ20" s="5" t="s">
        <v>13</v>
      </c>
      <c r="AK20" s="1">
        <v>8</v>
      </c>
    </row>
    <row r="21" spans="1:41" x14ac:dyDescent="0.2">
      <c r="A21" s="1" t="s">
        <v>121</v>
      </c>
      <c r="B21" s="1" t="s">
        <v>7</v>
      </c>
      <c r="C21" s="1" t="s">
        <v>8</v>
      </c>
      <c r="D21" s="1" t="s">
        <v>218</v>
      </c>
      <c r="E21" s="1" t="s">
        <v>21</v>
      </c>
      <c r="F21" s="1" t="s">
        <v>10</v>
      </c>
      <c r="G21" s="5">
        <v>185.51</v>
      </c>
      <c r="H21" s="5">
        <v>1145.9749999999999</v>
      </c>
      <c r="I21" s="5">
        <v>581.822</v>
      </c>
      <c r="J21" s="5">
        <v>622.601</v>
      </c>
      <c r="K21" s="5">
        <v>49.901000000000003</v>
      </c>
      <c r="L21" s="5">
        <v>162.43600000000001</v>
      </c>
      <c r="M21" s="5">
        <v>91.823999999999998</v>
      </c>
      <c r="N21" s="5">
        <v>41.436999999999998</v>
      </c>
      <c r="O21" s="5">
        <v>113.402</v>
      </c>
      <c r="P21" s="5">
        <v>105.511</v>
      </c>
      <c r="Q21" s="5">
        <v>67.81</v>
      </c>
      <c r="R21" s="5">
        <v>55.845999999999997</v>
      </c>
      <c r="S21" s="5">
        <v>69.945999999999998</v>
      </c>
      <c r="T21" s="5">
        <v>68.254999999999995</v>
      </c>
      <c r="U21" s="5">
        <v>47.314</v>
      </c>
      <c r="V21" s="5">
        <v>54.191000000000003</v>
      </c>
      <c r="W21" s="5">
        <v>138.36699999999999</v>
      </c>
      <c r="X21" s="5">
        <v>106.56100000000001</v>
      </c>
      <c r="Y21" s="5">
        <v>177.52799999999999</v>
      </c>
      <c r="Z21" s="5">
        <v>237.578</v>
      </c>
      <c r="AA21" s="5">
        <v>126.631</v>
      </c>
      <c r="AB21" s="5">
        <v>117.203</v>
      </c>
      <c r="AC21" s="5">
        <v>146.66300000000001</v>
      </c>
      <c r="AD21" s="5">
        <v>82.141000000000005</v>
      </c>
      <c r="AE21" s="5">
        <v>43.279000000000003</v>
      </c>
      <c r="AF21" s="5">
        <v>42.463000000000001</v>
      </c>
      <c r="AG21" s="5">
        <v>11.029</v>
      </c>
      <c r="AH21" s="5">
        <v>19.565999999999999</v>
      </c>
      <c r="AI21" s="5">
        <v>23.809000000000001</v>
      </c>
      <c r="AJ21" s="5">
        <v>24.428000000000001</v>
      </c>
      <c r="AK21" s="5">
        <v>9</v>
      </c>
      <c r="AM21" s="16">
        <f>+AO21/$AO$3</f>
        <v>6.0720675801755096E-3</v>
      </c>
      <c r="AN21" s="17">
        <f>IF(AK21=1,AM21,AM21+AN19)</f>
        <v>0.97464165149027215</v>
      </c>
      <c r="AO21" s="5">
        <f>SUM(G21:AJ21)</f>
        <v>4761.027</v>
      </c>
    </row>
    <row r="22" spans="1:41" x14ac:dyDescent="0.2">
      <c r="A22" s="1" t="s">
        <v>121</v>
      </c>
      <c r="B22" s="1" t="s">
        <v>7</v>
      </c>
      <c r="C22" s="1" t="s">
        <v>8</v>
      </c>
      <c r="D22" s="1" t="s">
        <v>218</v>
      </c>
      <c r="E22" s="1" t="s">
        <v>21</v>
      </c>
      <c r="F22" s="1" t="s">
        <v>11</v>
      </c>
      <c r="G22" s="5" t="s">
        <v>15</v>
      </c>
      <c r="H22" s="5" t="s">
        <v>15</v>
      </c>
      <c r="I22" s="5" t="s">
        <v>15</v>
      </c>
      <c r="J22" s="5" t="s">
        <v>15</v>
      </c>
      <c r="K22" s="5" t="s">
        <v>15</v>
      </c>
      <c r="L22" s="5" t="s">
        <v>15</v>
      </c>
      <c r="M22" s="5" t="s">
        <v>15</v>
      </c>
      <c r="N22" s="5" t="s">
        <v>15</v>
      </c>
      <c r="O22" s="5" t="s">
        <v>15</v>
      </c>
      <c r="P22" s="5" t="s">
        <v>13</v>
      </c>
      <c r="Q22" s="5" t="s">
        <v>18</v>
      </c>
      <c r="R22" s="5" t="s">
        <v>15</v>
      </c>
      <c r="S22" s="5" t="s">
        <v>13</v>
      </c>
      <c r="T22" s="5" t="s">
        <v>13</v>
      </c>
      <c r="U22" s="5" t="s">
        <v>13</v>
      </c>
      <c r="V22" s="5" t="s">
        <v>13</v>
      </c>
      <c r="W22" s="5" t="s">
        <v>13</v>
      </c>
      <c r="X22" s="5" t="s">
        <v>13</v>
      </c>
      <c r="Y22" s="5" t="s">
        <v>13</v>
      </c>
      <c r="Z22" s="5" t="s">
        <v>13</v>
      </c>
      <c r="AA22" s="5" t="s">
        <v>13</v>
      </c>
      <c r="AB22" s="5" t="s">
        <v>13</v>
      </c>
      <c r="AC22" s="5" t="s">
        <v>13</v>
      </c>
      <c r="AD22" s="5" t="s">
        <v>13</v>
      </c>
      <c r="AE22" s="5" t="s">
        <v>13</v>
      </c>
      <c r="AF22" s="5" t="s">
        <v>13</v>
      </c>
      <c r="AG22" s="5" t="s">
        <v>13</v>
      </c>
      <c r="AH22" s="5" t="s">
        <v>13</v>
      </c>
      <c r="AI22" s="5" t="s">
        <v>13</v>
      </c>
      <c r="AJ22" s="5" t="s">
        <v>13</v>
      </c>
      <c r="AK22" s="1">
        <v>9</v>
      </c>
    </row>
    <row r="23" spans="1:41" x14ac:dyDescent="0.2">
      <c r="A23" s="1" t="s">
        <v>121</v>
      </c>
      <c r="B23" s="1" t="s">
        <v>7</v>
      </c>
      <c r="C23" s="1" t="s">
        <v>8</v>
      </c>
      <c r="D23" s="1" t="s">
        <v>37</v>
      </c>
      <c r="E23" s="1" t="s">
        <v>21</v>
      </c>
      <c r="F23" s="1" t="s">
        <v>10</v>
      </c>
      <c r="AD23" s="5">
        <v>300</v>
      </c>
      <c r="AE23" s="5">
        <v>760</v>
      </c>
      <c r="AF23" s="5">
        <v>600</v>
      </c>
      <c r="AG23" s="5">
        <v>668.5</v>
      </c>
      <c r="AH23" s="5">
        <v>609.29999999999995</v>
      </c>
      <c r="AI23" s="5">
        <v>598.70000000000005</v>
      </c>
      <c r="AJ23" s="5">
        <v>654.48</v>
      </c>
      <c r="AK23" s="5">
        <v>10</v>
      </c>
      <c r="AM23" s="16">
        <f>+AO23/$AO$3</f>
        <v>5.3450471478451922E-3</v>
      </c>
      <c r="AN23" s="17">
        <f>IF(AK23=1,AM23,AM23+AN21)</f>
        <v>0.97998669863811738</v>
      </c>
      <c r="AO23" s="5">
        <f>SUM(G23:AJ23)</f>
        <v>4190.9799999999996</v>
      </c>
    </row>
    <row r="24" spans="1:41" x14ac:dyDescent="0.2">
      <c r="A24" s="1" t="s">
        <v>121</v>
      </c>
      <c r="B24" s="1" t="s">
        <v>7</v>
      </c>
      <c r="C24" s="1" t="s">
        <v>8</v>
      </c>
      <c r="D24" s="1" t="s">
        <v>37</v>
      </c>
      <c r="E24" s="1" t="s">
        <v>21</v>
      </c>
      <c r="F24" s="1" t="s">
        <v>11</v>
      </c>
      <c r="AD24" s="5">
        <v>-1</v>
      </c>
      <c r="AE24" s="5">
        <v>-1</v>
      </c>
      <c r="AF24" s="5" t="s">
        <v>13</v>
      </c>
      <c r="AG24" s="5" t="s">
        <v>13</v>
      </c>
      <c r="AH24" s="5" t="s">
        <v>15</v>
      </c>
      <c r="AI24" s="5" t="s">
        <v>15</v>
      </c>
      <c r="AJ24" s="5" t="s">
        <v>13</v>
      </c>
      <c r="AK24" s="1">
        <v>10</v>
      </c>
    </row>
    <row r="25" spans="1:41" x14ac:dyDescent="0.2">
      <c r="A25" s="1" t="s">
        <v>121</v>
      </c>
      <c r="B25" s="1" t="s">
        <v>7</v>
      </c>
      <c r="C25" s="1" t="s">
        <v>8</v>
      </c>
      <c r="D25" s="1" t="s">
        <v>214</v>
      </c>
      <c r="E25" s="1" t="s">
        <v>32</v>
      </c>
      <c r="F25" s="1" t="s">
        <v>10</v>
      </c>
      <c r="G25" s="5">
        <v>276</v>
      </c>
      <c r="H25" s="5">
        <v>322</v>
      </c>
      <c r="I25" s="5">
        <v>350</v>
      </c>
      <c r="J25" s="5">
        <v>266</v>
      </c>
      <c r="K25" s="5">
        <v>278</v>
      </c>
      <c r="L25" s="5">
        <v>213</v>
      </c>
      <c r="M25" s="5">
        <v>163</v>
      </c>
      <c r="N25" s="5">
        <v>398.85</v>
      </c>
      <c r="O25" s="5">
        <v>395</v>
      </c>
      <c r="P25" s="5">
        <v>207</v>
      </c>
      <c r="Q25" s="5">
        <v>221.02</v>
      </c>
      <c r="R25" s="5">
        <v>57.29</v>
      </c>
      <c r="S25" s="5">
        <v>95.286000000000001</v>
      </c>
      <c r="T25" s="5">
        <v>120.38200000000001</v>
      </c>
      <c r="U25" s="5">
        <v>99.483999999999995</v>
      </c>
      <c r="V25" s="5">
        <v>49.899000000000001</v>
      </c>
      <c r="W25" s="5">
        <v>45.978999999999999</v>
      </c>
      <c r="X25" s="5">
        <v>30.303000000000001</v>
      </c>
      <c r="Y25" s="5">
        <v>2.7869999999999999</v>
      </c>
      <c r="Z25" s="5">
        <v>5.694</v>
      </c>
      <c r="AA25" s="5">
        <v>0.34200000000000003</v>
      </c>
      <c r="AB25" s="5">
        <v>0.26500000000000001</v>
      </c>
      <c r="AC25" s="5">
        <v>104.768</v>
      </c>
      <c r="AD25" s="5">
        <v>1.0720000000000001</v>
      </c>
      <c r="AE25" s="5">
        <v>13.523</v>
      </c>
      <c r="AF25" s="5">
        <v>16.074999999999999</v>
      </c>
      <c r="AG25" s="5">
        <v>8.9329999999999998</v>
      </c>
      <c r="AH25" s="5">
        <v>1.9</v>
      </c>
      <c r="AI25" s="5">
        <v>7.3999999999999996E-2</v>
      </c>
      <c r="AJ25" s="5">
        <v>8.0000000000000002E-3</v>
      </c>
      <c r="AK25" s="5">
        <v>11</v>
      </c>
      <c r="AM25" s="16">
        <f>+AO25/$AO$3</f>
        <v>4.7748984124048885E-3</v>
      </c>
      <c r="AN25" s="17">
        <f>IF(AK25=1,AM25,AM25+AN23)</f>
        <v>0.98476159705052224</v>
      </c>
      <c r="AO25" s="5">
        <f>SUM(G25:AJ25)</f>
        <v>3743.9339999999993</v>
      </c>
    </row>
    <row r="26" spans="1:41" x14ac:dyDescent="0.2">
      <c r="A26" s="1" t="s">
        <v>121</v>
      </c>
      <c r="B26" s="1" t="s">
        <v>7</v>
      </c>
      <c r="C26" s="1" t="s">
        <v>8</v>
      </c>
      <c r="D26" s="1" t="s">
        <v>214</v>
      </c>
      <c r="E26" s="1" t="s">
        <v>32</v>
      </c>
      <c r="F26" s="1" t="s">
        <v>11</v>
      </c>
      <c r="G26" s="5">
        <v>-1</v>
      </c>
      <c r="H26" s="5">
        <v>-1</v>
      </c>
      <c r="I26" s="5">
        <v>-1</v>
      </c>
      <c r="J26" s="5">
        <v>-1</v>
      </c>
      <c r="K26" s="5">
        <v>-1</v>
      </c>
      <c r="L26" s="5">
        <v>-1</v>
      </c>
      <c r="M26" s="5">
        <v>-1</v>
      </c>
      <c r="N26" s="5">
        <v>-1</v>
      </c>
      <c r="O26" s="5">
        <v>-1</v>
      </c>
      <c r="P26" s="5">
        <v>-1</v>
      </c>
      <c r="Q26" s="5">
        <v>-1</v>
      </c>
      <c r="R26" s="5">
        <v>-1</v>
      </c>
      <c r="S26" s="5">
        <v>-1</v>
      </c>
      <c r="T26" s="5">
        <v>-1</v>
      </c>
      <c r="U26" s="5">
        <v>-1</v>
      </c>
      <c r="V26" s="5">
        <v>-1</v>
      </c>
      <c r="W26" s="5">
        <v>-1</v>
      </c>
      <c r="X26" s="5">
        <v>-1</v>
      </c>
      <c r="Y26" s="5">
        <v>-1</v>
      </c>
      <c r="Z26" s="5">
        <v>-1</v>
      </c>
      <c r="AA26" s="5">
        <v>-1</v>
      </c>
      <c r="AB26" s="5">
        <v>-1</v>
      </c>
      <c r="AC26" s="5" t="s">
        <v>15</v>
      </c>
      <c r="AD26" s="5">
        <v>-1</v>
      </c>
      <c r="AE26" s="5">
        <v>-1</v>
      </c>
      <c r="AF26" s="5" t="s">
        <v>13</v>
      </c>
      <c r="AG26" s="5">
        <v>-1</v>
      </c>
      <c r="AH26" s="5">
        <v>-1</v>
      </c>
      <c r="AI26" s="5">
        <v>-1</v>
      </c>
      <c r="AJ26" s="5" t="s">
        <v>15</v>
      </c>
      <c r="AK26" s="1">
        <v>11</v>
      </c>
    </row>
    <row r="27" spans="1:41" x14ac:dyDescent="0.2">
      <c r="A27" s="1" t="s">
        <v>121</v>
      </c>
      <c r="B27" s="1" t="s">
        <v>7</v>
      </c>
      <c r="C27" s="1" t="s">
        <v>8</v>
      </c>
      <c r="D27" s="1" t="s">
        <v>218</v>
      </c>
      <c r="E27" s="1" t="s">
        <v>26</v>
      </c>
      <c r="F27" s="1" t="s">
        <v>10</v>
      </c>
      <c r="G27" s="5">
        <v>214.34</v>
      </c>
      <c r="H27" s="5">
        <v>672.16</v>
      </c>
      <c r="I27" s="5">
        <v>21.03</v>
      </c>
      <c r="J27" s="5">
        <v>19.25</v>
      </c>
      <c r="K27" s="5">
        <v>277.14999999999998</v>
      </c>
      <c r="L27" s="5">
        <v>210.36</v>
      </c>
      <c r="M27" s="5">
        <v>252.39</v>
      </c>
      <c r="N27" s="5">
        <v>216.55</v>
      </c>
      <c r="O27" s="5">
        <v>290.75</v>
      </c>
      <c r="P27" s="5">
        <v>39.4</v>
      </c>
      <c r="Y27" s="5">
        <v>58.106000000000002</v>
      </c>
      <c r="Z27" s="5">
        <v>39.993000000000002</v>
      </c>
      <c r="AA27" s="5">
        <v>39.613999999999997</v>
      </c>
      <c r="AB27" s="5">
        <v>43.244</v>
      </c>
      <c r="AC27" s="5">
        <v>19.122</v>
      </c>
      <c r="AD27" s="5">
        <v>32.006999999999998</v>
      </c>
      <c r="AE27" s="5">
        <v>30.768999999999998</v>
      </c>
      <c r="AF27" s="5">
        <v>21.869</v>
      </c>
      <c r="AG27" s="5">
        <v>15.188000000000001</v>
      </c>
      <c r="AH27" s="5">
        <v>16.701000000000001</v>
      </c>
      <c r="AI27" s="5">
        <v>8.3640000000000008</v>
      </c>
      <c r="AJ27" s="5">
        <v>9.3239999999999998</v>
      </c>
      <c r="AK27" s="5">
        <v>12</v>
      </c>
      <c r="AM27" s="16">
        <f>+AO27/$AO$3</f>
        <v>3.2492340843118771E-3</v>
      </c>
      <c r="AN27" s="17">
        <f>IF(AK27=1,AM27,AM27+AN25)</f>
        <v>0.98801083113483412</v>
      </c>
      <c r="AO27" s="5">
        <f>SUM(G27:AJ27)</f>
        <v>2547.681</v>
      </c>
    </row>
    <row r="28" spans="1:41" x14ac:dyDescent="0.2">
      <c r="A28" s="1" t="s">
        <v>121</v>
      </c>
      <c r="B28" s="1" t="s">
        <v>7</v>
      </c>
      <c r="C28" s="1" t="s">
        <v>8</v>
      </c>
      <c r="D28" s="1" t="s">
        <v>218</v>
      </c>
      <c r="E28" s="1" t="s">
        <v>26</v>
      </c>
      <c r="F28" s="1" t="s">
        <v>11</v>
      </c>
      <c r="G28" s="5">
        <v>-1</v>
      </c>
      <c r="H28" s="5">
        <v>-1</v>
      </c>
      <c r="I28" s="5">
        <v>-1</v>
      </c>
      <c r="J28" s="5">
        <v>-1</v>
      </c>
      <c r="K28" s="5">
        <v>-1</v>
      </c>
      <c r="L28" s="5">
        <v>-1</v>
      </c>
      <c r="M28" s="5">
        <v>-1</v>
      </c>
      <c r="N28" s="5">
        <v>-1</v>
      </c>
      <c r="O28" s="5">
        <v>-1</v>
      </c>
      <c r="P28" s="5">
        <v>-1</v>
      </c>
      <c r="Y28" s="5">
        <v>-1</v>
      </c>
      <c r="Z28" s="5">
        <v>-1</v>
      </c>
      <c r="AA28" s="5">
        <v>-1</v>
      </c>
      <c r="AB28" s="5">
        <v>-1</v>
      </c>
      <c r="AC28" s="5">
        <v>-1</v>
      </c>
      <c r="AD28" s="5">
        <v>-1</v>
      </c>
      <c r="AE28" s="5">
        <v>-1</v>
      </c>
      <c r="AF28" s="5">
        <v>-1</v>
      </c>
      <c r="AG28" s="5">
        <v>-1</v>
      </c>
      <c r="AH28" s="5" t="s">
        <v>24</v>
      </c>
      <c r="AI28" s="5" t="s">
        <v>24</v>
      </c>
      <c r="AJ28" s="5" t="s">
        <v>24</v>
      </c>
      <c r="AK28" s="1">
        <v>12</v>
      </c>
    </row>
    <row r="29" spans="1:41" x14ac:dyDescent="0.2">
      <c r="A29" s="1" t="s">
        <v>121</v>
      </c>
      <c r="B29" s="1" t="s">
        <v>7</v>
      </c>
      <c r="C29" s="1" t="s">
        <v>8</v>
      </c>
      <c r="D29" s="1" t="s">
        <v>220</v>
      </c>
      <c r="E29" s="1" t="s">
        <v>21</v>
      </c>
      <c r="F29" s="1" t="s">
        <v>10</v>
      </c>
      <c r="Z29" s="5">
        <v>537</v>
      </c>
      <c r="AA29" s="5">
        <v>299.44</v>
      </c>
      <c r="AB29" s="5">
        <v>326.84300000000002</v>
      </c>
      <c r="AC29" s="5">
        <v>112.95699999999999</v>
      </c>
      <c r="AD29" s="5">
        <v>18.087</v>
      </c>
      <c r="AE29" s="5">
        <v>10.958</v>
      </c>
      <c r="AF29" s="5">
        <v>132.327</v>
      </c>
      <c r="AG29" s="5">
        <v>91.584999999999994</v>
      </c>
      <c r="AH29" s="5">
        <v>138.09899999999999</v>
      </c>
      <c r="AI29" s="5">
        <v>48.305</v>
      </c>
      <c r="AJ29" s="5">
        <v>16.760999999999999</v>
      </c>
      <c r="AK29" s="5">
        <v>13</v>
      </c>
      <c r="AM29" s="16">
        <f>+AO29/$AO$3</f>
        <v>2.209401277776414E-3</v>
      </c>
      <c r="AN29" s="17">
        <f>IF(AK29=1,AM29,AM29+AN27)</f>
        <v>0.99022023241261059</v>
      </c>
      <c r="AO29" s="5">
        <f>SUM(G29:AJ29)</f>
        <v>1732.3620000000003</v>
      </c>
    </row>
    <row r="30" spans="1:41" x14ac:dyDescent="0.2">
      <c r="A30" s="1" t="s">
        <v>121</v>
      </c>
      <c r="B30" s="1" t="s">
        <v>7</v>
      </c>
      <c r="C30" s="1" t="s">
        <v>8</v>
      </c>
      <c r="D30" s="1" t="s">
        <v>220</v>
      </c>
      <c r="E30" s="1" t="s">
        <v>21</v>
      </c>
      <c r="F30" s="1" t="s">
        <v>11</v>
      </c>
      <c r="Z30" s="5" t="s">
        <v>13</v>
      </c>
      <c r="AA30" s="5" t="s">
        <v>12</v>
      </c>
      <c r="AB30" s="5" t="s">
        <v>12</v>
      </c>
      <c r="AC30" s="5" t="s">
        <v>15</v>
      </c>
      <c r="AD30" s="5" t="s">
        <v>24</v>
      </c>
      <c r="AE30" s="5" t="s">
        <v>15</v>
      </c>
      <c r="AF30" s="5" t="s">
        <v>13</v>
      </c>
      <c r="AG30" s="5" t="s">
        <v>13</v>
      </c>
      <c r="AH30" s="5" t="s">
        <v>13</v>
      </c>
      <c r="AI30" s="5" t="s">
        <v>15</v>
      </c>
      <c r="AJ30" s="5" t="s">
        <v>15</v>
      </c>
      <c r="AK30" s="1">
        <v>13</v>
      </c>
    </row>
    <row r="31" spans="1:41" x14ac:dyDescent="0.2">
      <c r="A31" s="1" t="s">
        <v>121</v>
      </c>
      <c r="B31" s="1" t="s">
        <v>7</v>
      </c>
      <c r="C31" s="1" t="s">
        <v>8</v>
      </c>
      <c r="D31" s="1" t="s">
        <v>152</v>
      </c>
      <c r="E31" s="1" t="s">
        <v>21</v>
      </c>
      <c r="F31" s="1" t="s">
        <v>10</v>
      </c>
      <c r="P31" s="5">
        <v>185.00299999999999</v>
      </c>
      <c r="Q31" s="5">
        <v>103.602</v>
      </c>
      <c r="R31" s="5">
        <v>148.00200000000001</v>
      </c>
      <c r="V31" s="5">
        <v>367</v>
      </c>
      <c r="W31" s="5">
        <v>109</v>
      </c>
      <c r="X31" s="5">
        <v>88</v>
      </c>
      <c r="Y31" s="5">
        <v>52.843000000000004</v>
      </c>
      <c r="Z31" s="5">
        <v>108.82599999999999</v>
      </c>
      <c r="AA31" s="5">
        <v>97.616</v>
      </c>
      <c r="AB31" s="5">
        <v>326.72399999999999</v>
      </c>
      <c r="AD31" s="5">
        <v>1.2370000000000001</v>
      </c>
      <c r="AE31" s="5">
        <v>27.280999999999999</v>
      </c>
      <c r="AF31" s="5">
        <v>2.4359999999999999</v>
      </c>
      <c r="AG31" s="5">
        <v>5.694</v>
      </c>
      <c r="AH31" s="5">
        <v>17.931999999999999</v>
      </c>
      <c r="AI31" s="5">
        <v>65.438999999999993</v>
      </c>
      <c r="AJ31" s="5">
        <v>2.2050000000000001</v>
      </c>
      <c r="AK31" s="5">
        <v>14</v>
      </c>
      <c r="AM31" s="16">
        <f>+AO31/$AO$3</f>
        <v>2.1794020415568148E-3</v>
      </c>
      <c r="AN31" s="17">
        <f>IF(AK31=1,AM31,AM31+AN29)</f>
        <v>0.99239963445416746</v>
      </c>
      <c r="AO31" s="5">
        <f>SUM(G31:AJ31)</f>
        <v>1708.84</v>
      </c>
    </row>
    <row r="32" spans="1:41" x14ac:dyDescent="0.2">
      <c r="A32" s="1" t="s">
        <v>121</v>
      </c>
      <c r="B32" s="1" t="s">
        <v>7</v>
      </c>
      <c r="C32" s="1" t="s">
        <v>8</v>
      </c>
      <c r="D32" s="1" t="s">
        <v>152</v>
      </c>
      <c r="E32" s="1" t="s">
        <v>21</v>
      </c>
      <c r="F32" s="1" t="s">
        <v>11</v>
      </c>
      <c r="P32" s="5">
        <v>-1</v>
      </c>
      <c r="Q32" s="5">
        <v>-1</v>
      </c>
      <c r="R32" s="5">
        <v>-1</v>
      </c>
      <c r="V32" s="5" t="s">
        <v>15</v>
      </c>
      <c r="W32" s="5" t="s">
        <v>15</v>
      </c>
      <c r="X32" s="5" t="s">
        <v>15</v>
      </c>
      <c r="Y32" s="5" t="s">
        <v>15</v>
      </c>
      <c r="Z32" s="5" t="s">
        <v>15</v>
      </c>
      <c r="AA32" s="5" t="s">
        <v>15</v>
      </c>
      <c r="AB32" s="5" t="s">
        <v>15</v>
      </c>
      <c r="AD32" s="5" t="s">
        <v>13</v>
      </c>
      <c r="AE32" s="5" t="s">
        <v>15</v>
      </c>
      <c r="AF32" s="5" t="s">
        <v>13</v>
      </c>
      <c r="AG32" s="5" t="s">
        <v>13</v>
      </c>
      <c r="AH32" s="5" t="s">
        <v>13</v>
      </c>
      <c r="AI32" s="5" t="s">
        <v>13</v>
      </c>
      <c r="AJ32" s="5" t="s">
        <v>13</v>
      </c>
      <c r="AK32" s="1">
        <v>14</v>
      </c>
    </row>
    <row r="33" spans="1:41" x14ac:dyDescent="0.2">
      <c r="A33" s="1" t="s">
        <v>121</v>
      </c>
      <c r="B33" s="1" t="s">
        <v>7</v>
      </c>
      <c r="C33" s="1" t="s">
        <v>8</v>
      </c>
      <c r="D33" s="1" t="s">
        <v>27</v>
      </c>
      <c r="E33" s="1" t="s">
        <v>21</v>
      </c>
      <c r="F33" s="1" t="s">
        <v>10</v>
      </c>
      <c r="G33" s="5">
        <v>23.059000000000001</v>
      </c>
      <c r="H33" s="5">
        <v>22.649000000000001</v>
      </c>
      <c r="I33" s="5">
        <v>17.451000000000001</v>
      </c>
      <c r="J33" s="5">
        <v>14.912000000000001</v>
      </c>
      <c r="K33" s="5">
        <v>4.2560000000000002</v>
      </c>
      <c r="L33" s="5">
        <v>26.091000000000001</v>
      </c>
      <c r="M33" s="5">
        <v>5.6529999999999996</v>
      </c>
      <c r="N33" s="5">
        <v>46.545000000000002</v>
      </c>
      <c r="O33" s="5">
        <v>41.841999999999999</v>
      </c>
      <c r="P33" s="5">
        <v>46.283000000000001</v>
      </c>
      <c r="Q33" s="5">
        <v>28.021999999999998</v>
      </c>
      <c r="R33" s="5">
        <v>38.314</v>
      </c>
      <c r="S33" s="5">
        <v>8.5429999999999993</v>
      </c>
      <c r="T33" s="5">
        <v>26.119</v>
      </c>
      <c r="U33" s="5">
        <v>9.8689999999999998</v>
      </c>
      <c r="V33" s="5">
        <v>17.518000000000001</v>
      </c>
      <c r="W33" s="5">
        <v>6.7290000000000001</v>
      </c>
      <c r="X33" s="5">
        <v>71.400000000000006</v>
      </c>
      <c r="Y33" s="5">
        <v>73.962000000000003</v>
      </c>
      <c r="Z33" s="5">
        <v>116.43300000000001</v>
      </c>
      <c r="AA33" s="5">
        <v>95.712999999999994</v>
      </c>
      <c r="AB33" s="5">
        <v>50.652999999999999</v>
      </c>
      <c r="AC33" s="5">
        <v>111.157</v>
      </c>
      <c r="AD33" s="5">
        <v>128.68799999999999</v>
      </c>
      <c r="AE33" s="5">
        <v>115.52800000000001</v>
      </c>
      <c r="AF33" s="5">
        <v>105.479</v>
      </c>
      <c r="AG33" s="5">
        <v>111.477</v>
      </c>
      <c r="AH33" s="5">
        <v>55.128</v>
      </c>
      <c r="AI33" s="5">
        <v>58.737000000000002</v>
      </c>
      <c r="AJ33" s="5">
        <v>10.965999999999999</v>
      </c>
      <c r="AK33" s="5">
        <v>15</v>
      </c>
      <c r="AM33" s="16">
        <f>+AO33/$AO$3</f>
        <v>1.8992493238907163E-3</v>
      </c>
      <c r="AN33" s="17">
        <f>IF(AK33=1,AM33,AM33+AN31)</f>
        <v>0.9942988837780582</v>
      </c>
      <c r="AO33" s="5">
        <f>SUM(G33:AJ33)</f>
        <v>1489.1760000000002</v>
      </c>
    </row>
    <row r="34" spans="1:41" x14ac:dyDescent="0.2">
      <c r="A34" s="1" t="s">
        <v>121</v>
      </c>
      <c r="B34" s="1" t="s">
        <v>7</v>
      </c>
      <c r="C34" s="1" t="s">
        <v>8</v>
      </c>
      <c r="D34" s="1" t="s">
        <v>27</v>
      </c>
      <c r="E34" s="1" t="s">
        <v>21</v>
      </c>
      <c r="F34" s="1" t="s">
        <v>11</v>
      </c>
      <c r="G34" s="5">
        <v>-1</v>
      </c>
      <c r="H34" s="5">
        <v>-1</v>
      </c>
      <c r="I34" s="5" t="s">
        <v>24</v>
      </c>
      <c r="J34" s="5" t="s">
        <v>24</v>
      </c>
      <c r="K34" s="5" t="s">
        <v>24</v>
      </c>
      <c r="L34" s="5" t="s">
        <v>24</v>
      </c>
      <c r="M34" s="5" t="s">
        <v>24</v>
      </c>
      <c r="N34" s="5" t="s">
        <v>24</v>
      </c>
      <c r="O34" s="5" t="s">
        <v>24</v>
      </c>
      <c r="P34" s="5" t="s">
        <v>24</v>
      </c>
      <c r="Q34" s="5" t="s">
        <v>24</v>
      </c>
      <c r="R34" s="5" t="s">
        <v>24</v>
      </c>
      <c r="S34" s="5" t="s">
        <v>13</v>
      </c>
      <c r="T34" s="5" t="s">
        <v>13</v>
      </c>
      <c r="U34" s="5" t="s">
        <v>13</v>
      </c>
      <c r="V34" s="5" t="s">
        <v>13</v>
      </c>
      <c r="W34" s="5" t="s">
        <v>13</v>
      </c>
      <c r="X34" s="5" t="s">
        <v>13</v>
      </c>
      <c r="Y34" s="5" t="s">
        <v>13</v>
      </c>
      <c r="Z34" s="5" t="s">
        <v>13</v>
      </c>
      <c r="AA34" s="5" t="s">
        <v>13</v>
      </c>
      <c r="AB34" s="5" t="s">
        <v>15</v>
      </c>
      <c r="AC34" s="5" t="s">
        <v>15</v>
      </c>
      <c r="AD34" s="5" t="s">
        <v>15</v>
      </c>
      <c r="AE34" s="5" t="s">
        <v>15</v>
      </c>
      <c r="AF34" s="5" t="s">
        <v>15</v>
      </c>
      <c r="AG34" s="5" t="s">
        <v>15</v>
      </c>
      <c r="AH34" s="5" t="s">
        <v>15</v>
      </c>
      <c r="AI34" s="5" t="s">
        <v>15</v>
      </c>
      <c r="AJ34" s="5" t="s">
        <v>15</v>
      </c>
      <c r="AK34" s="1">
        <v>15</v>
      </c>
    </row>
    <row r="35" spans="1:41" x14ac:dyDescent="0.2">
      <c r="A35" s="1" t="s">
        <v>121</v>
      </c>
      <c r="B35" s="1" t="s">
        <v>7</v>
      </c>
      <c r="C35" s="1" t="s">
        <v>8</v>
      </c>
      <c r="D35" s="1" t="s">
        <v>214</v>
      </c>
      <c r="E35" s="1" t="s">
        <v>21</v>
      </c>
      <c r="F35" s="1" t="s">
        <v>10</v>
      </c>
      <c r="S35" s="5">
        <v>8.2899999999999991</v>
      </c>
      <c r="V35" s="5">
        <v>110.752</v>
      </c>
      <c r="W35" s="5">
        <v>47.258000000000003</v>
      </c>
      <c r="X35" s="5">
        <v>30.105</v>
      </c>
      <c r="Y35" s="5">
        <v>77.042000000000002</v>
      </c>
      <c r="Z35" s="5">
        <v>66.403000000000006</v>
      </c>
      <c r="AA35" s="5">
        <v>17.855</v>
      </c>
      <c r="AB35" s="5">
        <v>172.56</v>
      </c>
      <c r="AC35" s="5">
        <v>23.658000000000001</v>
      </c>
      <c r="AD35" s="5">
        <v>202.732</v>
      </c>
      <c r="AE35" s="5">
        <v>285.64400000000001</v>
      </c>
      <c r="AF35" s="5">
        <v>61.524000000000001</v>
      </c>
      <c r="AG35" s="5">
        <v>50.895000000000003</v>
      </c>
      <c r="AH35" s="5">
        <v>33.286999999999999</v>
      </c>
      <c r="AI35" s="5">
        <v>16.609000000000002</v>
      </c>
      <c r="AJ35" s="5">
        <v>17.541</v>
      </c>
      <c r="AK35" s="5">
        <v>16</v>
      </c>
      <c r="AM35" s="16">
        <f>+AO35/$AO$3</f>
        <v>1.5586989432005737E-3</v>
      </c>
      <c r="AN35" s="17">
        <f>IF(AK35=1,AM35,AM35+AN33)</f>
        <v>0.99585758272125879</v>
      </c>
      <c r="AO35" s="5">
        <f>SUM(G35:AJ35)</f>
        <v>1222.1549999999997</v>
      </c>
    </row>
    <row r="36" spans="1:41" x14ac:dyDescent="0.2">
      <c r="A36" s="1" t="s">
        <v>121</v>
      </c>
      <c r="B36" s="1" t="s">
        <v>7</v>
      </c>
      <c r="C36" s="1" t="s">
        <v>8</v>
      </c>
      <c r="D36" s="1" t="s">
        <v>214</v>
      </c>
      <c r="E36" s="1" t="s">
        <v>21</v>
      </c>
      <c r="F36" s="1" t="s">
        <v>11</v>
      </c>
      <c r="S36" s="5">
        <v>-1</v>
      </c>
      <c r="V36" s="5">
        <v>-1</v>
      </c>
      <c r="W36" s="5">
        <v>-1</v>
      </c>
      <c r="X36" s="5">
        <v>-1</v>
      </c>
      <c r="Y36" s="5">
        <v>-1</v>
      </c>
      <c r="Z36" s="5" t="s">
        <v>24</v>
      </c>
      <c r="AA36" s="5">
        <v>-1</v>
      </c>
      <c r="AB36" s="5">
        <v>-1</v>
      </c>
      <c r="AC36" s="5" t="s">
        <v>13</v>
      </c>
      <c r="AD36" s="5">
        <v>-1</v>
      </c>
      <c r="AE36" s="5">
        <v>-1</v>
      </c>
      <c r="AF36" s="5" t="s">
        <v>13</v>
      </c>
      <c r="AG36" s="5">
        <v>-1</v>
      </c>
      <c r="AH36" s="5" t="s">
        <v>13</v>
      </c>
      <c r="AI36" s="5">
        <v>-1</v>
      </c>
      <c r="AJ36" s="5" t="s">
        <v>15</v>
      </c>
      <c r="AK36" s="1">
        <v>16</v>
      </c>
    </row>
    <row r="37" spans="1:41" x14ac:dyDescent="0.2">
      <c r="A37" s="1" t="s">
        <v>121</v>
      </c>
      <c r="B37" s="1" t="s">
        <v>7</v>
      </c>
      <c r="C37" s="1" t="s">
        <v>8</v>
      </c>
      <c r="D37" s="1" t="s">
        <v>216</v>
      </c>
      <c r="E37" s="1" t="s">
        <v>32</v>
      </c>
      <c r="F37" s="1" t="s">
        <v>10</v>
      </c>
      <c r="S37" s="5">
        <v>272.16300000000001</v>
      </c>
      <c r="AA37" s="5">
        <v>43.024000000000001</v>
      </c>
      <c r="AC37" s="5">
        <v>64.209999999999994</v>
      </c>
      <c r="AD37" s="5">
        <v>49.421999999999997</v>
      </c>
      <c r="AE37" s="5">
        <v>138.46700000000001</v>
      </c>
      <c r="AF37" s="5">
        <v>52.255000000000003</v>
      </c>
      <c r="AG37" s="5">
        <v>16.143000000000001</v>
      </c>
      <c r="AH37" s="5">
        <v>11.044</v>
      </c>
      <c r="AI37" s="5">
        <v>13.95</v>
      </c>
      <c r="AJ37" s="5">
        <v>33.384</v>
      </c>
      <c r="AK37" s="5">
        <v>17</v>
      </c>
      <c r="AM37" s="16">
        <f>+AO37/$AO$3</f>
        <v>8.8518535367091485E-4</v>
      </c>
      <c r="AN37" s="17">
        <f>IF(AK37=1,AM37,AM37+AN35)</f>
        <v>0.99674276807492967</v>
      </c>
      <c r="AO37" s="5">
        <f>SUM(G37:AJ37)</f>
        <v>694.06200000000001</v>
      </c>
    </row>
    <row r="38" spans="1:41" x14ac:dyDescent="0.2">
      <c r="A38" s="1" t="s">
        <v>121</v>
      </c>
      <c r="B38" s="1" t="s">
        <v>7</v>
      </c>
      <c r="C38" s="1" t="s">
        <v>8</v>
      </c>
      <c r="D38" s="1" t="s">
        <v>216</v>
      </c>
      <c r="E38" s="1" t="s">
        <v>32</v>
      </c>
      <c r="F38" s="1" t="s">
        <v>11</v>
      </c>
      <c r="R38" s="5" t="s">
        <v>15</v>
      </c>
      <c r="S38" s="5" t="s">
        <v>15</v>
      </c>
      <c r="T38" s="5" t="s">
        <v>15</v>
      </c>
      <c r="U38" s="5" t="s">
        <v>15</v>
      </c>
      <c r="V38" s="5" t="s">
        <v>15</v>
      </c>
      <c r="W38" s="5" t="s">
        <v>15</v>
      </c>
      <c r="X38" s="5" t="s">
        <v>15</v>
      </c>
      <c r="Y38" s="5" t="s">
        <v>15</v>
      </c>
      <c r="Z38" s="5" t="s">
        <v>15</v>
      </c>
      <c r="AA38" s="5" t="s">
        <v>15</v>
      </c>
      <c r="AB38" s="5" t="s">
        <v>15</v>
      </c>
      <c r="AC38" s="5" t="s">
        <v>15</v>
      </c>
      <c r="AD38" s="5" t="s">
        <v>15</v>
      </c>
      <c r="AE38" s="5" t="s">
        <v>15</v>
      </c>
      <c r="AF38" s="5" t="s">
        <v>15</v>
      </c>
      <c r="AG38" s="5" t="s">
        <v>15</v>
      </c>
      <c r="AH38" s="5" t="s">
        <v>15</v>
      </c>
      <c r="AI38" s="5" t="s">
        <v>15</v>
      </c>
      <c r="AJ38" s="5" t="s">
        <v>15</v>
      </c>
      <c r="AK38" s="1">
        <v>17</v>
      </c>
    </row>
    <row r="39" spans="1:41" x14ac:dyDescent="0.2">
      <c r="A39" s="1" t="s">
        <v>121</v>
      </c>
      <c r="B39" s="1" t="s">
        <v>7</v>
      </c>
      <c r="C39" s="1" t="s">
        <v>8</v>
      </c>
      <c r="D39" s="1" t="s">
        <v>71</v>
      </c>
      <c r="E39" s="1" t="s">
        <v>21</v>
      </c>
      <c r="F39" s="1" t="s">
        <v>10</v>
      </c>
      <c r="V39" s="5">
        <v>42.968000000000004</v>
      </c>
      <c r="W39" s="5">
        <v>133.57599999999999</v>
      </c>
      <c r="X39" s="5">
        <v>255</v>
      </c>
      <c r="Y39" s="5">
        <v>56.152999999999999</v>
      </c>
      <c r="AA39" s="5">
        <v>4.59</v>
      </c>
      <c r="AB39" s="5">
        <v>11.872999999999999</v>
      </c>
      <c r="AC39" s="5">
        <v>16.75</v>
      </c>
      <c r="AD39" s="5">
        <v>12.705</v>
      </c>
      <c r="AK39" s="5">
        <v>18</v>
      </c>
      <c r="AM39" s="16">
        <f>+AO39/$AO$3</f>
        <v>6.8055617869744369E-4</v>
      </c>
      <c r="AN39" s="17">
        <f>IF(AK39=1,AM39,AM39+AN37)</f>
        <v>0.99742332425362712</v>
      </c>
      <c r="AO39" s="5">
        <f>SUM(G39:AJ39)</f>
        <v>533.61500000000001</v>
      </c>
    </row>
    <row r="40" spans="1:41" x14ac:dyDescent="0.2">
      <c r="A40" s="1" t="s">
        <v>121</v>
      </c>
      <c r="B40" s="1" t="s">
        <v>7</v>
      </c>
      <c r="C40" s="1" t="s">
        <v>8</v>
      </c>
      <c r="D40" s="1" t="s">
        <v>71</v>
      </c>
      <c r="E40" s="1" t="s">
        <v>21</v>
      </c>
      <c r="F40" s="1" t="s">
        <v>11</v>
      </c>
      <c r="V40" s="5">
        <v>-1</v>
      </c>
      <c r="W40" s="5">
        <v>-1</v>
      </c>
      <c r="X40" s="5">
        <v>-1</v>
      </c>
      <c r="Y40" s="5" t="s">
        <v>15</v>
      </c>
      <c r="Z40" s="5" t="s">
        <v>15</v>
      </c>
      <c r="AA40" s="5" t="s">
        <v>15</v>
      </c>
      <c r="AB40" s="5" t="s">
        <v>15</v>
      </c>
      <c r="AC40" s="5" t="s">
        <v>15</v>
      </c>
      <c r="AD40" s="5" t="s">
        <v>15</v>
      </c>
      <c r="AE40" s="5" t="s">
        <v>15</v>
      </c>
      <c r="AK40" s="1">
        <v>18</v>
      </c>
    </row>
    <row r="41" spans="1:41" x14ac:dyDescent="0.2">
      <c r="A41" s="1" t="s">
        <v>121</v>
      </c>
      <c r="B41" s="1" t="s">
        <v>7</v>
      </c>
      <c r="C41" s="1" t="s">
        <v>8</v>
      </c>
      <c r="D41" s="1" t="s">
        <v>71</v>
      </c>
      <c r="E41" s="1" t="s">
        <v>22</v>
      </c>
      <c r="F41" s="1" t="s">
        <v>10</v>
      </c>
      <c r="Q41" s="5">
        <v>456</v>
      </c>
      <c r="AK41" s="5">
        <v>19</v>
      </c>
      <c r="AM41" s="16">
        <f>+AO41/$AO$3</f>
        <v>5.8156839197930034E-4</v>
      </c>
      <c r="AN41" s="17">
        <f>IF(AK41=1,AM41,AM41+AN39)</f>
        <v>0.99800489264560643</v>
      </c>
      <c r="AO41" s="5">
        <f>SUM(G41:AJ41)</f>
        <v>456</v>
      </c>
    </row>
    <row r="42" spans="1:41" x14ac:dyDescent="0.2">
      <c r="A42" s="1" t="s">
        <v>121</v>
      </c>
      <c r="B42" s="1" t="s">
        <v>7</v>
      </c>
      <c r="C42" s="1" t="s">
        <v>8</v>
      </c>
      <c r="D42" s="1" t="s">
        <v>71</v>
      </c>
      <c r="E42" s="1" t="s">
        <v>22</v>
      </c>
      <c r="F42" s="1" t="s">
        <v>11</v>
      </c>
      <c r="P42" s="5" t="s">
        <v>15</v>
      </c>
      <c r="Q42" s="5">
        <v>-1</v>
      </c>
      <c r="AK42" s="1">
        <v>19</v>
      </c>
    </row>
    <row r="43" spans="1:41" x14ac:dyDescent="0.2">
      <c r="A43" s="1" t="s">
        <v>121</v>
      </c>
      <c r="B43" s="1" t="s">
        <v>7</v>
      </c>
      <c r="C43" s="1" t="s">
        <v>8</v>
      </c>
      <c r="D43" s="1" t="s">
        <v>214</v>
      </c>
      <c r="E43" s="1" t="s">
        <v>22</v>
      </c>
      <c r="F43" s="1" t="s">
        <v>10</v>
      </c>
      <c r="V43" s="5">
        <v>4.202</v>
      </c>
      <c r="W43" s="5">
        <v>12.077999999999999</v>
      </c>
      <c r="X43" s="5">
        <v>14.377000000000001</v>
      </c>
      <c r="Y43" s="5">
        <v>23.652999999999999</v>
      </c>
      <c r="Z43" s="5">
        <v>14.286</v>
      </c>
      <c r="AA43" s="5">
        <v>5.407</v>
      </c>
      <c r="AB43" s="5">
        <v>17.146999999999998</v>
      </c>
      <c r="AC43" s="5">
        <v>2.7E-2</v>
      </c>
      <c r="AD43" s="5">
        <v>35.509</v>
      </c>
      <c r="AE43" s="5">
        <v>17.111000000000001</v>
      </c>
      <c r="AF43" s="5">
        <v>13.464</v>
      </c>
      <c r="AG43" s="5">
        <v>15.423999999999999</v>
      </c>
      <c r="AH43" s="5">
        <v>20.494</v>
      </c>
      <c r="AI43" s="5">
        <v>16.838999999999999</v>
      </c>
      <c r="AJ43" s="5">
        <v>9.4250000000000007</v>
      </c>
      <c r="AK43" s="5">
        <v>20</v>
      </c>
      <c r="AM43" s="16">
        <f>+AO43/$AO$3</f>
        <v>2.7987086105507369E-4</v>
      </c>
      <c r="AN43" s="17">
        <f>IF(AK43=1,AM43,AM43+AN41)</f>
        <v>0.99828476350666151</v>
      </c>
      <c r="AO43" s="5">
        <f>SUM(G43:AJ43)</f>
        <v>219.44300000000001</v>
      </c>
    </row>
    <row r="44" spans="1:41" x14ac:dyDescent="0.2">
      <c r="A44" s="1" t="s">
        <v>121</v>
      </c>
      <c r="B44" s="1" t="s">
        <v>7</v>
      </c>
      <c r="C44" s="1" t="s">
        <v>8</v>
      </c>
      <c r="D44" s="1" t="s">
        <v>214</v>
      </c>
      <c r="E44" s="1" t="s">
        <v>22</v>
      </c>
      <c r="F44" s="1" t="s">
        <v>11</v>
      </c>
      <c r="V44" s="5">
        <v>-1</v>
      </c>
      <c r="W44" s="5">
        <v>-1</v>
      </c>
      <c r="X44" s="5">
        <v>-1</v>
      </c>
      <c r="Y44" s="5">
        <v>-1</v>
      </c>
      <c r="Z44" s="5">
        <v>-1</v>
      </c>
      <c r="AA44" s="5">
        <v>-1</v>
      </c>
      <c r="AB44" s="5">
        <v>-1</v>
      </c>
      <c r="AC44" s="5">
        <v>-1</v>
      </c>
      <c r="AD44" s="5">
        <v>-1</v>
      </c>
      <c r="AE44" s="5">
        <v>-1</v>
      </c>
      <c r="AF44" s="5" t="s">
        <v>13</v>
      </c>
      <c r="AG44" s="5">
        <v>-1</v>
      </c>
      <c r="AH44" s="5" t="s">
        <v>13</v>
      </c>
      <c r="AI44" s="5">
        <v>-1</v>
      </c>
      <c r="AJ44" s="5" t="s">
        <v>15</v>
      </c>
      <c r="AK44" s="1">
        <v>20</v>
      </c>
    </row>
    <row r="45" spans="1:41" x14ac:dyDescent="0.2">
      <c r="A45" s="1" t="s">
        <v>121</v>
      </c>
      <c r="B45" s="1" t="s">
        <v>7</v>
      </c>
      <c r="C45" s="1" t="s">
        <v>8</v>
      </c>
      <c r="D45" s="1" t="s">
        <v>214</v>
      </c>
      <c r="E45" s="1" t="s">
        <v>16</v>
      </c>
      <c r="F45" s="1" t="s">
        <v>10</v>
      </c>
      <c r="S45" s="5">
        <v>0.61</v>
      </c>
      <c r="V45" s="5">
        <v>1.966</v>
      </c>
      <c r="W45" s="5">
        <v>2.508</v>
      </c>
      <c r="X45" s="5">
        <v>2.8639999999999999</v>
      </c>
      <c r="Y45" s="5">
        <v>5.7919999999999998</v>
      </c>
      <c r="Z45" s="5">
        <v>13.772</v>
      </c>
      <c r="AA45" s="5">
        <v>3.57</v>
      </c>
      <c r="AB45" s="5">
        <v>10.843999999999999</v>
      </c>
      <c r="AC45" s="5">
        <v>1.8380000000000001</v>
      </c>
      <c r="AD45" s="5">
        <v>19.081</v>
      </c>
      <c r="AE45" s="5">
        <v>16.134</v>
      </c>
      <c r="AF45" s="5">
        <v>17.71</v>
      </c>
      <c r="AG45" s="5">
        <v>10.430999999999999</v>
      </c>
      <c r="AH45" s="5">
        <v>16.856999999999999</v>
      </c>
      <c r="AI45" s="5">
        <v>15.221</v>
      </c>
      <c r="AJ45" s="5">
        <v>14.361000000000001</v>
      </c>
      <c r="AK45" s="5">
        <v>21</v>
      </c>
      <c r="AM45" s="16">
        <f>+AO45/$AO$3</f>
        <v>1.9584443136831E-4</v>
      </c>
      <c r="AN45" s="17">
        <f>IF(AK45=1,AM45,AM45+AN43)</f>
        <v>0.99848060793802984</v>
      </c>
      <c r="AO45" s="5">
        <f>SUM(G45:AJ45)</f>
        <v>153.55899999999997</v>
      </c>
    </row>
    <row r="46" spans="1:41" x14ac:dyDescent="0.2">
      <c r="A46" s="1" t="s">
        <v>121</v>
      </c>
      <c r="B46" s="1" t="s">
        <v>7</v>
      </c>
      <c r="C46" s="1" t="s">
        <v>8</v>
      </c>
      <c r="D46" s="1" t="s">
        <v>214</v>
      </c>
      <c r="E46" s="1" t="s">
        <v>16</v>
      </c>
      <c r="F46" s="1" t="s">
        <v>11</v>
      </c>
      <c r="S46" s="5">
        <v>-1</v>
      </c>
      <c r="V46" s="5">
        <v>-1</v>
      </c>
      <c r="W46" s="5">
        <v>-1</v>
      </c>
      <c r="X46" s="5">
        <v>-1</v>
      </c>
      <c r="Y46" s="5">
        <v>-1</v>
      </c>
      <c r="Z46" s="5" t="s">
        <v>24</v>
      </c>
      <c r="AA46" s="5">
        <v>-1</v>
      </c>
      <c r="AB46" s="5">
        <v>-1</v>
      </c>
      <c r="AC46" s="5" t="s">
        <v>13</v>
      </c>
      <c r="AD46" s="5">
        <v>-1</v>
      </c>
      <c r="AE46" s="5">
        <v>-1</v>
      </c>
      <c r="AF46" s="5" t="s">
        <v>13</v>
      </c>
      <c r="AG46" s="5">
        <v>-1</v>
      </c>
      <c r="AH46" s="5" t="s">
        <v>13</v>
      </c>
      <c r="AI46" s="5">
        <v>-1</v>
      </c>
      <c r="AJ46" s="5" t="s">
        <v>15</v>
      </c>
      <c r="AK46" s="1">
        <v>21</v>
      </c>
    </row>
    <row r="47" spans="1:41" x14ac:dyDescent="0.2">
      <c r="A47" s="1" t="s">
        <v>121</v>
      </c>
      <c r="B47" s="1" t="s">
        <v>7</v>
      </c>
      <c r="C47" s="1" t="s">
        <v>8</v>
      </c>
      <c r="D47" s="1" t="s">
        <v>217</v>
      </c>
      <c r="E47" s="1" t="s">
        <v>21</v>
      </c>
      <c r="F47" s="1" t="s">
        <v>10</v>
      </c>
      <c r="AE47" s="5">
        <v>118.92400000000001</v>
      </c>
      <c r="AI47" s="5">
        <v>1.9650000000000001</v>
      </c>
      <c r="AK47" s="5">
        <v>22</v>
      </c>
      <c r="AM47" s="16">
        <f>+AO47/$AO$3</f>
        <v>1.5417811696926675E-4</v>
      </c>
      <c r="AN47" s="17">
        <f>IF(AK47=1,AM47,AM47+AN45)</f>
        <v>0.99863478605499911</v>
      </c>
      <c r="AO47" s="5">
        <f>SUM(G47:AJ47)</f>
        <v>120.88900000000001</v>
      </c>
    </row>
    <row r="48" spans="1:41" x14ac:dyDescent="0.2">
      <c r="A48" s="1" t="s">
        <v>121</v>
      </c>
      <c r="B48" s="1" t="s">
        <v>7</v>
      </c>
      <c r="C48" s="1" t="s">
        <v>8</v>
      </c>
      <c r="D48" s="1" t="s">
        <v>217</v>
      </c>
      <c r="E48" s="1" t="s">
        <v>21</v>
      </c>
      <c r="F48" s="1" t="s">
        <v>11</v>
      </c>
      <c r="AE48" s="5" t="s">
        <v>15</v>
      </c>
      <c r="AF48" s="5" t="s">
        <v>15</v>
      </c>
      <c r="AI48" s="5" t="s">
        <v>15</v>
      </c>
      <c r="AK48" s="1">
        <v>22</v>
      </c>
    </row>
    <row r="49" spans="1:41" x14ac:dyDescent="0.2">
      <c r="A49" s="1" t="s">
        <v>121</v>
      </c>
      <c r="B49" s="1" t="s">
        <v>7</v>
      </c>
      <c r="C49" s="1" t="s">
        <v>8</v>
      </c>
      <c r="D49" s="1" t="s">
        <v>219</v>
      </c>
      <c r="E49" s="1" t="s">
        <v>21</v>
      </c>
      <c r="F49" s="1" t="s">
        <v>10</v>
      </c>
      <c r="T49" s="5">
        <v>3.3650000000000002</v>
      </c>
      <c r="U49" s="5">
        <v>1.101</v>
      </c>
      <c r="V49" s="5">
        <v>1.296</v>
      </c>
      <c r="W49" s="5">
        <v>2.08</v>
      </c>
      <c r="X49" s="5">
        <v>92.103999999999999</v>
      </c>
      <c r="Y49" s="5">
        <v>0.97899999999999998</v>
      </c>
      <c r="Z49" s="5">
        <v>0.92300000000000004</v>
      </c>
      <c r="AA49" s="5">
        <v>1.9E-2</v>
      </c>
      <c r="AK49" s="5">
        <v>23</v>
      </c>
      <c r="AM49" s="16">
        <f>+AO49/$AO$3</f>
        <v>1.2991804251262146E-4</v>
      </c>
      <c r="AN49" s="17">
        <f>IF(AK49=1,AM49,AM49+AN47)</f>
        <v>0.99876470409751172</v>
      </c>
      <c r="AO49" s="5">
        <f>SUM(G49:AJ49)</f>
        <v>101.867</v>
      </c>
    </row>
    <row r="50" spans="1:41" x14ac:dyDescent="0.2">
      <c r="A50" s="1" t="s">
        <v>121</v>
      </c>
      <c r="B50" s="1" t="s">
        <v>7</v>
      </c>
      <c r="C50" s="1" t="s">
        <v>8</v>
      </c>
      <c r="D50" s="1" t="s">
        <v>219</v>
      </c>
      <c r="E50" s="1" t="s">
        <v>21</v>
      </c>
      <c r="F50" s="1" t="s">
        <v>11</v>
      </c>
      <c r="T50" s="5" t="s">
        <v>15</v>
      </c>
      <c r="U50" s="5" t="s">
        <v>15</v>
      </c>
      <c r="V50" s="5" t="s">
        <v>15</v>
      </c>
      <c r="W50" s="5">
        <v>-1</v>
      </c>
      <c r="X50" s="5" t="s">
        <v>15</v>
      </c>
      <c r="Y50" s="5" t="s">
        <v>15</v>
      </c>
      <c r="Z50" s="5">
        <v>-1</v>
      </c>
      <c r="AA50" s="5" t="s">
        <v>15</v>
      </c>
      <c r="AC50" s="5" t="s">
        <v>24</v>
      </c>
      <c r="AK50" s="1">
        <v>23</v>
      </c>
    </row>
    <row r="51" spans="1:41" x14ac:dyDescent="0.2">
      <c r="A51" s="1" t="s">
        <v>121</v>
      </c>
      <c r="B51" s="1" t="s">
        <v>7</v>
      </c>
      <c r="C51" s="1" t="s">
        <v>8</v>
      </c>
      <c r="D51" s="1" t="s">
        <v>214</v>
      </c>
      <c r="E51" s="1" t="s">
        <v>46</v>
      </c>
      <c r="F51" s="1" t="s">
        <v>10</v>
      </c>
      <c r="S51" s="5">
        <v>1.75</v>
      </c>
      <c r="W51" s="5">
        <v>4.8520000000000003</v>
      </c>
      <c r="X51" s="5">
        <v>4.758</v>
      </c>
      <c r="Y51" s="5">
        <v>10.785</v>
      </c>
      <c r="Z51" s="5">
        <v>10.739000000000001</v>
      </c>
      <c r="AA51" s="5">
        <v>2.633</v>
      </c>
      <c r="AB51" s="5">
        <v>10.539</v>
      </c>
      <c r="AC51" s="5">
        <v>0.51600000000000001</v>
      </c>
      <c r="AE51" s="5">
        <v>18.672000000000001</v>
      </c>
      <c r="AF51" s="5">
        <v>14.242000000000001</v>
      </c>
      <c r="AG51" s="5">
        <v>7.5410000000000004</v>
      </c>
      <c r="AH51" s="5">
        <v>5.8449999999999998</v>
      </c>
      <c r="AI51" s="5">
        <v>4.5579999999999998</v>
      </c>
      <c r="AK51" s="5">
        <v>24</v>
      </c>
      <c r="AM51" s="16">
        <f>+AO51/$AO$3</f>
        <v>1.242592290143492E-4</v>
      </c>
      <c r="AN51" s="17">
        <f>IF(AK51=1,AM51,AM51+AN49)</f>
        <v>0.9988889633265261</v>
      </c>
      <c r="AO51" s="5">
        <f>SUM(G51:AJ51)</f>
        <v>97.43</v>
      </c>
    </row>
    <row r="52" spans="1:41" x14ac:dyDescent="0.2">
      <c r="A52" s="1" t="s">
        <v>121</v>
      </c>
      <c r="B52" s="1" t="s">
        <v>7</v>
      </c>
      <c r="C52" s="1" t="s">
        <v>8</v>
      </c>
      <c r="D52" s="1" t="s">
        <v>214</v>
      </c>
      <c r="E52" s="1" t="s">
        <v>46</v>
      </c>
      <c r="F52" s="1" t="s">
        <v>11</v>
      </c>
      <c r="S52" s="5">
        <v>-1</v>
      </c>
      <c r="W52" s="5">
        <v>-1</v>
      </c>
      <c r="X52" s="5">
        <v>-1</v>
      </c>
      <c r="Y52" s="5">
        <v>-1</v>
      </c>
      <c r="Z52" s="5" t="s">
        <v>24</v>
      </c>
      <c r="AA52" s="5">
        <v>-1</v>
      </c>
      <c r="AB52" s="5">
        <v>-1</v>
      </c>
      <c r="AC52" s="5" t="s">
        <v>13</v>
      </c>
      <c r="AE52" s="5">
        <v>-1</v>
      </c>
      <c r="AF52" s="5" t="s">
        <v>13</v>
      </c>
      <c r="AG52" s="5">
        <v>-1</v>
      </c>
      <c r="AH52" s="5" t="s">
        <v>13</v>
      </c>
      <c r="AI52" s="5">
        <v>-1</v>
      </c>
      <c r="AK52" s="1">
        <v>24</v>
      </c>
    </row>
    <row r="53" spans="1:41" x14ac:dyDescent="0.2">
      <c r="A53" s="1" t="s">
        <v>121</v>
      </c>
      <c r="B53" s="1" t="s">
        <v>7</v>
      </c>
      <c r="C53" s="1" t="s">
        <v>8</v>
      </c>
      <c r="D53" s="1" t="s">
        <v>192</v>
      </c>
      <c r="E53" s="1" t="s">
        <v>21</v>
      </c>
      <c r="F53" s="1" t="s">
        <v>10</v>
      </c>
      <c r="AE53" s="5">
        <v>93.28</v>
      </c>
      <c r="AK53" s="5">
        <v>25</v>
      </c>
      <c r="AM53" s="16">
        <f>+AO53/$AO$3</f>
        <v>1.1896644649962529E-4</v>
      </c>
      <c r="AN53" s="17">
        <f>IF(AK53=1,AM53,AM53+AN51)</f>
        <v>0.99900792977302577</v>
      </c>
      <c r="AO53" s="5">
        <f>SUM(G53:AJ53)</f>
        <v>93.28</v>
      </c>
    </row>
    <row r="54" spans="1:41" x14ac:dyDescent="0.2">
      <c r="A54" s="1" t="s">
        <v>121</v>
      </c>
      <c r="B54" s="1" t="s">
        <v>7</v>
      </c>
      <c r="C54" s="1" t="s">
        <v>8</v>
      </c>
      <c r="D54" s="1" t="s">
        <v>192</v>
      </c>
      <c r="E54" s="1" t="s">
        <v>21</v>
      </c>
      <c r="F54" s="1" t="s">
        <v>11</v>
      </c>
      <c r="AE54" s="5">
        <v>-1</v>
      </c>
      <c r="AK54" s="1">
        <v>25</v>
      </c>
    </row>
    <row r="55" spans="1:41" x14ac:dyDescent="0.2">
      <c r="A55" s="1" t="s">
        <v>121</v>
      </c>
      <c r="B55" s="1" t="s">
        <v>7</v>
      </c>
      <c r="C55" s="1" t="s">
        <v>8</v>
      </c>
      <c r="D55" s="1" t="s">
        <v>219</v>
      </c>
      <c r="E55" s="1" t="s">
        <v>22</v>
      </c>
      <c r="F55" s="1" t="s">
        <v>10</v>
      </c>
      <c r="J55" s="5">
        <v>11.57</v>
      </c>
      <c r="T55" s="5">
        <v>1.585</v>
      </c>
      <c r="U55" s="5">
        <v>0.57399999999999995</v>
      </c>
      <c r="V55" s="5">
        <v>2.19</v>
      </c>
      <c r="W55" s="5">
        <v>2.4809999999999999</v>
      </c>
      <c r="X55" s="5">
        <v>2.355</v>
      </c>
      <c r="Y55" s="5">
        <v>4.218</v>
      </c>
      <c r="Z55" s="5">
        <v>5.7409999999999997</v>
      </c>
      <c r="AA55" s="5">
        <v>6.0119999999999996</v>
      </c>
      <c r="AB55" s="5">
        <v>6.6539999999999999</v>
      </c>
      <c r="AC55" s="5">
        <v>6.0890000000000004</v>
      </c>
      <c r="AD55" s="5">
        <v>9.3610000000000007</v>
      </c>
      <c r="AE55" s="5">
        <v>12.552</v>
      </c>
      <c r="AF55" s="5">
        <v>8.1869999999999994</v>
      </c>
      <c r="AG55" s="5">
        <v>5.6020000000000003</v>
      </c>
      <c r="AH55" s="5">
        <v>2.37</v>
      </c>
      <c r="AI55" s="5">
        <v>1.919</v>
      </c>
      <c r="AJ55" s="5">
        <v>3.6280000000000001</v>
      </c>
      <c r="AK55" s="5">
        <v>26</v>
      </c>
      <c r="AM55" s="16">
        <f>+AO55/$AO$3</f>
        <v>1.1872157559773929E-4</v>
      </c>
      <c r="AN55" s="17">
        <f>IF(AK55=1,AM55,AM55+AN53)</f>
        <v>0.99912665134862355</v>
      </c>
      <c r="AO55" s="5">
        <f>SUM(G55:AJ55)</f>
        <v>93.088000000000008</v>
      </c>
    </row>
    <row r="56" spans="1:41" x14ac:dyDescent="0.2">
      <c r="A56" s="1" t="s">
        <v>121</v>
      </c>
      <c r="B56" s="1" t="s">
        <v>7</v>
      </c>
      <c r="C56" s="1" t="s">
        <v>8</v>
      </c>
      <c r="D56" s="1" t="s">
        <v>219</v>
      </c>
      <c r="E56" s="1" t="s">
        <v>22</v>
      </c>
      <c r="F56" s="1" t="s">
        <v>11</v>
      </c>
      <c r="J56" s="5">
        <v>-1</v>
      </c>
      <c r="T56" s="5" t="s">
        <v>15</v>
      </c>
      <c r="U56" s="5" t="s">
        <v>15</v>
      </c>
      <c r="V56" s="5" t="s">
        <v>15</v>
      </c>
      <c r="W56" s="5">
        <v>-1</v>
      </c>
      <c r="X56" s="5" t="s">
        <v>15</v>
      </c>
      <c r="Y56" s="5" t="s">
        <v>15</v>
      </c>
      <c r="Z56" s="5">
        <v>-1</v>
      </c>
      <c r="AA56" s="5" t="s">
        <v>15</v>
      </c>
      <c r="AB56" s="5" t="s">
        <v>15</v>
      </c>
      <c r="AC56" s="5" t="s">
        <v>15</v>
      </c>
      <c r="AD56" s="5" t="s">
        <v>13</v>
      </c>
      <c r="AE56" s="5" t="s">
        <v>13</v>
      </c>
      <c r="AF56" s="5" t="s">
        <v>15</v>
      </c>
      <c r="AG56" s="5" t="s">
        <v>15</v>
      </c>
      <c r="AH56" s="5" t="s">
        <v>15</v>
      </c>
      <c r="AI56" s="5" t="s">
        <v>15</v>
      </c>
      <c r="AJ56" s="5" t="s">
        <v>15</v>
      </c>
      <c r="AK56" s="1">
        <v>26</v>
      </c>
    </row>
    <row r="57" spans="1:41" x14ac:dyDescent="0.2">
      <c r="A57" s="1" t="s">
        <v>121</v>
      </c>
      <c r="B57" s="1" t="s">
        <v>7</v>
      </c>
      <c r="C57" s="1" t="s">
        <v>8</v>
      </c>
      <c r="D57" s="1" t="s">
        <v>215</v>
      </c>
      <c r="E57" s="1" t="s">
        <v>32</v>
      </c>
      <c r="F57" s="1" t="s">
        <v>10</v>
      </c>
      <c r="O57" s="5">
        <v>22</v>
      </c>
      <c r="P57" s="5">
        <v>66</v>
      </c>
      <c r="Y57" s="5">
        <v>0.44800000000000001</v>
      </c>
      <c r="Z57" s="5">
        <v>0.85899999999999999</v>
      </c>
      <c r="AA57" s="5">
        <v>1.617</v>
      </c>
      <c r="AB57" s="5">
        <v>0.89700000000000002</v>
      </c>
      <c r="AK57" s="5">
        <v>27</v>
      </c>
      <c r="AM57" s="16">
        <f>+AO57/$AO$3</f>
        <v>1.1710568271914767E-4</v>
      </c>
      <c r="AN57" s="17">
        <f>IF(AK57=1,AM57,AM57+AN55)</f>
        <v>0.99924375703134272</v>
      </c>
      <c r="AO57" s="5">
        <f>SUM(G57:AJ57)</f>
        <v>91.820999999999998</v>
      </c>
    </row>
    <row r="58" spans="1:41" x14ac:dyDescent="0.2">
      <c r="A58" s="1" t="s">
        <v>121</v>
      </c>
      <c r="B58" s="1" t="s">
        <v>7</v>
      </c>
      <c r="C58" s="1" t="s">
        <v>8</v>
      </c>
      <c r="D58" s="1" t="s">
        <v>215</v>
      </c>
      <c r="E58" s="1" t="s">
        <v>32</v>
      </c>
      <c r="F58" s="1" t="s">
        <v>11</v>
      </c>
      <c r="O58" s="5">
        <v>-1</v>
      </c>
      <c r="P58" s="5">
        <v>-1</v>
      </c>
      <c r="Y58" s="5">
        <v>-1</v>
      </c>
      <c r="Z58" s="5">
        <v>-1</v>
      </c>
      <c r="AA58" s="5">
        <v>-1</v>
      </c>
      <c r="AB58" s="5">
        <v>-1</v>
      </c>
      <c r="AK58" s="1">
        <v>27</v>
      </c>
    </row>
    <row r="59" spans="1:41" x14ac:dyDescent="0.2">
      <c r="A59" s="1" t="s">
        <v>121</v>
      </c>
      <c r="B59" s="1" t="s">
        <v>7</v>
      </c>
      <c r="C59" s="1" t="s">
        <v>8</v>
      </c>
      <c r="D59" s="1" t="s">
        <v>41</v>
      </c>
      <c r="E59" s="1" t="s">
        <v>21</v>
      </c>
      <c r="F59" s="1" t="s">
        <v>10</v>
      </c>
      <c r="Q59" s="5">
        <v>6</v>
      </c>
      <c r="R59" s="5">
        <v>2.9289999999999998</v>
      </c>
      <c r="S59" s="5">
        <v>2.3439999999999999</v>
      </c>
      <c r="T59" s="5">
        <v>0.61699999999999999</v>
      </c>
      <c r="U59" s="5">
        <v>0.69299999999999995</v>
      </c>
      <c r="V59" s="5">
        <v>0.42099999999999999</v>
      </c>
      <c r="W59" s="5">
        <v>1.877</v>
      </c>
      <c r="X59" s="5">
        <v>8.2210000000000001</v>
      </c>
      <c r="Y59" s="5">
        <v>9.3640000000000008</v>
      </c>
      <c r="Z59" s="5">
        <v>10.500999999999999</v>
      </c>
      <c r="AA59" s="5">
        <v>10.805</v>
      </c>
      <c r="AB59" s="5">
        <v>8.3279999999999994</v>
      </c>
      <c r="AC59" s="5">
        <v>9.9160000000000004</v>
      </c>
      <c r="AD59" s="5">
        <v>3.5049999999999999</v>
      </c>
      <c r="AE59" s="5">
        <v>1.583</v>
      </c>
      <c r="AF59" s="5">
        <v>1.7809999999999999</v>
      </c>
      <c r="AG59" s="5">
        <v>0.31900000000000001</v>
      </c>
      <c r="AH59" s="5">
        <v>0.29099999999999998</v>
      </c>
      <c r="AI59" s="5">
        <v>0.107</v>
      </c>
      <c r="AJ59" s="5">
        <v>0.21199999999999999</v>
      </c>
      <c r="AK59" s="5">
        <v>28</v>
      </c>
      <c r="AM59" s="16">
        <f>+AO59/$AO$3</f>
        <v>1.0179232376630674E-4</v>
      </c>
      <c r="AN59" s="17">
        <f>IF(AK59=1,AM59,AM59+AN57)</f>
        <v>0.999345549355109</v>
      </c>
      <c r="AO59" s="5">
        <f>SUM(G59:AJ59)</f>
        <v>79.813999999999993</v>
      </c>
    </row>
    <row r="60" spans="1:41" x14ac:dyDescent="0.2">
      <c r="A60" s="1" t="s">
        <v>121</v>
      </c>
      <c r="B60" s="1" t="s">
        <v>7</v>
      </c>
      <c r="C60" s="1" t="s">
        <v>8</v>
      </c>
      <c r="D60" s="1" t="s">
        <v>41</v>
      </c>
      <c r="E60" s="1" t="s">
        <v>21</v>
      </c>
      <c r="F60" s="1" t="s">
        <v>11</v>
      </c>
      <c r="Q60" s="5">
        <v>-1</v>
      </c>
      <c r="R60" s="5" t="s">
        <v>15</v>
      </c>
      <c r="S60" s="5" t="s">
        <v>15</v>
      </c>
      <c r="T60" s="5" t="s">
        <v>15</v>
      </c>
      <c r="U60" s="5" t="s">
        <v>15</v>
      </c>
      <c r="V60" s="5" t="s">
        <v>15</v>
      </c>
      <c r="W60" s="5" t="s">
        <v>15</v>
      </c>
      <c r="X60" s="5" t="s">
        <v>15</v>
      </c>
      <c r="Y60" s="5" t="s">
        <v>15</v>
      </c>
      <c r="Z60" s="5" t="s">
        <v>15</v>
      </c>
      <c r="AA60" s="5" t="s">
        <v>15</v>
      </c>
      <c r="AB60" s="5" t="s">
        <v>15</v>
      </c>
      <c r="AC60" s="5" t="s">
        <v>15</v>
      </c>
      <c r="AD60" s="5" t="s">
        <v>15</v>
      </c>
      <c r="AE60" s="5" t="s">
        <v>15</v>
      </c>
      <c r="AF60" s="5" t="s">
        <v>15</v>
      </c>
      <c r="AG60" s="5" t="s">
        <v>15</v>
      </c>
      <c r="AH60" s="5" t="s">
        <v>15</v>
      </c>
      <c r="AI60" s="5" t="s">
        <v>15</v>
      </c>
      <c r="AJ60" s="5" t="s">
        <v>15</v>
      </c>
      <c r="AK60" s="1">
        <v>28</v>
      </c>
    </row>
    <row r="61" spans="1:41" x14ac:dyDescent="0.2">
      <c r="A61" s="1" t="s">
        <v>121</v>
      </c>
      <c r="B61" s="1" t="s">
        <v>7</v>
      </c>
      <c r="C61" s="1" t="s">
        <v>8</v>
      </c>
      <c r="D61" s="1" t="s">
        <v>215</v>
      </c>
      <c r="E61" s="1" t="s">
        <v>22</v>
      </c>
      <c r="F61" s="1" t="s">
        <v>10</v>
      </c>
      <c r="N61" s="5">
        <v>59.65</v>
      </c>
      <c r="O61" s="5">
        <v>9</v>
      </c>
      <c r="R61" s="5">
        <v>1.8049999999999999</v>
      </c>
      <c r="T61" s="5">
        <v>0.155</v>
      </c>
      <c r="V61" s="5">
        <v>4.3999999999999997E-2</v>
      </c>
      <c r="W61" s="5">
        <v>0.10100000000000001</v>
      </c>
      <c r="Z61" s="5">
        <v>0.245</v>
      </c>
      <c r="AK61" s="5">
        <v>29</v>
      </c>
      <c r="AM61" s="16">
        <f>+AO61/$AO$3</f>
        <v>9.05512189266016E-5</v>
      </c>
      <c r="AN61" s="17">
        <f>IF(AK61=1,AM61,AM61+AN59)</f>
        <v>0.99943610057403565</v>
      </c>
      <c r="AO61" s="5">
        <f>SUM(G61:AJ61)</f>
        <v>71.000000000000014</v>
      </c>
    </row>
    <row r="62" spans="1:41" x14ac:dyDescent="0.2">
      <c r="A62" s="1" t="s">
        <v>121</v>
      </c>
      <c r="B62" s="1" t="s">
        <v>7</v>
      </c>
      <c r="C62" s="1" t="s">
        <v>8</v>
      </c>
      <c r="D62" s="1" t="s">
        <v>215</v>
      </c>
      <c r="E62" s="1" t="s">
        <v>22</v>
      </c>
      <c r="F62" s="1" t="s">
        <v>11</v>
      </c>
      <c r="N62" s="5">
        <v>-1</v>
      </c>
      <c r="O62" s="5">
        <v>-1</v>
      </c>
      <c r="R62" s="5">
        <v>-1</v>
      </c>
      <c r="T62" s="5">
        <v>-1</v>
      </c>
      <c r="V62" s="5">
        <v>-1</v>
      </c>
      <c r="W62" s="5">
        <v>-1</v>
      </c>
      <c r="Z62" s="5">
        <v>-1</v>
      </c>
      <c r="AK62" s="1">
        <v>29</v>
      </c>
    </row>
    <row r="63" spans="1:41" x14ac:dyDescent="0.2">
      <c r="A63" s="1" t="s">
        <v>121</v>
      </c>
      <c r="B63" s="1" t="s">
        <v>7</v>
      </c>
      <c r="C63" s="1" t="s">
        <v>19</v>
      </c>
      <c r="D63" s="1" t="s">
        <v>123</v>
      </c>
      <c r="E63" s="1" t="s">
        <v>21</v>
      </c>
      <c r="F63" s="1" t="s">
        <v>10</v>
      </c>
      <c r="W63" s="5">
        <v>0.37</v>
      </c>
      <c r="X63" s="5">
        <v>1.101</v>
      </c>
      <c r="Y63" s="5">
        <v>2.6269999999999998</v>
      </c>
      <c r="Z63" s="5">
        <v>5.798</v>
      </c>
      <c r="AA63" s="5">
        <v>14.439</v>
      </c>
      <c r="AB63" s="5">
        <v>8.2620000000000005</v>
      </c>
      <c r="AC63" s="5">
        <v>5.2359999999999998</v>
      </c>
      <c r="AD63" s="5">
        <v>2.754</v>
      </c>
      <c r="AE63" s="5">
        <v>2.1230000000000002</v>
      </c>
      <c r="AF63" s="5">
        <v>0.45800000000000002</v>
      </c>
      <c r="AH63" s="5">
        <v>7.1999999999999995E-2</v>
      </c>
      <c r="AJ63" s="5">
        <v>0.22900000000000001</v>
      </c>
      <c r="AK63" s="5">
        <v>30</v>
      </c>
      <c r="AM63" s="16">
        <f>+AO63/$AO$3</f>
        <v>5.5439027260851321E-5</v>
      </c>
      <c r="AN63" s="17">
        <f>IF(AK63=1,AM63,AM63+AN61)</f>
        <v>0.99949153960129655</v>
      </c>
      <c r="AO63" s="5">
        <f>SUM(G63:AJ63)</f>
        <v>43.468999999999994</v>
      </c>
    </row>
    <row r="64" spans="1:41" x14ac:dyDescent="0.2">
      <c r="A64" s="1" t="s">
        <v>121</v>
      </c>
      <c r="B64" s="1" t="s">
        <v>7</v>
      </c>
      <c r="C64" s="1" t="s">
        <v>19</v>
      </c>
      <c r="D64" s="1" t="s">
        <v>123</v>
      </c>
      <c r="E64" s="1" t="s">
        <v>21</v>
      </c>
      <c r="F64" s="1" t="s">
        <v>11</v>
      </c>
      <c r="W64" s="5">
        <v>-1</v>
      </c>
      <c r="X64" s="5">
        <v>-1</v>
      </c>
      <c r="Y64" s="5">
        <v>-1</v>
      </c>
      <c r="Z64" s="5">
        <v>-1</v>
      </c>
      <c r="AA64" s="5">
        <v>-1</v>
      </c>
      <c r="AB64" s="5">
        <v>-1</v>
      </c>
      <c r="AC64" s="5">
        <v>-1</v>
      </c>
      <c r="AD64" s="5">
        <v>-1</v>
      </c>
      <c r="AE64" s="5">
        <v>-1</v>
      </c>
      <c r="AF64" s="5">
        <v>-1</v>
      </c>
      <c r="AH64" s="5">
        <v>-1</v>
      </c>
      <c r="AJ64" s="5">
        <v>-1</v>
      </c>
      <c r="AK64" s="1">
        <v>30</v>
      </c>
    </row>
    <row r="65" spans="1:41" x14ac:dyDescent="0.2">
      <c r="A65" s="1" t="s">
        <v>121</v>
      </c>
      <c r="B65" s="1" t="s">
        <v>7</v>
      </c>
      <c r="C65" s="1" t="s">
        <v>8</v>
      </c>
      <c r="D65" s="1" t="s">
        <v>219</v>
      </c>
      <c r="E65" s="1" t="s">
        <v>32</v>
      </c>
      <c r="F65" s="1" t="s">
        <v>10</v>
      </c>
      <c r="I65" s="5">
        <v>0.3</v>
      </c>
      <c r="J65" s="5">
        <v>0.2</v>
      </c>
      <c r="M65" s="5">
        <v>0.8</v>
      </c>
      <c r="N65" s="5">
        <v>0.1</v>
      </c>
      <c r="O65" s="5">
        <v>12</v>
      </c>
      <c r="P65" s="5">
        <v>9.3000000000000007</v>
      </c>
      <c r="Q65" s="5">
        <v>5.6</v>
      </c>
      <c r="R65" s="5">
        <v>3.8</v>
      </c>
      <c r="S65" s="5">
        <v>6.21</v>
      </c>
      <c r="AK65" s="5">
        <v>31</v>
      </c>
      <c r="AM65" s="16">
        <f>+AO65/$AO$3</f>
        <v>4.8859397141945165E-5</v>
      </c>
      <c r="AN65" s="17">
        <f>IF(AK65=1,AM65,AM65+AN63)</f>
        <v>0.9995403989984385</v>
      </c>
      <c r="AO65" s="5">
        <f>SUM(G65:AJ65)</f>
        <v>38.31</v>
      </c>
    </row>
    <row r="66" spans="1:41" x14ac:dyDescent="0.2">
      <c r="A66" s="1" t="s">
        <v>121</v>
      </c>
      <c r="B66" s="1" t="s">
        <v>7</v>
      </c>
      <c r="C66" s="1" t="s">
        <v>8</v>
      </c>
      <c r="D66" s="1" t="s">
        <v>219</v>
      </c>
      <c r="E66" s="1" t="s">
        <v>32</v>
      </c>
      <c r="F66" s="1" t="s">
        <v>11</v>
      </c>
      <c r="I66" s="5">
        <v>-1</v>
      </c>
      <c r="J66" s="5">
        <v>-1</v>
      </c>
      <c r="M66" s="5">
        <v>-1</v>
      </c>
      <c r="N66" s="5">
        <v>-1</v>
      </c>
      <c r="O66" s="5">
        <v>-1</v>
      </c>
      <c r="P66" s="5">
        <v>-1</v>
      </c>
      <c r="Q66" s="5">
        <v>-1</v>
      </c>
      <c r="R66" s="5">
        <v>-1</v>
      </c>
      <c r="S66" s="5">
        <v>-1</v>
      </c>
      <c r="AB66" s="5" t="s">
        <v>24</v>
      </c>
      <c r="AC66" s="5" t="s">
        <v>13</v>
      </c>
      <c r="AK66" s="1">
        <v>31</v>
      </c>
    </row>
    <row r="67" spans="1:41" x14ac:dyDescent="0.2">
      <c r="A67" s="1" t="s">
        <v>121</v>
      </c>
      <c r="B67" s="1" t="s">
        <v>7</v>
      </c>
      <c r="C67" s="1" t="s">
        <v>8</v>
      </c>
      <c r="D67" s="1" t="s">
        <v>216</v>
      </c>
      <c r="E67" s="1" t="s">
        <v>22</v>
      </c>
      <c r="F67" s="1" t="s">
        <v>10</v>
      </c>
      <c r="AG67" s="5">
        <v>12.327999999999999</v>
      </c>
      <c r="AH67" s="5">
        <v>12.965</v>
      </c>
      <c r="AI67" s="5">
        <v>4.7919999999999998</v>
      </c>
      <c r="AJ67" s="5">
        <v>5.1150000000000002</v>
      </c>
      <c r="AK67" s="5">
        <v>32</v>
      </c>
      <c r="AM67" s="16">
        <f>+AO67/$AO$3</f>
        <v>4.4892998679103888E-5</v>
      </c>
      <c r="AN67" s="17">
        <f>IF(AK67=1,AM67,AM67+AN65)</f>
        <v>0.99958529199711765</v>
      </c>
      <c r="AO67" s="5">
        <f>SUM(G67:AJ67)</f>
        <v>35.200000000000003</v>
      </c>
    </row>
    <row r="68" spans="1:41" x14ac:dyDescent="0.2">
      <c r="A68" s="1" t="s">
        <v>121</v>
      </c>
      <c r="B68" s="1" t="s">
        <v>7</v>
      </c>
      <c r="C68" s="1" t="s">
        <v>8</v>
      </c>
      <c r="D68" s="1" t="s">
        <v>216</v>
      </c>
      <c r="E68" s="1" t="s">
        <v>22</v>
      </c>
      <c r="F68" s="1" t="s">
        <v>11</v>
      </c>
      <c r="AG68" s="5" t="s">
        <v>15</v>
      </c>
      <c r="AH68" s="5" t="s">
        <v>15</v>
      </c>
      <c r="AI68" s="5" t="s">
        <v>15</v>
      </c>
      <c r="AJ68" s="5" t="s">
        <v>15</v>
      </c>
      <c r="AK68" s="1">
        <v>32</v>
      </c>
    </row>
    <row r="69" spans="1:41" x14ac:dyDescent="0.2">
      <c r="A69" s="1" t="s">
        <v>121</v>
      </c>
      <c r="B69" s="1" t="s">
        <v>7</v>
      </c>
      <c r="C69" s="1" t="s">
        <v>8</v>
      </c>
      <c r="D69" s="1" t="s">
        <v>233</v>
      </c>
      <c r="E69" s="1" t="s">
        <v>32</v>
      </c>
      <c r="F69" s="1" t="s">
        <v>10</v>
      </c>
      <c r="G69" s="5">
        <v>1</v>
      </c>
      <c r="I69" s="5">
        <v>1</v>
      </c>
      <c r="J69" s="5">
        <v>2</v>
      </c>
      <c r="K69" s="5">
        <v>3</v>
      </c>
      <c r="L69" s="5">
        <v>1</v>
      </c>
      <c r="M69" s="5">
        <v>1</v>
      </c>
      <c r="O69" s="5">
        <v>2</v>
      </c>
      <c r="P69" s="5">
        <v>1</v>
      </c>
      <c r="Q69" s="5">
        <v>13</v>
      </c>
      <c r="R69" s="5">
        <v>5.04</v>
      </c>
      <c r="S69" s="5">
        <v>1.03</v>
      </c>
      <c r="Y69" s="5">
        <v>0.05</v>
      </c>
      <c r="AA69" s="5">
        <v>7.4999999999999997E-2</v>
      </c>
      <c r="AK69" s="5">
        <v>33</v>
      </c>
      <c r="AM69" s="16">
        <f>+AO69/$AO$3</f>
        <v>3.978514471007516E-5</v>
      </c>
      <c r="AN69" s="17">
        <f>IF(AK69=1,AM69,AM69+AN67)</f>
        <v>0.99962507714182769</v>
      </c>
      <c r="AO69" s="5">
        <f>SUM(G69:AJ69)</f>
        <v>31.195</v>
      </c>
    </row>
    <row r="70" spans="1:41" x14ac:dyDescent="0.2">
      <c r="A70" s="1" t="s">
        <v>121</v>
      </c>
      <c r="B70" s="1" t="s">
        <v>7</v>
      </c>
      <c r="C70" s="1" t="s">
        <v>8</v>
      </c>
      <c r="D70" s="1" t="s">
        <v>233</v>
      </c>
      <c r="E70" s="1" t="s">
        <v>32</v>
      </c>
      <c r="F70" s="1" t="s">
        <v>11</v>
      </c>
      <c r="G70" s="5">
        <v>-1</v>
      </c>
      <c r="I70" s="5">
        <v>-1</v>
      </c>
      <c r="J70" s="5">
        <v>-1</v>
      </c>
      <c r="K70" s="5">
        <v>-1</v>
      </c>
      <c r="L70" s="5">
        <v>-1</v>
      </c>
      <c r="M70" s="5">
        <v>-1</v>
      </c>
      <c r="O70" s="5">
        <v>-1</v>
      </c>
      <c r="P70" s="5">
        <v>-1</v>
      </c>
      <c r="Q70" s="5">
        <v>-1</v>
      </c>
      <c r="R70" s="5">
        <v>-1</v>
      </c>
      <c r="S70" s="5">
        <v>-1</v>
      </c>
      <c r="Y70" s="5" t="s">
        <v>15</v>
      </c>
      <c r="AA70" s="5" t="s">
        <v>15</v>
      </c>
      <c r="AK70" s="1">
        <v>33</v>
      </c>
    </row>
    <row r="71" spans="1:41" x14ac:dyDescent="0.2">
      <c r="A71" s="1" t="s">
        <v>121</v>
      </c>
      <c r="B71" s="1" t="s">
        <v>7</v>
      </c>
      <c r="C71" s="1" t="s">
        <v>8</v>
      </c>
      <c r="D71" s="1" t="s">
        <v>27</v>
      </c>
      <c r="E71" s="1" t="s">
        <v>22</v>
      </c>
      <c r="F71" s="1" t="s">
        <v>10</v>
      </c>
      <c r="G71" s="5">
        <v>0.878</v>
      </c>
      <c r="H71" s="5">
        <v>0.182</v>
      </c>
      <c r="I71" s="5">
        <v>0.84799999999999998</v>
      </c>
      <c r="J71" s="5">
        <v>0.70299999999999996</v>
      </c>
      <c r="K71" s="5">
        <v>1.2509999999999999</v>
      </c>
      <c r="L71" s="5">
        <v>1.25</v>
      </c>
      <c r="M71" s="5">
        <v>1.655</v>
      </c>
      <c r="N71" s="5">
        <v>0.85199999999999998</v>
      </c>
      <c r="O71" s="5">
        <v>1.494</v>
      </c>
      <c r="P71" s="5">
        <v>0.82899999999999996</v>
      </c>
      <c r="Q71" s="5">
        <v>1.022</v>
      </c>
      <c r="R71" s="5">
        <v>1.24</v>
      </c>
      <c r="S71" s="5">
        <v>1.405</v>
      </c>
      <c r="T71" s="5">
        <v>1.611</v>
      </c>
      <c r="U71" s="5">
        <v>1.758</v>
      </c>
      <c r="V71" s="5">
        <v>1.728</v>
      </c>
      <c r="W71" s="5">
        <v>1.4139999999999999</v>
      </c>
      <c r="X71" s="5">
        <v>1.3740000000000001</v>
      </c>
      <c r="Y71" s="5">
        <v>1.075</v>
      </c>
      <c r="Z71" s="5">
        <v>0.68200000000000005</v>
      </c>
      <c r="AA71" s="5">
        <v>2.6789999999999998</v>
      </c>
      <c r="AB71" s="5">
        <v>0.95599999999999996</v>
      </c>
      <c r="AC71" s="5">
        <v>2.2589999999999999</v>
      </c>
      <c r="AK71" s="5">
        <v>34</v>
      </c>
      <c r="AM71" s="16">
        <f>+AO71/$AO$3</f>
        <v>3.7170637684729624E-5</v>
      </c>
      <c r="AN71" s="17">
        <f>IF(AK71=1,AM71,AM71+AN69)</f>
        <v>0.9996622477795124</v>
      </c>
      <c r="AO71" s="5">
        <f>SUM(G71:AJ71)</f>
        <v>29.145</v>
      </c>
    </row>
    <row r="72" spans="1:41" x14ac:dyDescent="0.2">
      <c r="A72" s="1" t="s">
        <v>121</v>
      </c>
      <c r="B72" s="1" t="s">
        <v>7</v>
      </c>
      <c r="C72" s="1" t="s">
        <v>8</v>
      </c>
      <c r="D72" s="1" t="s">
        <v>27</v>
      </c>
      <c r="E72" s="1" t="s">
        <v>22</v>
      </c>
      <c r="F72" s="1" t="s">
        <v>11</v>
      </c>
      <c r="G72" s="5">
        <v>-1</v>
      </c>
      <c r="H72" s="5">
        <v>-1</v>
      </c>
      <c r="I72" s="5">
        <v>-1</v>
      </c>
      <c r="J72" s="5">
        <v>-1</v>
      </c>
      <c r="K72" s="5">
        <v>-1</v>
      </c>
      <c r="L72" s="5">
        <v>-1</v>
      </c>
      <c r="M72" s="5">
        <v>-1</v>
      </c>
      <c r="N72" s="5">
        <v>-1</v>
      </c>
      <c r="O72" s="5">
        <v>-1</v>
      </c>
      <c r="P72" s="5">
        <v>-1</v>
      </c>
      <c r="Q72" s="5">
        <v>-1</v>
      </c>
      <c r="R72" s="5">
        <v>-1</v>
      </c>
      <c r="S72" s="5">
        <v>-1</v>
      </c>
      <c r="T72" s="5">
        <v>-1</v>
      </c>
      <c r="U72" s="5">
        <v>-1</v>
      </c>
      <c r="V72" s="5">
        <v>-1</v>
      </c>
      <c r="W72" s="5">
        <v>-1</v>
      </c>
      <c r="X72" s="5">
        <v>-1</v>
      </c>
      <c r="Y72" s="5">
        <v>-1</v>
      </c>
      <c r="Z72" s="5" t="s">
        <v>15</v>
      </c>
      <c r="AA72" s="5" t="s">
        <v>15</v>
      </c>
      <c r="AB72" s="5" t="s">
        <v>13</v>
      </c>
      <c r="AC72" s="5" t="s">
        <v>15</v>
      </c>
      <c r="AK72" s="1">
        <v>34</v>
      </c>
    </row>
    <row r="73" spans="1:41" x14ac:dyDescent="0.2">
      <c r="A73" s="1" t="s">
        <v>121</v>
      </c>
      <c r="B73" s="1" t="s">
        <v>7</v>
      </c>
      <c r="C73" s="1" t="s">
        <v>8</v>
      </c>
      <c r="D73" s="1" t="s">
        <v>216</v>
      </c>
      <c r="E73" s="1" t="s">
        <v>28</v>
      </c>
      <c r="F73" s="1" t="s">
        <v>10</v>
      </c>
      <c r="R73" s="5">
        <v>1.1240000000000001</v>
      </c>
      <c r="S73" s="5">
        <v>1.609</v>
      </c>
      <c r="T73" s="5">
        <v>1.302</v>
      </c>
      <c r="U73" s="5">
        <v>0.91500000000000004</v>
      </c>
      <c r="W73" s="5">
        <v>2.3130000000000002</v>
      </c>
      <c r="X73" s="5">
        <v>3.7069999999999999</v>
      </c>
      <c r="Y73" s="5">
        <v>5.0309999999999997</v>
      </c>
      <c r="Z73" s="5">
        <v>1.45</v>
      </c>
      <c r="AA73" s="5">
        <v>0.183</v>
      </c>
      <c r="AB73" s="5">
        <v>0.63700000000000001</v>
      </c>
      <c r="AC73" s="5">
        <v>0.85199999999999998</v>
      </c>
      <c r="AD73" s="5">
        <v>1.3560000000000001</v>
      </c>
      <c r="AE73" s="5">
        <v>1.08</v>
      </c>
      <c r="AF73" s="5">
        <v>1.581</v>
      </c>
      <c r="AG73" s="5">
        <v>1.768</v>
      </c>
      <c r="AH73" s="5">
        <v>1.153</v>
      </c>
      <c r="AI73" s="5">
        <v>0.99199999999999999</v>
      </c>
      <c r="AJ73" s="5">
        <v>1.3260000000000001</v>
      </c>
      <c r="AK73" s="5">
        <v>35</v>
      </c>
      <c r="AM73" s="16">
        <f>+AO73/$AO$3</f>
        <v>3.6193704815746847E-5</v>
      </c>
      <c r="AN73" s="17">
        <f>IF(AK73=1,AM73,AM73+AN71)</f>
        <v>0.99969844148432818</v>
      </c>
      <c r="AO73" s="5">
        <f>SUM(G73:AJ73)</f>
        <v>28.378999999999998</v>
      </c>
    </row>
    <row r="74" spans="1:41" x14ac:dyDescent="0.2">
      <c r="A74" s="1" t="s">
        <v>121</v>
      </c>
      <c r="B74" s="1" t="s">
        <v>7</v>
      </c>
      <c r="C74" s="1" t="s">
        <v>8</v>
      </c>
      <c r="D74" s="1" t="s">
        <v>216</v>
      </c>
      <c r="E74" s="1" t="s">
        <v>28</v>
      </c>
      <c r="F74" s="1" t="s">
        <v>11</v>
      </c>
      <c r="R74" s="5" t="s">
        <v>15</v>
      </c>
      <c r="S74" s="5" t="s">
        <v>15</v>
      </c>
      <c r="T74" s="5" t="s">
        <v>15</v>
      </c>
      <c r="U74" s="5" t="s">
        <v>15</v>
      </c>
      <c r="W74" s="5" t="s">
        <v>15</v>
      </c>
      <c r="X74" s="5" t="s">
        <v>15</v>
      </c>
      <c r="Y74" s="5" t="s">
        <v>15</v>
      </c>
      <c r="Z74" s="5" t="s">
        <v>15</v>
      </c>
      <c r="AA74" s="5" t="s">
        <v>15</v>
      </c>
      <c r="AB74" s="5" t="s">
        <v>15</v>
      </c>
      <c r="AC74" s="5" t="s">
        <v>15</v>
      </c>
      <c r="AD74" s="5" t="s">
        <v>15</v>
      </c>
      <c r="AE74" s="5" t="s">
        <v>15</v>
      </c>
      <c r="AF74" s="5" t="s">
        <v>15</v>
      </c>
      <c r="AG74" s="5" t="s">
        <v>15</v>
      </c>
      <c r="AH74" s="5" t="s">
        <v>15</v>
      </c>
      <c r="AI74" s="5" t="s">
        <v>15</v>
      </c>
      <c r="AJ74" s="5" t="s">
        <v>15</v>
      </c>
      <c r="AK74" s="1">
        <v>35</v>
      </c>
    </row>
    <row r="75" spans="1:41" x14ac:dyDescent="0.2">
      <c r="A75" s="1" t="s">
        <v>121</v>
      </c>
      <c r="B75" s="1" t="s">
        <v>7</v>
      </c>
      <c r="C75" s="1" t="s">
        <v>8</v>
      </c>
      <c r="D75" s="1" t="s">
        <v>87</v>
      </c>
      <c r="E75" s="1" t="s">
        <v>22</v>
      </c>
      <c r="F75" s="1" t="s">
        <v>10</v>
      </c>
      <c r="AG75" s="5">
        <v>7.2480000000000002</v>
      </c>
      <c r="AH75" s="5">
        <v>9.5510000000000002</v>
      </c>
      <c r="AI75" s="5">
        <v>3.3039999999999998</v>
      </c>
      <c r="AJ75" s="5">
        <v>7.56</v>
      </c>
      <c r="AK75" s="5">
        <v>36</v>
      </c>
      <c r="AM75" s="16">
        <f>+AO75/$AO$3</f>
        <v>3.528054041079689E-5</v>
      </c>
      <c r="AN75" s="17">
        <f>IF(AK75=1,AM75,AM75+AN73)</f>
        <v>0.99973372202473898</v>
      </c>
      <c r="AO75" s="5">
        <f>SUM(G75:AJ75)</f>
        <v>27.662999999999997</v>
      </c>
    </row>
    <row r="76" spans="1:41" x14ac:dyDescent="0.2">
      <c r="A76" s="1" t="s">
        <v>121</v>
      </c>
      <c r="B76" s="1" t="s">
        <v>7</v>
      </c>
      <c r="C76" s="1" t="s">
        <v>8</v>
      </c>
      <c r="D76" s="1" t="s">
        <v>87</v>
      </c>
      <c r="E76" s="1" t="s">
        <v>22</v>
      </c>
      <c r="F76" s="1" t="s">
        <v>11</v>
      </c>
      <c r="AG76" s="5">
        <v>-1</v>
      </c>
      <c r="AH76" s="5" t="s">
        <v>24</v>
      </c>
      <c r="AI76" s="5" t="s">
        <v>24</v>
      </c>
      <c r="AJ76" s="5" t="s">
        <v>24</v>
      </c>
      <c r="AK76" s="1">
        <v>36</v>
      </c>
    </row>
    <row r="77" spans="1:41" x14ac:dyDescent="0.2">
      <c r="A77" s="1" t="s">
        <v>121</v>
      </c>
      <c r="B77" s="1" t="s">
        <v>7</v>
      </c>
      <c r="C77" s="1" t="s">
        <v>8</v>
      </c>
      <c r="D77" s="1" t="s">
        <v>43</v>
      </c>
      <c r="E77" s="1" t="s">
        <v>21</v>
      </c>
      <c r="F77" s="1" t="s">
        <v>10</v>
      </c>
      <c r="AD77" s="5">
        <v>6.6840000000000002</v>
      </c>
      <c r="AE77" s="5">
        <v>4.258</v>
      </c>
      <c r="AF77" s="5">
        <v>4.87</v>
      </c>
      <c r="AG77" s="5">
        <v>2.4830000000000001</v>
      </c>
      <c r="AH77" s="5">
        <v>1.347</v>
      </c>
      <c r="AI77" s="5">
        <v>1.3879999999999999</v>
      </c>
      <c r="AJ77" s="5">
        <v>1.589</v>
      </c>
      <c r="AK77" s="5">
        <v>37</v>
      </c>
      <c r="AM77" s="16">
        <f>+AO77/$AO$3</f>
        <v>2.8847577759166213E-5</v>
      </c>
      <c r="AN77" s="17">
        <f>IF(AK77=1,AM77,AM77+AN75)</f>
        <v>0.9997625696024981</v>
      </c>
      <c r="AO77" s="5">
        <f>SUM(G77:AJ77)</f>
        <v>22.619</v>
      </c>
    </row>
    <row r="78" spans="1:41" x14ac:dyDescent="0.2">
      <c r="A78" s="1" t="s">
        <v>121</v>
      </c>
      <c r="B78" s="1" t="s">
        <v>7</v>
      </c>
      <c r="C78" s="1" t="s">
        <v>8</v>
      </c>
      <c r="D78" s="1" t="s">
        <v>43</v>
      </c>
      <c r="E78" s="1" t="s">
        <v>21</v>
      </c>
      <c r="F78" s="1" t="s">
        <v>11</v>
      </c>
      <c r="AD78" s="5">
        <v>-1</v>
      </c>
      <c r="AE78" s="5" t="s">
        <v>15</v>
      </c>
      <c r="AF78" s="5" t="s">
        <v>15</v>
      </c>
      <c r="AG78" s="5" t="s">
        <v>15</v>
      </c>
      <c r="AH78" s="5" t="s">
        <v>15</v>
      </c>
      <c r="AI78" s="5" t="s">
        <v>15</v>
      </c>
      <c r="AJ78" s="5" t="s">
        <v>15</v>
      </c>
      <c r="AK78" s="1">
        <v>37</v>
      </c>
    </row>
    <row r="79" spans="1:41" x14ac:dyDescent="0.2">
      <c r="A79" s="1" t="s">
        <v>121</v>
      </c>
      <c r="B79" s="1" t="s">
        <v>7</v>
      </c>
      <c r="C79" s="1" t="s">
        <v>8</v>
      </c>
      <c r="D79" s="1" t="s">
        <v>215</v>
      </c>
      <c r="E79" s="1" t="s">
        <v>16</v>
      </c>
      <c r="F79" s="1" t="s">
        <v>10</v>
      </c>
      <c r="N79" s="5">
        <v>5.45</v>
      </c>
      <c r="Q79" s="5">
        <v>11.1</v>
      </c>
      <c r="R79" s="5">
        <v>0.1</v>
      </c>
      <c r="S79" s="5">
        <v>0.125</v>
      </c>
      <c r="T79" s="5">
        <v>0.11799999999999999</v>
      </c>
      <c r="V79" s="5">
        <v>9.6000000000000002E-2</v>
      </c>
      <c r="W79" s="5">
        <v>5.5E-2</v>
      </c>
      <c r="X79" s="5">
        <v>4.1000000000000002E-2</v>
      </c>
      <c r="AA79" s="5">
        <v>0.95499999999999996</v>
      </c>
      <c r="AB79" s="5">
        <v>1.052</v>
      </c>
      <c r="AC79" s="5">
        <v>0.79500000000000004</v>
      </c>
      <c r="AE79" s="5">
        <v>1E-3</v>
      </c>
      <c r="AF79" s="5">
        <v>0.36699999999999999</v>
      </c>
      <c r="AK79" s="5">
        <v>38</v>
      </c>
      <c r="AM79" s="16">
        <f>+AO79/$AO$3</f>
        <v>2.5832604779694582E-5</v>
      </c>
      <c r="AN79" s="17">
        <f>IF(AK79=1,AM79,AM79+AN77)</f>
        <v>0.99978840220727783</v>
      </c>
      <c r="AO79" s="5">
        <f>SUM(G79:AJ79)</f>
        <v>20.255000000000003</v>
      </c>
    </row>
    <row r="80" spans="1:41" x14ac:dyDescent="0.2">
      <c r="A80" s="1" t="s">
        <v>121</v>
      </c>
      <c r="B80" s="1" t="s">
        <v>7</v>
      </c>
      <c r="C80" s="1" t="s">
        <v>8</v>
      </c>
      <c r="D80" s="1" t="s">
        <v>215</v>
      </c>
      <c r="E80" s="1" t="s">
        <v>16</v>
      </c>
      <c r="F80" s="1" t="s">
        <v>11</v>
      </c>
      <c r="N80" s="5">
        <v>-1</v>
      </c>
      <c r="Q80" s="5">
        <v>-1</v>
      </c>
      <c r="R80" s="5">
        <v>-1</v>
      </c>
      <c r="S80" s="5">
        <v>-1</v>
      </c>
      <c r="T80" s="5">
        <v>-1</v>
      </c>
      <c r="V80" s="5">
        <v>-1</v>
      </c>
      <c r="W80" s="5">
        <v>-1</v>
      </c>
      <c r="X80" s="5">
        <v>-1</v>
      </c>
      <c r="AA80" s="5">
        <v>-1</v>
      </c>
      <c r="AB80" s="5">
        <v>-1</v>
      </c>
      <c r="AC80" s="5">
        <v>-1</v>
      </c>
      <c r="AE80" s="5">
        <v>-1</v>
      </c>
      <c r="AF80" s="5">
        <v>-1</v>
      </c>
      <c r="AK80" s="1">
        <v>38</v>
      </c>
    </row>
    <row r="81" spans="1:41" x14ac:dyDescent="0.2">
      <c r="A81" s="1" t="s">
        <v>121</v>
      </c>
      <c r="B81" s="1" t="s">
        <v>7</v>
      </c>
      <c r="C81" s="1" t="s">
        <v>8</v>
      </c>
      <c r="D81" s="1" t="s">
        <v>214</v>
      </c>
      <c r="E81" s="1" t="s">
        <v>47</v>
      </c>
      <c r="F81" s="1" t="s">
        <v>10</v>
      </c>
      <c r="W81" s="5">
        <v>6.2619999999999996</v>
      </c>
      <c r="X81" s="5">
        <v>0.995</v>
      </c>
      <c r="Y81" s="5">
        <v>1.585</v>
      </c>
      <c r="Z81" s="5">
        <v>1.67</v>
      </c>
      <c r="AA81" s="5">
        <v>0.93500000000000005</v>
      </c>
      <c r="AB81" s="5">
        <v>2.952</v>
      </c>
      <c r="AI81" s="5">
        <v>2.956</v>
      </c>
      <c r="AJ81" s="5">
        <v>0.10100000000000001</v>
      </c>
      <c r="AK81" s="5">
        <v>39</v>
      </c>
      <c r="AM81" s="16">
        <f>+AO81/$AO$3</f>
        <v>2.2262846163137426E-5</v>
      </c>
      <c r="AN81" s="17">
        <f>IF(AK81=1,AM81,AM81+AN79)</f>
        <v>0.99981066505344096</v>
      </c>
      <c r="AO81" s="5">
        <f>SUM(G81:AJ81)</f>
        <v>17.456</v>
      </c>
    </row>
    <row r="82" spans="1:41" x14ac:dyDescent="0.2">
      <c r="A82" s="1" t="s">
        <v>121</v>
      </c>
      <c r="B82" s="1" t="s">
        <v>7</v>
      </c>
      <c r="C82" s="1" t="s">
        <v>8</v>
      </c>
      <c r="D82" s="1" t="s">
        <v>214</v>
      </c>
      <c r="E82" s="1" t="s">
        <v>47</v>
      </c>
      <c r="F82" s="1" t="s">
        <v>11</v>
      </c>
      <c r="W82" s="5">
        <v>-1</v>
      </c>
      <c r="X82" s="5">
        <v>-1</v>
      </c>
      <c r="Y82" s="5">
        <v>-1</v>
      </c>
      <c r="Z82" s="5">
        <v>-1</v>
      </c>
      <c r="AA82" s="5">
        <v>-1</v>
      </c>
      <c r="AB82" s="5">
        <v>-1</v>
      </c>
      <c r="AI82" s="5">
        <v>-1</v>
      </c>
      <c r="AJ82" s="5" t="s">
        <v>15</v>
      </c>
      <c r="AK82" s="1">
        <v>39</v>
      </c>
    </row>
    <row r="83" spans="1:41" x14ac:dyDescent="0.2">
      <c r="A83" s="1" t="s">
        <v>121</v>
      </c>
      <c r="B83" s="1" t="s">
        <v>7</v>
      </c>
      <c r="C83" s="1" t="s">
        <v>8</v>
      </c>
      <c r="D83" s="1" t="s">
        <v>216</v>
      </c>
      <c r="E83" s="1" t="s">
        <v>46</v>
      </c>
      <c r="F83" s="1" t="s">
        <v>10</v>
      </c>
      <c r="AI83" s="5">
        <v>8.6539999999999999</v>
      </c>
      <c r="AJ83" s="5">
        <v>8.5879999999999992</v>
      </c>
      <c r="AK83" s="5">
        <v>40</v>
      </c>
      <c r="AM83" s="16">
        <f>+AO83/$AO$3</f>
        <v>2.1989917137076962E-5</v>
      </c>
      <c r="AN83" s="17">
        <f>IF(AK83=1,AM83,AM83+AN81)</f>
        <v>0.99983265497057805</v>
      </c>
      <c r="AO83" s="5">
        <f>SUM(G83:AJ83)</f>
        <v>17.241999999999997</v>
      </c>
    </row>
    <row r="84" spans="1:41" x14ac:dyDescent="0.2">
      <c r="A84" s="1" t="s">
        <v>121</v>
      </c>
      <c r="B84" s="1" t="s">
        <v>7</v>
      </c>
      <c r="C84" s="1" t="s">
        <v>8</v>
      </c>
      <c r="D84" s="1" t="s">
        <v>216</v>
      </c>
      <c r="E84" s="1" t="s">
        <v>46</v>
      </c>
      <c r="F84" s="1" t="s">
        <v>11</v>
      </c>
      <c r="AI84" s="5" t="s">
        <v>15</v>
      </c>
      <c r="AJ84" s="5" t="s">
        <v>15</v>
      </c>
      <c r="AK84" s="1">
        <v>40</v>
      </c>
    </row>
    <row r="85" spans="1:41" x14ac:dyDescent="0.2">
      <c r="A85" s="1" t="s">
        <v>121</v>
      </c>
      <c r="B85" s="1" t="s">
        <v>7</v>
      </c>
      <c r="C85" s="1" t="s">
        <v>8</v>
      </c>
      <c r="D85" s="1" t="s">
        <v>223</v>
      </c>
      <c r="E85" s="1" t="s">
        <v>21</v>
      </c>
      <c r="F85" s="1" t="s">
        <v>10</v>
      </c>
      <c r="J85" s="5">
        <v>3</v>
      </c>
      <c r="K85" s="5">
        <v>1</v>
      </c>
      <c r="L85" s="5">
        <v>0.5</v>
      </c>
      <c r="M85" s="5">
        <v>1.5</v>
      </c>
      <c r="N85" s="5">
        <v>8</v>
      </c>
      <c r="U85" s="5">
        <v>0.182</v>
      </c>
      <c r="V85" s="5">
        <v>0.14299999999999999</v>
      </c>
      <c r="W85" s="5">
        <v>0.05</v>
      </c>
      <c r="X85" s="5">
        <v>0.16400000000000001</v>
      </c>
      <c r="Y85" s="5">
        <v>0.16</v>
      </c>
      <c r="Z85" s="5">
        <v>0.105</v>
      </c>
      <c r="AC85" s="5">
        <v>0.02</v>
      </c>
      <c r="AE85" s="5">
        <v>0.06</v>
      </c>
      <c r="AI85" s="5">
        <v>5.0000000000000001E-3</v>
      </c>
      <c r="AJ85" s="5">
        <v>0.25</v>
      </c>
      <c r="AK85" s="5">
        <v>41</v>
      </c>
      <c r="AM85" s="16">
        <f>+AO85/$AO$3</f>
        <v>1.9307815539856645E-5</v>
      </c>
      <c r="AN85" s="17">
        <f>IF(AK85=1,AM85,AM85+AN83)</f>
        <v>0.99985196278611788</v>
      </c>
      <c r="AO85" s="5">
        <f>SUM(G85:AJ85)</f>
        <v>15.139000000000003</v>
      </c>
    </row>
    <row r="86" spans="1:41" x14ac:dyDescent="0.2">
      <c r="A86" s="1" t="s">
        <v>121</v>
      </c>
      <c r="B86" s="1" t="s">
        <v>7</v>
      </c>
      <c r="C86" s="1" t="s">
        <v>8</v>
      </c>
      <c r="D86" s="1" t="s">
        <v>223</v>
      </c>
      <c r="E86" s="1" t="s">
        <v>21</v>
      </c>
      <c r="F86" s="1" t="s">
        <v>11</v>
      </c>
      <c r="J86" s="5">
        <v>-1</v>
      </c>
      <c r="K86" s="5">
        <v>-1</v>
      </c>
      <c r="L86" s="5">
        <v>-1</v>
      </c>
      <c r="M86" s="5">
        <v>-1</v>
      </c>
      <c r="N86" s="5">
        <v>-1</v>
      </c>
      <c r="U86" s="5">
        <v>-1</v>
      </c>
      <c r="V86" s="5">
        <v>-1</v>
      </c>
      <c r="W86" s="5">
        <v>-1</v>
      </c>
      <c r="X86" s="5" t="s">
        <v>15</v>
      </c>
      <c r="Y86" s="5" t="s">
        <v>15</v>
      </c>
      <c r="Z86" s="5" t="s">
        <v>15</v>
      </c>
      <c r="AA86" s="5" t="s">
        <v>15</v>
      </c>
      <c r="AB86" s="5" t="s">
        <v>15</v>
      </c>
      <c r="AC86" s="5" t="s">
        <v>15</v>
      </c>
      <c r="AD86" s="5" t="s">
        <v>15</v>
      </c>
      <c r="AE86" s="5">
        <v>-1</v>
      </c>
      <c r="AH86" s="5" t="s">
        <v>15</v>
      </c>
      <c r="AI86" s="5" t="s">
        <v>15</v>
      </c>
      <c r="AJ86" s="5" t="s">
        <v>15</v>
      </c>
      <c r="AK86" s="1">
        <v>41</v>
      </c>
    </row>
    <row r="87" spans="1:41" x14ac:dyDescent="0.2">
      <c r="A87" s="1" t="s">
        <v>121</v>
      </c>
      <c r="B87" s="1" t="s">
        <v>7</v>
      </c>
      <c r="C87" s="1" t="s">
        <v>8</v>
      </c>
      <c r="D87" s="1" t="s">
        <v>219</v>
      </c>
      <c r="E87" s="1" t="s">
        <v>46</v>
      </c>
      <c r="F87" s="1" t="s">
        <v>10</v>
      </c>
      <c r="V87" s="5">
        <v>3.2000000000000001E-2</v>
      </c>
      <c r="W87" s="5">
        <v>5.2999999999999999E-2</v>
      </c>
      <c r="Y87" s="5">
        <v>0.16300000000000001</v>
      </c>
      <c r="Z87" s="5">
        <v>1.609</v>
      </c>
      <c r="AA87" s="5">
        <v>0.34399999999999997</v>
      </c>
      <c r="AB87" s="5">
        <v>1.996</v>
      </c>
      <c r="AC87" s="5">
        <v>3.1850000000000001</v>
      </c>
      <c r="AD87" s="5">
        <v>2.327</v>
      </c>
      <c r="AE87" s="5">
        <v>2.343</v>
      </c>
      <c r="AF87" s="5">
        <v>1.6319999999999999</v>
      </c>
      <c r="AG87" s="5">
        <v>0.46899999999999997</v>
      </c>
      <c r="AH87" s="5">
        <v>0.27200000000000002</v>
      </c>
      <c r="AI87" s="5">
        <v>5.1999999999999998E-2</v>
      </c>
      <c r="AJ87" s="5">
        <v>6.9000000000000006E-2</v>
      </c>
      <c r="AK87" s="5">
        <v>42</v>
      </c>
      <c r="AM87" s="16">
        <f>+AO87/$AO$3</f>
        <v>1.8551521556427416E-5</v>
      </c>
      <c r="AN87" s="17">
        <f>IF(AK87=1,AM87,AM87+AN85)</f>
        <v>0.99987051430767426</v>
      </c>
      <c r="AO87" s="5">
        <f>SUM(G87:AJ87)</f>
        <v>14.545999999999999</v>
      </c>
    </row>
    <row r="88" spans="1:41" x14ac:dyDescent="0.2">
      <c r="A88" s="1" t="s">
        <v>121</v>
      </c>
      <c r="B88" s="1" t="s">
        <v>7</v>
      </c>
      <c r="C88" s="1" t="s">
        <v>8</v>
      </c>
      <c r="D88" s="1" t="s">
        <v>219</v>
      </c>
      <c r="E88" s="1" t="s">
        <v>46</v>
      </c>
      <c r="F88" s="1" t="s">
        <v>11</v>
      </c>
      <c r="V88" s="5" t="s">
        <v>15</v>
      </c>
      <c r="W88" s="5">
        <v>-1</v>
      </c>
      <c r="Y88" s="5" t="s">
        <v>15</v>
      </c>
      <c r="Z88" s="5">
        <v>-1</v>
      </c>
      <c r="AA88" s="5" t="s">
        <v>15</v>
      </c>
      <c r="AB88" s="5" t="s">
        <v>15</v>
      </c>
      <c r="AC88" s="5" t="s">
        <v>15</v>
      </c>
      <c r="AD88" s="5" t="s">
        <v>15</v>
      </c>
      <c r="AE88" s="5" t="s">
        <v>15</v>
      </c>
      <c r="AF88" s="5" t="s">
        <v>15</v>
      </c>
      <c r="AG88" s="5" t="s">
        <v>15</v>
      </c>
      <c r="AH88" s="5">
        <v>-1</v>
      </c>
      <c r="AI88" s="5" t="s">
        <v>15</v>
      </c>
      <c r="AJ88" s="5" t="s">
        <v>15</v>
      </c>
      <c r="AK88" s="1">
        <v>42</v>
      </c>
    </row>
    <row r="89" spans="1:41" x14ac:dyDescent="0.2">
      <c r="A89" s="1" t="s">
        <v>121</v>
      </c>
      <c r="B89" s="1" t="s">
        <v>7</v>
      </c>
      <c r="C89" s="1" t="s">
        <v>8</v>
      </c>
      <c r="D89" s="1" t="s">
        <v>219</v>
      </c>
      <c r="E89" s="1" t="s">
        <v>47</v>
      </c>
      <c r="F89" s="1" t="s">
        <v>10</v>
      </c>
      <c r="T89" s="5">
        <v>0.32800000000000001</v>
      </c>
      <c r="U89" s="5">
        <v>0.73</v>
      </c>
      <c r="V89" s="5">
        <v>2.1640000000000001</v>
      </c>
      <c r="W89" s="5">
        <v>1.2789999999999999</v>
      </c>
      <c r="X89" s="5">
        <v>1.4670000000000001</v>
      </c>
      <c r="Y89" s="5">
        <v>2.6040000000000001</v>
      </c>
      <c r="Z89" s="5">
        <v>1.389</v>
      </c>
      <c r="AA89" s="5">
        <v>0.26300000000000001</v>
      </c>
      <c r="AB89" s="5">
        <v>0.72</v>
      </c>
      <c r="AC89" s="5">
        <v>0.44</v>
      </c>
      <c r="AE89" s="5">
        <v>4.9000000000000002E-2</v>
      </c>
      <c r="AK89" s="5">
        <v>43</v>
      </c>
      <c r="AM89" s="16">
        <f>+AO89/$AO$3</f>
        <v>1.4581296985744165E-5</v>
      </c>
      <c r="AN89" s="17">
        <f>IF(AK89=1,AM89,AM89+AN87)</f>
        <v>0.99988509560465999</v>
      </c>
      <c r="AO89" s="5">
        <f>SUM(G89:AJ89)</f>
        <v>11.432999999999998</v>
      </c>
    </row>
    <row r="90" spans="1:41" x14ac:dyDescent="0.2">
      <c r="A90" s="1" t="s">
        <v>121</v>
      </c>
      <c r="B90" s="1" t="s">
        <v>7</v>
      </c>
      <c r="C90" s="1" t="s">
        <v>8</v>
      </c>
      <c r="D90" s="1" t="s">
        <v>219</v>
      </c>
      <c r="E90" s="1" t="s">
        <v>47</v>
      </c>
      <c r="F90" s="1" t="s">
        <v>11</v>
      </c>
      <c r="T90" s="5" t="s">
        <v>15</v>
      </c>
      <c r="U90" s="5" t="s">
        <v>15</v>
      </c>
      <c r="V90" s="5" t="s">
        <v>15</v>
      </c>
      <c r="W90" s="5">
        <v>-1</v>
      </c>
      <c r="X90" s="5" t="s">
        <v>15</v>
      </c>
      <c r="Y90" s="5" t="s">
        <v>15</v>
      </c>
      <c r="Z90" s="5">
        <v>-1</v>
      </c>
      <c r="AA90" s="5" t="s">
        <v>15</v>
      </c>
      <c r="AB90" s="5" t="s">
        <v>15</v>
      </c>
      <c r="AC90" s="5" t="s">
        <v>15</v>
      </c>
      <c r="AE90" s="5" t="s">
        <v>15</v>
      </c>
      <c r="AK90" s="1">
        <v>43</v>
      </c>
    </row>
    <row r="91" spans="1:41" x14ac:dyDescent="0.2">
      <c r="A91" s="1" t="s">
        <v>121</v>
      </c>
      <c r="B91" s="1" t="s">
        <v>7</v>
      </c>
      <c r="C91" s="1" t="s">
        <v>8</v>
      </c>
      <c r="D91" s="1" t="s">
        <v>43</v>
      </c>
      <c r="E91" s="1" t="s">
        <v>33</v>
      </c>
      <c r="F91" s="1" t="s">
        <v>10</v>
      </c>
      <c r="AD91" s="5">
        <v>1.841</v>
      </c>
      <c r="AE91" s="5">
        <v>1.415</v>
      </c>
      <c r="AF91" s="5">
        <v>1.976</v>
      </c>
      <c r="AG91" s="5">
        <v>1.57</v>
      </c>
      <c r="AH91" s="5">
        <v>0.82299999999999995</v>
      </c>
      <c r="AI91" s="5">
        <v>1.04</v>
      </c>
      <c r="AJ91" s="5">
        <v>0.84799999999999998</v>
      </c>
      <c r="AK91" s="5">
        <v>44</v>
      </c>
      <c r="AM91" s="16">
        <f>+AO91/$AO$3</f>
        <v>1.2132587966883956E-5</v>
      </c>
      <c r="AN91" s="17">
        <f>IF(AK91=1,AM91,AM91+AN89)</f>
        <v>0.99989722819262683</v>
      </c>
      <c r="AO91" s="5">
        <f>SUM(G91:AJ91)</f>
        <v>9.5129999999999999</v>
      </c>
    </row>
    <row r="92" spans="1:41" x14ac:dyDescent="0.2">
      <c r="A92" s="1" t="s">
        <v>121</v>
      </c>
      <c r="B92" s="1" t="s">
        <v>7</v>
      </c>
      <c r="C92" s="1" t="s">
        <v>8</v>
      </c>
      <c r="D92" s="1" t="s">
        <v>43</v>
      </c>
      <c r="E92" s="1" t="s">
        <v>33</v>
      </c>
      <c r="F92" s="1" t="s">
        <v>11</v>
      </c>
      <c r="AD92" s="5">
        <v>-1</v>
      </c>
      <c r="AE92" s="5">
        <v>-1</v>
      </c>
      <c r="AF92" s="5">
        <v>-1</v>
      </c>
      <c r="AG92" s="5">
        <v>-1</v>
      </c>
      <c r="AH92" s="5">
        <v>-1</v>
      </c>
      <c r="AI92" s="5">
        <v>-1</v>
      </c>
      <c r="AJ92" s="5">
        <v>-1</v>
      </c>
      <c r="AK92" s="1">
        <v>44</v>
      </c>
    </row>
    <row r="93" spans="1:41" x14ac:dyDescent="0.2">
      <c r="A93" s="1" t="s">
        <v>121</v>
      </c>
      <c r="B93" s="1" t="s">
        <v>7</v>
      </c>
      <c r="C93" s="1" t="s">
        <v>8</v>
      </c>
      <c r="D93" s="1" t="s">
        <v>219</v>
      </c>
      <c r="E93" s="1" t="s">
        <v>16</v>
      </c>
      <c r="F93" s="1" t="s">
        <v>10</v>
      </c>
      <c r="T93" s="5">
        <v>2.3E-2</v>
      </c>
      <c r="U93" s="5">
        <v>0.91800000000000004</v>
      </c>
      <c r="V93" s="5">
        <v>8.6999999999999994E-2</v>
      </c>
      <c r="W93" s="5">
        <v>7.4999999999999997E-2</v>
      </c>
      <c r="X93" s="5">
        <v>0.05</v>
      </c>
      <c r="Y93" s="5">
        <v>0.34799999999999998</v>
      </c>
      <c r="Z93" s="5">
        <v>0.18</v>
      </c>
      <c r="AA93" s="5">
        <v>1.167</v>
      </c>
      <c r="AB93" s="5">
        <v>0.33100000000000002</v>
      </c>
      <c r="AC93" s="5">
        <v>0.42</v>
      </c>
      <c r="AD93" s="5">
        <v>0.42699999999999999</v>
      </c>
      <c r="AE93" s="5">
        <v>1.806</v>
      </c>
      <c r="AF93" s="5">
        <v>1.4610000000000001</v>
      </c>
      <c r="AG93" s="5">
        <v>0.249</v>
      </c>
      <c r="AH93" s="5">
        <v>0.61599999999999999</v>
      </c>
      <c r="AI93" s="5">
        <v>0.69899999999999995</v>
      </c>
      <c r="AJ93" s="5">
        <v>0.27</v>
      </c>
      <c r="AK93" s="5">
        <v>45</v>
      </c>
      <c r="AM93" s="16">
        <f>+AO93/$AO$3</f>
        <v>1.16402954245506E-5</v>
      </c>
      <c r="AN93" s="17">
        <f>IF(AK93=1,AM93,AM93+AN91)</f>
        <v>0.99990886848805138</v>
      </c>
      <c r="AO93" s="5">
        <f>SUM(G93:AJ93)</f>
        <v>9.1269999999999989</v>
      </c>
    </row>
    <row r="94" spans="1:41" x14ac:dyDescent="0.2">
      <c r="A94" s="1" t="s">
        <v>121</v>
      </c>
      <c r="B94" s="1" t="s">
        <v>7</v>
      </c>
      <c r="C94" s="1" t="s">
        <v>8</v>
      </c>
      <c r="D94" s="1" t="s">
        <v>219</v>
      </c>
      <c r="E94" s="1" t="s">
        <v>16</v>
      </c>
      <c r="F94" s="1" t="s">
        <v>11</v>
      </c>
      <c r="T94" s="5" t="s">
        <v>15</v>
      </c>
      <c r="U94" s="5" t="s">
        <v>15</v>
      </c>
      <c r="V94" s="5" t="s">
        <v>15</v>
      </c>
      <c r="W94" s="5">
        <v>-1</v>
      </c>
      <c r="X94" s="5" t="s">
        <v>15</v>
      </c>
      <c r="Y94" s="5" t="s">
        <v>15</v>
      </c>
      <c r="Z94" s="5">
        <v>-1</v>
      </c>
      <c r="AA94" s="5" t="s">
        <v>15</v>
      </c>
      <c r="AB94" s="5" t="s">
        <v>15</v>
      </c>
      <c r="AC94" s="5" t="s">
        <v>15</v>
      </c>
      <c r="AD94" s="5" t="s">
        <v>15</v>
      </c>
      <c r="AE94" s="5" t="s">
        <v>13</v>
      </c>
      <c r="AF94" s="5" t="s">
        <v>15</v>
      </c>
      <c r="AG94" s="5" t="s">
        <v>15</v>
      </c>
      <c r="AH94" s="5">
        <v>-1</v>
      </c>
      <c r="AI94" s="5" t="s">
        <v>15</v>
      </c>
      <c r="AJ94" s="5" t="s">
        <v>15</v>
      </c>
      <c r="AK94" s="1">
        <v>45</v>
      </c>
    </row>
    <row r="95" spans="1:41" x14ac:dyDescent="0.2">
      <c r="A95" s="1" t="s">
        <v>121</v>
      </c>
      <c r="B95" s="1" t="s">
        <v>7</v>
      </c>
      <c r="C95" s="1" t="s">
        <v>8</v>
      </c>
      <c r="D95" s="1" t="s">
        <v>71</v>
      </c>
      <c r="E95" s="1" t="s">
        <v>33</v>
      </c>
      <c r="F95" s="1" t="s">
        <v>10</v>
      </c>
      <c r="AE95" s="5">
        <v>2.85</v>
      </c>
      <c r="AF95" s="5">
        <v>4.3</v>
      </c>
      <c r="AG95" s="5">
        <v>1.45</v>
      </c>
      <c r="AK95" s="5">
        <v>46</v>
      </c>
      <c r="AM95" s="16">
        <f>+AO95/$AO$3</f>
        <v>1.0968175813644698E-5</v>
      </c>
      <c r="AN95" s="17">
        <f>IF(AK95=1,AM95,AM95+AN93)</f>
        <v>0.99991983666386508</v>
      </c>
      <c r="AO95" s="5">
        <f>SUM(G95:AJ95)</f>
        <v>8.6</v>
      </c>
    </row>
    <row r="96" spans="1:41" x14ac:dyDescent="0.2">
      <c r="A96" s="1" t="s">
        <v>121</v>
      </c>
      <c r="B96" s="1" t="s">
        <v>7</v>
      </c>
      <c r="C96" s="1" t="s">
        <v>8</v>
      </c>
      <c r="D96" s="1" t="s">
        <v>71</v>
      </c>
      <c r="E96" s="1" t="s">
        <v>33</v>
      </c>
      <c r="F96" s="1" t="s">
        <v>11</v>
      </c>
      <c r="AE96" s="5" t="s">
        <v>15</v>
      </c>
      <c r="AF96" s="5">
        <v>-1</v>
      </c>
      <c r="AG96" s="5">
        <v>-1</v>
      </c>
      <c r="AK96" s="1">
        <v>46</v>
      </c>
    </row>
    <row r="97" spans="1:41" x14ac:dyDescent="0.2">
      <c r="A97" s="1" t="s">
        <v>121</v>
      </c>
      <c r="B97" s="1" t="s">
        <v>7</v>
      </c>
      <c r="C97" s="1" t="s">
        <v>8</v>
      </c>
      <c r="D97" s="1" t="s">
        <v>218</v>
      </c>
      <c r="E97" s="1" t="s">
        <v>33</v>
      </c>
      <c r="F97" s="1" t="s">
        <v>10</v>
      </c>
      <c r="L97" s="5">
        <v>1.6950000000000001</v>
      </c>
      <c r="N97" s="5">
        <v>0.27600000000000002</v>
      </c>
      <c r="AF97" s="5">
        <v>2.3490000000000002</v>
      </c>
      <c r="AG97" s="5">
        <v>3.919</v>
      </c>
      <c r="AJ97" s="5">
        <v>0.19</v>
      </c>
      <c r="AK97" s="5">
        <v>47</v>
      </c>
      <c r="AM97" s="16">
        <f>+AO97/$AO$3</f>
        <v>1.0750087666652462E-5</v>
      </c>
      <c r="AN97" s="17">
        <f>IF(AK97=1,AM97,AM97+AN95)</f>
        <v>0.99993058675153168</v>
      </c>
      <c r="AO97" s="5">
        <f>SUM(G97:AJ97)</f>
        <v>8.4290000000000003</v>
      </c>
    </row>
    <row r="98" spans="1:41" x14ac:dyDescent="0.2">
      <c r="A98" s="1" t="s">
        <v>121</v>
      </c>
      <c r="B98" s="1" t="s">
        <v>7</v>
      </c>
      <c r="C98" s="1" t="s">
        <v>8</v>
      </c>
      <c r="D98" s="1" t="s">
        <v>218</v>
      </c>
      <c r="E98" s="1" t="s">
        <v>33</v>
      </c>
      <c r="F98" s="1" t="s">
        <v>11</v>
      </c>
      <c r="L98" s="5">
        <v>-1</v>
      </c>
      <c r="N98" s="5">
        <v>-1</v>
      </c>
      <c r="AF98" s="5">
        <v>-1</v>
      </c>
      <c r="AG98" s="5">
        <v>-1</v>
      </c>
      <c r="AJ98" s="5">
        <v>-1</v>
      </c>
      <c r="AK98" s="1">
        <v>47</v>
      </c>
    </row>
    <row r="99" spans="1:41" x14ac:dyDescent="0.2">
      <c r="A99" s="1" t="s">
        <v>121</v>
      </c>
      <c r="B99" s="1" t="s">
        <v>7</v>
      </c>
      <c r="C99" s="1" t="s">
        <v>8</v>
      </c>
      <c r="D99" s="1" t="s">
        <v>52</v>
      </c>
      <c r="E99" s="1" t="s">
        <v>21</v>
      </c>
      <c r="F99" s="1" t="s">
        <v>10</v>
      </c>
      <c r="J99" s="5">
        <v>0.05</v>
      </c>
      <c r="O99" s="5">
        <v>9.8000000000000004E-2</v>
      </c>
      <c r="P99" s="5">
        <v>6.07</v>
      </c>
      <c r="V99" s="5">
        <v>7.5999999999999998E-2</v>
      </c>
      <c r="Y99" s="5">
        <v>0.3</v>
      </c>
      <c r="Z99" s="5">
        <v>0.14899999999999999</v>
      </c>
      <c r="AA99" s="5">
        <v>0.21099999999999999</v>
      </c>
      <c r="AB99" s="5">
        <v>0.17499999999999999</v>
      </c>
      <c r="AC99" s="5">
        <v>0.7</v>
      </c>
      <c r="AD99" s="5">
        <v>0.13300000000000001</v>
      </c>
      <c r="AE99" s="5">
        <v>0.248</v>
      </c>
      <c r="AF99" s="5">
        <v>7.0000000000000007E-2</v>
      </c>
      <c r="AK99" s="5">
        <v>48</v>
      </c>
      <c r="AM99" s="16">
        <f>+AO99/$AO$3</f>
        <v>1.0560057643834663E-5</v>
      </c>
      <c r="AN99" s="17">
        <f>IF(AK99=1,AM99,AM99+AN97)</f>
        <v>0.99994114680917556</v>
      </c>
      <c r="AO99" s="5">
        <f>SUM(G99:AJ99)</f>
        <v>8.2799999999999994</v>
      </c>
    </row>
    <row r="100" spans="1:41" x14ac:dyDescent="0.2">
      <c r="A100" s="1" t="s">
        <v>121</v>
      </c>
      <c r="B100" s="1" t="s">
        <v>7</v>
      </c>
      <c r="C100" s="1" t="s">
        <v>8</v>
      </c>
      <c r="D100" s="1" t="s">
        <v>52</v>
      </c>
      <c r="E100" s="1" t="s">
        <v>21</v>
      </c>
      <c r="F100" s="1" t="s">
        <v>11</v>
      </c>
      <c r="J100" s="5">
        <v>-1</v>
      </c>
      <c r="O100" s="5">
        <v>-1</v>
      </c>
      <c r="P100" s="5" t="s">
        <v>24</v>
      </c>
      <c r="V100" s="5" t="s">
        <v>24</v>
      </c>
      <c r="Y100" s="5">
        <v>-1</v>
      </c>
      <c r="Z100" s="5">
        <v>-1</v>
      </c>
      <c r="AA100" s="5">
        <v>-1</v>
      </c>
      <c r="AB100" s="5">
        <v>-1</v>
      </c>
      <c r="AC100" s="5" t="s">
        <v>24</v>
      </c>
      <c r="AD100" s="5">
        <v>-1</v>
      </c>
      <c r="AE100" s="5">
        <v>-1</v>
      </c>
      <c r="AF100" s="5">
        <v>-1</v>
      </c>
      <c r="AK100" s="1">
        <v>48</v>
      </c>
    </row>
    <row r="101" spans="1:41" x14ac:dyDescent="0.2">
      <c r="A101" s="1" t="s">
        <v>121</v>
      </c>
      <c r="B101" s="1" t="s">
        <v>7</v>
      </c>
      <c r="C101" s="1" t="s">
        <v>8</v>
      </c>
      <c r="D101" s="1" t="s">
        <v>218</v>
      </c>
      <c r="E101" s="1" t="s">
        <v>32</v>
      </c>
      <c r="F101" s="1" t="s">
        <v>10</v>
      </c>
      <c r="L101" s="5">
        <v>0.25700000000000001</v>
      </c>
      <c r="P101" s="5">
        <v>0.41</v>
      </c>
      <c r="Q101" s="5">
        <v>0.06</v>
      </c>
      <c r="R101" s="5">
        <v>0.04</v>
      </c>
      <c r="S101" s="5">
        <v>1.27</v>
      </c>
      <c r="T101" s="5">
        <v>4.7E-2</v>
      </c>
      <c r="U101" s="5">
        <v>4.3999999999999997E-2</v>
      </c>
      <c r="V101" s="5">
        <v>0.26</v>
      </c>
      <c r="W101" s="5">
        <v>0.69299999999999995</v>
      </c>
      <c r="X101" s="5">
        <v>1.4770000000000001</v>
      </c>
      <c r="Y101" s="5">
        <v>0.59299999999999997</v>
      </c>
      <c r="Z101" s="5">
        <v>1.8720000000000001</v>
      </c>
      <c r="AA101" s="5">
        <v>0.97099999999999997</v>
      </c>
      <c r="AK101" s="5">
        <v>49</v>
      </c>
      <c r="AM101" s="16">
        <f>+AO101/$AO$3</f>
        <v>1.0195302029566945E-5</v>
      </c>
      <c r="AN101" s="17">
        <f>IF(AK101=1,AM101,AM101+AN99)</f>
        <v>0.99995134211120518</v>
      </c>
      <c r="AO101" s="5">
        <f>SUM(G101:AJ101)</f>
        <v>7.9939999999999998</v>
      </c>
    </row>
    <row r="102" spans="1:41" x14ac:dyDescent="0.2">
      <c r="A102" s="1" t="s">
        <v>121</v>
      </c>
      <c r="B102" s="1" t="s">
        <v>7</v>
      </c>
      <c r="C102" s="1" t="s">
        <v>8</v>
      </c>
      <c r="D102" s="1" t="s">
        <v>218</v>
      </c>
      <c r="E102" s="1" t="s">
        <v>32</v>
      </c>
      <c r="F102" s="1" t="s">
        <v>11</v>
      </c>
      <c r="L102" s="5">
        <v>-1</v>
      </c>
      <c r="P102" s="5">
        <v>-1</v>
      </c>
      <c r="Q102" s="5">
        <v>-1</v>
      </c>
      <c r="R102" s="5">
        <v>-1</v>
      </c>
      <c r="S102" s="5">
        <v>-1</v>
      </c>
      <c r="T102" s="5">
        <v>-1</v>
      </c>
      <c r="U102" s="5">
        <v>-1</v>
      </c>
      <c r="V102" s="5">
        <v>-1</v>
      </c>
      <c r="W102" s="5">
        <v>-1</v>
      </c>
      <c r="X102" s="5">
        <v>-1</v>
      </c>
      <c r="Y102" s="5">
        <v>-1</v>
      </c>
      <c r="Z102" s="5">
        <v>-1</v>
      </c>
      <c r="AA102" s="5">
        <v>-1</v>
      </c>
      <c r="AK102" s="1">
        <v>49</v>
      </c>
    </row>
    <row r="103" spans="1:41" x14ac:dyDescent="0.2">
      <c r="A103" s="1" t="s">
        <v>121</v>
      </c>
      <c r="B103" s="1" t="s">
        <v>7</v>
      </c>
      <c r="C103" s="1" t="s">
        <v>8</v>
      </c>
      <c r="D103" s="1" t="s">
        <v>214</v>
      </c>
      <c r="E103" s="1" t="s">
        <v>33</v>
      </c>
      <c r="F103" s="1" t="s">
        <v>10</v>
      </c>
      <c r="X103" s="5">
        <v>0.28599999999999998</v>
      </c>
      <c r="Y103" s="5">
        <v>5.8000000000000003E-2</v>
      </c>
      <c r="Z103" s="5">
        <v>2.4460000000000002</v>
      </c>
      <c r="AA103" s="5">
        <v>2.5000000000000001E-2</v>
      </c>
      <c r="AB103" s="5">
        <v>0.625</v>
      </c>
      <c r="AD103" s="5">
        <v>2.3E-2</v>
      </c>
      <c r="AE103" s="5">
        <v>0.12</v>
      </c>
      <c r="AF103" s="5">
        <v>0.33500000000000002</v>
      </c>
      <c r="AG103" s="5">
        <v>0.219</v>
      </c>
      <c r="AH103" s="5">
        <v>0.77800000000000002</v>
      </c>
      <c r="AI103" s="5">
        <v>0.74399999999999999</v>
      </c>
      <c r="AJ103" s="5">
        <v>1.619</v>
      </c>
      <c r="AK103" s="5">
        <v>50</v>
      </c>
      <c r="AM103" s="16">
        <f>+AO103/$AO$3</f>
        <v>9.2821376246169912E-6</v>
      </c>
      <c r="AN103" s="17">
        <f>IF(AK103=1,AM103,AM103+AN101)</f>
        <v>0.99996062424882981</v>
      </c>
      <c r="AO103" s="5">
        <f>SUM(G103:AJ103)</f>
        <v>7.2780000000000005</v>
      </c>
    </row>
    <row r="104" spans="1:41" x14ac:dyDescent="0.2">
      <c r="A104" s="1" t="s">
        <v>121</v>
      </c>
      <c r="B104" s="1" t="s">
        <v>7</v>
      </c>
      <c r="C104" s="1" t="s">
        <v>8</v>
      </c>
      <c r="D104" s="1" t="s">
        <v>214</v>
      </c>
      <c r="E104" s="1" t="s">
        <v>33</v>
      </c>
      <c r="F104" s="1" t="s">
        <v>11</v>
      </c>
      <c r="X104" s="5">
        <v>-1</v>
      </c>
      <c r="Y104" s="5">
        <v>-1</v>
      </c>
      <c r="Z104" s="5">
        <v>-1</v>
      </c>
      <c r="AA104" s="5">
        <v>-1</v>
      </c>
      <c r="AB104" s="5">
        <v>-1</v>
      </c>
      <c r="AD104" s="5">
        <v>-1</v>
      </c>
      <c r="AE104" s="5">
        <v>-1</v>
      </c>
      <c r="AF104" s="5" t="s">
        <v>15</v>
      </c>
      <c r="AG104" s="5">
        <v>-1</v>
      </c>
      <c r="AH104" s="5" t="s">
        <v>15</v>
      </c>
      <c r="AI104" s="5">
        <v>-1</v>
      </c>
      <c r="AJ104" s="5" t="s">
        <v>15</v>
      </c>
      <c r="AK104" s="1">
        <v>50</v>
      </c>
    </row>
    <row r="105" spans="1:41" x14ac:dyDescent="0.2">
      <c r="A105" s="1" t="s">
        <v>121</v>
      </c>
      <c r="B105" s="1" t="s">
        <v>7</v>
      </c>
      <c r="C105" s="1" t="s">
        <v>8</v>
      </c>
      <c r="D105" s="1" t="s">
        <v>216</v>
      </c>
      <c r="E105" s="1" t="s">
        <v>16</v>
      </c>
      <c r="F105" s="1" t="s">
        <v>10</v>
      </c>
      <c r="AG105" s="5">
        <v>2.2749999999999999</v>
      </c>
      <c r="AH105" s="5">
        <v>1.1870000000000001</v>
      </c>
      <c r="AI105" s="5">
        <v>1.764</v>
      </c>
      <c r="AJ105" s="5">
        <v>1.5589999999999999</v>
      </c>
      <c r="AK105" s="5">
        <v>51</v>
      </c>
      <c r="AM105" s="16">
        <f>+AO105/$AO$3</f>
        <v>8.6533805692534045E-6</v>
      </c>
      <c r="AN105" s="17">
        <f>IF(AK105=1,AM105,AM105+AN103)</f>
        <v>0.99996927762939902</v>
      </c>
      <c r="AO105" s="5">
        <f>SUM(G105:AJ105)</f>
        <v>6.7850000000000001</v>
      </c>
    </row>
    <row r="106" spans="1:41" x14ac:dyDescent="0.2">
      <c r="A106" s="1" t="s">
        <v>121</v>
      </c>
      <c r="B106" s="1" t="s">
        <v>7</v>
      </c>
      <c r="C106" s="1" t="s">
        <v>8</v>
      </c>
      <c r="D106" s="1" t="s">
        <v>216</v>
      </c>
      <c r="E106" s="1" t="s">
        <v>16</v>
      </c>
      <c r="F106" s="1" t="s">
        <v>11</v>
      </c>
      <c r="AG106" s="5" t="s">
        <v>15</v>
      </c>
      <c r="AH106" s="5" t="s">
        <v>15</v>
      </c>
      <c r="AI106" s="5" t="s">
        <v>15</v>
      </c>
      <c r="AJ106" s="5" t="s">
        <v>15</v>
      </c>
      <c r="AK106" s="1">
        <v>51</v>
      </c>
    </row>
    <row r="107" spans="1:41" x14ac:dyDescent="0.2">
      <c r="A107" s="1" t="s">
        <v>121</v>
      </c>
      <c r="B107" s="1" t="s">
        <v>7</v>
      </c>
      <c r="C107" s="1" t="s">
        <v>8</v>
      </c>
      <c r="D107" s="1" t="s">
        <v>216</v>
      </c>
      <c r="E107" s="1" t="s">
        <v>9</v>
      </c>
      <c r="F107" s="1" t="s">
        <v>10</v>
      </c>
      <c r="AB107" s="5">
        <v>5.2999999999999999E-2</v>
      </c>
      <c r="AH107" s="5">
        <v>5.085</v>
      </c>
      <c r="AK107" s="5">
        <v>52</v>
      </c>
      <c r="AM107" s="16">
        <f>+AO107/$AO$3</f>
        <v>6.552847364012379E-6</v>
      </c>
      <c r="AN107" s="17">
        <f>IF(AK107=1,AM107,AM107+AN105)</f>
        <v>0.99997583047676308</v>
      </c>
      <c r="AO107" s="5">
        <f>SUM(G107:AJ107)</f>
        <v>5.1379999999999999</v>
      </c>
    </row>
    <row r="108" spans="1:41" x14ac:dyDescent="0.2">
      <c r="A108" s="1" t="s">
        <v>121</v>
      </c>
      <c r="B108" s="1" t="s">
        <v>7</v>
      </c>
      <c r="C108" s="1" t="s">
        <v>8</v>
      </c>
      <c r="D108" s="1" t="s">
        <v>216</v>
      </c>
      <c r="E108" s="1" t="s">
        <v>9</v>
      </c>
      <c r="F108" s="1" t="s">
        <v>11</v>
      </c>
      <c r="AB108" s="5" t="s">
        <v>15</v>
      </c>
      <c r="AH108" s="5" t="s">
        <v>15</v>
      </c>
      <c r="AK108" s="1">
        <v>52</v>
      </c>
    </row>
    <row r="109" spans="1:41" x14ac:dyDescent="0.2">
      <c r="A109" s="1" t="s">
        <v>121</v>
      </c>
      <c r="B109" s="1" t="s">
        <v>7</v>
      </c>
      <c r="C109" s="1" t="s">
        <v>8</v>
      </c>
      <c r="D109" s="1" t="s">
        <v>214</v>
      </c>
      <c r="E109" s="1" t="s">
        <v>28</v>
      </c>
      <c r="F109" s="1" t="s">
        <v>10</v>
      </c>
      <c r="X109" s="5">
        <v>1.4E-2</v>
      </c>
      <c r="Y109" s="5">
        <v>0.218</v>
      </c>
      <c r="Z109" s="5">
        <v>0.17199999999999999</v>
      </c>
      <c r="AA109" s="5">
        <v>0.16500000000000001</v>
      </c>
      <c r="AD109" s="5">
        <v>0.317</v>
      </c>
      <c r="AE109" s="5">
        <v>0.64900000000000002</v>
      </c>
      <c r="AF109" s="5">
        <v>0.40200000000000002</v>
      </c>
      <c r="AG109" s="5">
        <v>0.29899999999999999</v>
      </c>
      <c r="AH109" s="5">
        <v>0.46200000000000002</v>
      </c>
      <c r="AI109" s="5">
        <v>0.20300000000000001</v>
      </c>
      <c r="AJ109" s="5">
        <v>0.16600000000000001</v>
      </c>
      <c r="AK109" s="5">
        <v>53</v>
      </c>
      <c r="AM109" s="16">
        <f>+AO109/$AO$3</f>
        <v>3.9115575837730573E-6</v>
      </c>
      <c r="AN109" s="17">
        <f>IF(AK109=1,AM109,AM109+AN107)</f>
        <v>0.99997974203434681</v>
      </c>
      <c r="AO109" s="5">
        <f>SUM(G109:AJ109)</f>
        <v>3.0670000000000002</v>
      </c>
    </row>
    <row r="110" spans="1:41" x14ac:dyDescent="0.2">
      <c r="A110" s="1" t="s">
        <v>121</v>
      </c>
      <c r="B110" s="1" t="s">
        <v>7</v>
      </c>
      <c r="C110" s="1" t="s">
        <v>8</v>
      </c>
      <c r="D110" s="1" t="s">
        <v>214</v>
      </c>
      <c r="E110" s="1" t="s">
        <v>28</v>
      </c>
      <c r="F110" s="1" t="s">
        <v>11</v>
      </c>
      <c r="X110" s="5">
        <v>-1</v>
      </c>
      <c r="Y110" s="5">
        <v>-1</v>
      </c>
      <c r="Z110" s="5">
        <v>-1</v>
      </c>
      <c r="AA110" s="5">
        <v>-1</v>
      </c>
      <c r="AD110" s="5">
        <v>-1</v>
      </c>
      <c r="AE110" s="5">
        <v>-1</v>
      </c>
      <c r="AF110" s="5" t="s">
        <v>15</v>
      </c>
      <c r="AG110" s="5">
        <v>-1</v>
      </c>
      <c r="AH110" s="5" t="s">
        <v>15</v>
      </c>
      <c r="AI110" s="5">
        <v>-1</v>
      </c>
      <c r="AJ110" s="5" t="s">
        <v>15</v>
      </c>
      <c r="AK110" s="1">
        <v>53</v>
      </c>
    </row>
    <row r="111" spans="1:41" x14ac:dyDescent="0.2">
      <c r="A111" s="1" t="s">
        <v>121</v>
      </c>
      <c r="B111" s="1" t="s">
        <v>7</v>
      </c>
      <c r="C111" s="1" t="s">
        <v>8</v>
      </c>
      <c r="D111" s="1" t="s">
        <v>216</v>
      </c>
      <c r="E111" s="1" t="s">
        <v>47</v>
      </c>
      <c r="F111" s="1" t="s">
        <v>10</v>
      </c>
      <c r="M111" s="5">
        <v>0.40100000000000002</v>
      </c>
      <c r="AH111" s="5">
        <v>0.752</v>
      </c>
      <c r="AI111" s="5">
        <v>0.26400000000000001</v>
      </c>
      <c r="AJ111" s="5">
        <v>1.3</v>
      </c>
      <c r="AK111" s="5">
        <v>54</v>
      </c>
      <c r="AM111" s="16">
        <f>+AO111/$AO$3</f>
        <v>3.4651783355433311E-6</v>
      </c>
      <c r="AN111" s="17">
        <f>IF(AK111=1,AM111,AM111+AN109)</f>
        <v>0.9999832072126823</v>
      </c>
      <c r="AO111" s="5">
        <f>SUM(G111:AJ111)</f>
        <v>2.7170000000000001</v>
      </c>
    </row>
    <row r="112" spans="1:41" x14ac:dyDescent="0.2">
      <c r="A112" s="1" t="s">
        <v>121</v>
      </c>
      <c r="B112" s="1" t="s">
        <v>7</v>
      </c>
      <c r="C112" s="1" t="s">
        <v>8</v>
      </c>
      <c r="D112" s="1" t="s">
        <v>216</v>
      </c>
      <c r="E112" s="1" t="s">
        <v>47</v>
      </c>
      <c r="F112" s="1" t="s">
        <v>11</v>
      </c>
      <c r="M112" s="5">
        <v>-1</v>
      </c>
      <c r="AH112" s="5" t="s">
        <v>15</v>
      </c>
      <c r="AI112" s="5" t="s">
        <v>15</v>
      </c>
      <c r="AJ112" s="5" t="s">
        <v>15</v>
      </c>
      <c r="AK112" s="1">
        <v>54</v>
      </c>
    </row>
    <row r="113" spans="1:41" x14ac:dyDescent="0.2">
      <c r="A113" s="1" t="s">
        <v>121</v>
      </c>
      <c r="B113" s="1" t="s">
        <v>7</v>
      </c>
      <c r="C113" s="1" t="s">
        <v>8</v>
      </c>
      <c r="D113" s="1" t="s">
        <v>153</v>
      </c>
      <c r="E113" s="1" t="s">
        <v>21</v>
      </c>
      <c r="F113" s="1" t="s">
        <v>10</v>
      </c>
      <c r="O113" s="5">
        <v>2.6</v>
      </c>
      <c r="AK113" s="5">
        <v>55</v>
      </c>
      <c r="AM113" s="16">
        <f>+AO113/$AO$3</f>
        <v>3.3159601297065371E-6</v>
      </c>
      <c r="AN113" s="17">
        <f>IF(AK113=1,AM113,AM113+AN111)</f>
        <v>0.999986523172812</v>
      </c>
      <c r="AO113" s="5">
        <f>SUM(G113:AJ113)</f>
        <v>2.6</v>
      </c>
    </row>
    <row r="114" spans="1:41" x14ac:dyDescent="0.2">
      <c r="A114" s="1" t="s">
        <v>121</v>
      </c>
      <c r="B114" s="1" t="s">
        <v>7</v>
      </c>
      <c r="C114" s="1" t="s">
        <v>8</v>
      </c>
      <c r="D114" s="1" t="s">
        <v>153</v>
      </c>
      <c r="E114" s="1" t="s">
        <v>21</v>
      </c>
      <c r="F114" s="1" t="s">
        <v>11</v>
      </c>
      <c r="O114" s="5" t="s">
        <v>15</v>
      </c>
      <c r="Q114" s="5" t="s">
        <v>15</v>
      </c>
      <c r="R114" s="5" t="s">
        <v>15</v>
      </c>
      <c r="S114" s="5" t="s">
        <v>15</v>
      </c>
      <c r="T114" s="5" t="s">
        <v>15</v>
      </c>
      <c r="U114" s="5" t="s">
        <v>15</v>
      </c>
      <c r="V114" s="5" t="s">
        <v>13</v>
      </c>
      <c r="W114" s="5" t="s">
        <v>15</v>
      </c>
      <c r="X114" s="5" t="s">
        <v>15</v>
      </c>
      <c r="Y114" s="5" t="s">
        <v>13</v>
      </c>
      <c r="Z114" s="5" t="s">
        <v>13</v>
      </c>
      <c r="AA114" s="5" t="s">
        <v>15</v>
      </c>
      <c r="AC114" s="5" t="s">
        <v>15</v>
      </c>
      <c r="AE114" s="5" t="s">
        <v>15</v>
      </c>
      <c r="AF114" s="5" t="s">
        <v>15</v>
      </c>
      <c r="AG114" s="5" t="s">
        <v>15</v>
      </c>
      <c r="AH114" s="5" t="s">
        <v>13</v>
      </c>
      <c r="AI114" s="5" t="s">
        <v>15</v>
      </c>
      <c r="AJ114" s="5" t="s">
        <v>15</v>
      </c>
      <c r="AK114" s="1">
        <v>55</v>
      </c>
    </row>
    <row r="115" spans="1:41" x14ac:dyDescent="0.2">
      <c r="A115" s="1" t="s">
        <v>121</v>
      </c>
      <c r="B115" s="1" t="s">
        <v>7</v>
      </c>
      <c r="C115" s="1" t="s">
        <v>8</v>
      </c>
      <c r="D115" s="1" t="s">
        <v>214</v>
      </c>
      <c r="E115" s="1" t="s">
        <v>14</v>
      </c>
      <c r="F115" s="1" t="s">
        <v>10</v>
      </c>
      <c r="X115" s="5">
        <v>3.5999999999999997E-2</v>
      </c>
      <c r="Y115" s="5">
        <v>0.20599999999999999</v>
      </c>
      <c r="Z115" s="5">
        <v>0.109</v>
      </c>
      <c r="AA115" s="5">
        <v>0.1</v>
      </c>
      <c r="AB115" s="5">
        <v>1.0089999999999999</v>
      </c>
      <c r="AC115" s="5">
        <v>0.71099999999999997</v>
      </c>
      <c r="AJ115" s="5">
        <v>0.2</v>
      </c>
      <c r="AK115" s="5">
        <v>56</v>
      </c>
      <c r="AM115" s="16">
        <f>+AO115/$AO$3</f>
        <v>3.0239005644362303E-6</v>
      </c>
      <c r="AN115" s="17">
        <f>IF(AK115=1,AM115,AM115+AN113)</f>
        <v>0.99998954707337639</v>
      </c>
      <c r="AO115" s="5">
        <f>SUM(G115:AJ115)</f>
        <v>2.371</v>
      </c>
    </row>
    <row r="116" spans="1:41" x14ac:dyDescent="0.2">
      <c r="A116" s="1" t="s">
        <v>121</v>
      </c>
      <c r="B116" s="1" t="s">
        <v>7</v>
      </c>
      <c r="C116" s="1" t="s">
        <v>8</v>
      </c>
      <c r="D116" s="1" t="s">
        <v>214</v>
      </c>
      <c r="E116" s="1" t="s">
        <v>14</v>
      </c>
      <c r="F116" s="1" t="s">
        <v>11</v>
      </c>
      <c r="X116" s="5">
        <v>-1</v>
      </c>
      <c r="Y116" s="5">
        <v>-1</v>
      </c>
      <c r="Z116" s="5">
        <v>-1</v>
      </c>
      <c r="AA116" s="5">
        <v>-1</v>
      </c>
      <c r="AB116" s="5">
        <v>-1</v>
      </c>
      <c r="AC116" s="5" t="s">
        <v>15</v>
      </c>
      <c r="AJ116" s="5" t="s">
        <v>15</v>
      </c>
      <c r="AK116" s="1">
        <v>56</v>
      </c>
    </row>
    <row r="117" spans="1:41" x14ac:dyDescent="0.2">
      <c r="A117" s="1" t="s">
        <v>121</v>
      </c>
      <c r="B117" s="1" t="s">
        <v>7</v>
      </c>
      <c r="C117" s="1" t="s">
        <v>8</v>
      </c>
      <c r="D117" s="1" t="s">
        <v>219</v>
      </c>
      <c r="E117" s="1" t="s">
        <v>33</v>
      </c>
      <c r="F117" s="1" t="s">
        <v>10</v>
      </c>
      <c r="T117" s="5">
        <v>0.14699999999999999</v>
      </c>
      <c r="U117" s="5">
        <v>4.9000000000000002E-2</v>
      </c>
      <c r="V117" s="5">
        <v>0.27400000000000002</v>
      </c>
      <c r="W117" s="5">
        <v>5.7000000000000002E-2</v>
      </c>
      <c r="X117" s="5">
        <v>0.08</v>
      </c>
      <c r="Z117" s="5">
        <v>0.45</v>
      </c>
      <c r="AA117" s="5">
        <v>0.41499999999999998</v>
      </c>
      <c r="AB117" s="5">
        <v>0.04</v>
      </c>
      <c r="AD117" s="5">
        <v>4.1000000000000002E-2</v>
      </c>
      <c r="AE117" s="5">
        <v>1.2E-2</v>
      </c>
      <c r="AF117" s="5">
        <v>3.5999999999999997E-2</v>
      </c>
      <c r="AH117" s="5">
        <v>1.7999999999999999E-2</v>
      </c>
      <c r="AK117" s="5">
        <v>57</v>
      </c>
      <c r="AM117" s="16">
        <f>+AO117/$AO$3</f>
        <v>2.0648228653826475E-6</v>
      </c>
      <c r="AN117" s="17">
        <f>IF(AK117=1,AM117,AM117+AN115)</f>
        <v>0.99999161189624175</v>
      </c>
      <c r="AO117" s="5">
        <f>SUM(G117:AJ117)</f>
        <v>1.619</v>
      </c>
    </row>
    <row r="118" spans="1:41" x14ac:dyDescent="0.2">
      <c r="A118" s="1" t="s">
        <v>121</v>
      </c>
      <c r="B118" s="1" t="s">
        <v>7</v>
      </c>
      <c r="C118" s="1" t="s">
        <v>8</v>
      </c>
      <c r="D118" s="1" t="s">
        <v>219</v>
      </c>
      <c r="E118" s="1" t="s">
        <v>33</v>
      </c>
      <c r="F118" s="1" t="s">
        <v>11</v>
      </c>
      <c r="T118" s="5" t="s">
        <v>15</v>
      </c>
      <c r="U118" s="5" t="s">
        <v>15</v>
      </c>
      <c r="V118" s="5" t="s">
        <v>15</v>
      </c>
      <c r="W118" s="5">
        <v>-1</v>
      </c>
      <c r="X118" s="5" t="s">
        <v>15</v>
      </c>
      <c r="Z118" s="5">
        <v>-1</v>
      </c>
      <c r="AA118" s="5" t="s">
        <v>15</v>
      </c>
      <c r="AB118" s="5" t="s">
        <v>15</v>
      </c>
      <c r="AD118" s="5" t="s">
        <v>15</v>
      </c>
      <c r="AE118" s="5" t="s">
        <v>15</v>
      </c>
      <c r="AF118" s="5" t="s">
        <v>15</v>
      </c>
      <c r="AH118" s="5" t="s">
        <v>15</v>
      </c>
      <c r="AK118" s="1">
        <v>57</v>
      </c>
    </row>
    <row r="119" spans="1:41" x14ac:dyDescent="0.2">
      <c r="A119" s="1" t="s">
        <v>121</v>
      </c>
      <c r="B119" s="1" t="s">
        <v>7</v>
      </c>
      <c r="C119" s="1" t="s">
        <v>8</v>
      </c>
      <c r="D119" s="1" t="s">
        <v>222</v>
      </c>
      <c r="E119" s="1" t="s">
        <v>21</v>
      </c>
      <c r="F119" s="1" t="s">
        <v>10</v>
      </c>
      <c r="X119" s="5">
        <v>1.044</v>
      </c>
      <c r="AC119" s="5">
        <v>0.14399999999999999</v>
      </c>
      <c r="AK119" s="5">
        <v>58</v>
      </c>
      <c r="AM119" s="16">
        <f>+AO119/$AO$3</f>
        <v>1.5151387054197561E-6</v>
      </c>
      <c r="AN119" s="17">
        <f>IF(AK119=1,AM119,AM119+AN117)</f>
        <v>0.99999312703494714</v>
      </c>
      <c r="AO119" s="5">
        <f>SUM(G119:AJ119)</f>
        <v>1.1879999999999999</v>
      </c>
    </row>
    <row r="120" spans="1:41" x14ac:dyDescent="0.2">
      <c r="A120" s="1" t="s">
        <v>121</v>
      </c>
      <c r="B120" s="1" t="s">
        <v>7</v>
      </c>
      <c r="C120" s="1" t="s">
        <v>8</v>
      </c>
      <c r="D120" s="1" t="s">
        <v>222</v>
      </c>
      <c r="E120" s="1" t="s">
        <v>21</v>
      </c>
      <c r="F120" s="1" t="s">
        <v>11</v>
      </c>
      <c r="X120" s="5" t="s">
        <v>15</v>
      </c>
      <c r="AC120" s="5" t="s">
        <v>15</v>
      </c>
      <c r="AK120" s="1">
        <v>58</v>
      </c>
    </row>
    <row r="121" spans="1:41" x14ac:dyDescent="0.2">
      <c r="A121" s="1" t="s">
        <v>121</v>
      </c>
      <c r="B121" s="1" t="s">
        <v>7</v>
      </c>
      <c r="C121" s="1" t="s">
        <v>8</v>
      </c>
      <c r="D121" s="1" t="s">
        <v>216</v>
      </c>
      <c r="E121" s="1" t="s">
        <v>33</v>
      </c>
      <c r="F121" s="1" t="s">
        <v>10</v>
      </c>
      <c r="AF121" s="5">
        <v>6.2E-2</v>
      </c>
      <c r="AG121" s="5">
        <v>1.4999999999999999E-2</v>
      </c>
      <c r="AH121" s="5">
        <v>9.8000000000000004E-2</v>
      </c>
      <c r="AI121" s="5">
        <v>0.251</v>
      </c>
      <c r="AJ121" s="5">
        <v>0.48699999999999999</v>
      </c>
      <c r="AK121" s="5">
        <v>59</v>
      </c>
      <c r="AM121" s="16">
        <f>+AO121/$AO$3</f>
        <v>1.1644121532392571E-6</v>
      </c>
      <c r="AN121" s="17">
        <f>IF(AK121=1,AM121,AM121+AN119)</f>
        <v>0.99999429144710039</v>
      </c>
      <c r="AO121" s="5">
        <f>SUM(G121:AJ121)</f>
        <v>0.91300000000000003</v>
      </c>
    </row>
    <row r="122" spans="1:41" x14ac:dyDescent="0.2">
      <c r="A122" s="1" t="s">
        <v>121</v>
      </c>
      <c r="B122" s="1" t="s">
        <v>7</v>
      </c>
      <c r="C122" s="1" t="s">
        <v>8</v>
      </c>
      <c r="D122" s="1" t="s">
        <v>216</v>
      </c>
      <c r="E122" s="1" t="s">
        <v>33</v>
      </c>
      <c r="F122" s="1" t="s">
        <v>11</v>
      </c>
      <c r="AF122" s="5" t="s">
        <v>15</v>
      </c>
      <c r="AG122" s="5" t="s">
        <v>15</v>
      </c>
      <c r="AH122" s="5" t="s">
        <v>15</v>
      </c>
      <c r="AI122" s="5" t="s">
        <v>15</v>
      </c>
      <c r="AJ122" s="5" t="s">
        <v>15</v>
      </c>
      <c r="AK122" s="5">
        <v>59</v>
      </c>
    </row>
    <row r="123" spans="1:41" x14ac:dyDescent="0.2">
      <c r="A123" s="1" t="s">
        <v>121</v>
      </c>
      <c r="B123" s="1" t="s">
        <v>7</v>
      </c>
      <c r="C123" s="1" t="s">
        <v>8</v>
      </c>
      <c r="D123" s="1" t="s">
        <v>224</v>
      </c>
      <c r="E123" s="1" t="s">
        <v>16</v>
      </c>
      <c r="F123" s="1" t="s">
        <v>10</v>
      </c>
      <c r="W123" s="5">
        <v>0.104</v>
      </c>
      <c r="X123" s="5">
        <v>0.64400000000000002</v>
      </c>
      <c r="AK123" s="5">
        <v>60</v>
      </c>
      <c r="AM123" s="16">
        <f>+AO123/$AO$3</f>
        <v>9.5397622193095753E-7</v>
      </c>
      <c r="AN123" s="17">
        <f>IF(AK123=1,AM123,AM123+AN121)</f>
        <v>0.9999952454233223</v>
      </c>
      <c r="AO123" s="5">
        <f>SUM(G123:AJ123)</f>
        <v>0.748</v>
      </c>
    </row>
    <row r="124" spans="1:41" x14ac:dyDescent="0.2">
      <c r="A124" s="1" t="s">
        <v>121</v>
      </c>
      <c r="B124" s="1" t="s">
        <v>7</v>
      </c>
      <c r="C124" s="1" t="s">
        <v>8</v>
      </c>
      <c r="D124" s="1" t="s">
        <v>224</v>
      </c>
      <c r="E124" s="1" t="s">
        <v>16</v>
      </c>
      <c r="F124" s="1" t="s">
        <v>11</v>
      </c>
      <c r="V124" s="5" t="s">
        <v>15</v>
      </c>
      <c r="W124" s="5">
        <v>-1</v>
      </c>
      <c r="X124" s="5" t="s">
        <v>15</v>
      </c>
      <c r="AK124" s="5">
        <v>60</v>
      </c>
    </row>
    <row r="125" spans="1:41" x14ac:dyDescent="0.2">
      <c r="A125" s="1" t="s">
        <v>121</v>
      </c>
      <c r="B125" s="1" t="s">
        <v>7</v>
      </c>
      <c r="C125" s="1" t="s">
        <v>8</v>
      </c>
      <c r="D125" s="1" t="s">
        <v>215</v>
      </c>
      <c r="E125" s="1" t="s">
        <v>21</v>
      </c>
      <c r="F125" s="1" t="s">
        <v>10</v>
      </c>
      <c r="N125" s="5">
        <v>0.63</v>
      </c>
      <c r="AK125" s="5">
        <v>61</v>
      </c>
      <c r="AM125" s="16">
        <f>+AO125/$AO$3</f>
        <v>8.0348264681350702E-7</v>
      </c>
      <c r="AN125" s="17">
        <f>IF(AK125=1,AM125,AM125+AN123)</f>
        <v>0.99999604890596916</v>
      </c>
      <c r="AO125" s="5">
        <f>SUM(G125:AJ125)</f>
        <v>0.63</v>
      </c>
    </row>
    <row r="126" spans="1:41" x14ac:dyDescent="0.2">
      <c r="A126" s="1" t="s">
        <v>121</v>
      </c>
      <c r="B126" s="1" t="s">
        <v>7</v>
      </c>
      <c r="C126" s="1" t="s">
        <v>8</v>
      </c>
      <c r="D126" s="1" t="s">
        <v>215</v>
      </c>
      <c r="E126" s="1" t="s">
        <v>21</v>
      </c>
      <c r="F126" s="1" t="s">
        <v>11</v>
      </c>
      <c r="N126" s="5">
        <v>-1</v>
      </c>
      <c r="AK126" s="5">
        <v>61</v>
      </c>
    </row>
    <row r="127" spans="1:41" x14ac:dyDescent="0.2">
      <c r="A127" s="1" t="s">
        <v>121</v>
      </c>
      <c r="B127" s="1" t="s">
        <v>7</v>
      </c>
      <c r="C127" s="1" t="s">
        <v>8</v>
      </c>
      <c r="D127" s="1" t="s">
        <v>38</v>
      </c>
      <c r="E127" s="1" t="s">
        <v>16</v>
      </c>
      <c r="F127" s="1" t="s">
        <v>10</v>
      </c>
      <c r="AD127" s="5">
        <v>0.13</v>
      </c>
      <c r="AE127" s="5">
        <v>0.41399999999999998</v>
      </c>
      <c r="AH127" s="5">
        <v>7.0000000000000007E-2</v>
      </c>
      <c r="AK127" s="5">
        <v>62</v>
      </c>
      <c r="AM127" s="16">
        <f>+AO127/$AO$3</f>
        <v>7.8307673832300539E-7</v>
      </c>
      <c r="AN127" s="17">
        <f>IF(AK127=1,AM127,AM127+AN125)</f>
        <v>0.9999968319827075</v>
      </c>
      <c r="AO127" s="5">
        <f>SUM(G127:AJ127)</f>
        <v>0.6140000000000001</v>
      </c>
    </row>
    <row r="128" spans="1:41" x14ac:dyDescent="0.2">
      <c r="A128" s="1" t="s">
        <v>121</v>
      </c>
      <c r="B128" s="1" t="s">
        <v>7</v>
      </c>
      <c r="C128" s="1" t="s">
        <v>8</v>
      </c>
      <c r="D128" s="1" t="s">
        <v>38</v>
      </c>
      <c r="E128" s="1" t="s">
        <v>16</v>
      </c>
      <c r="F128" s="1" t="s">
        <v>11</v>
      </c>
      <c r="J128" s="5" t="s">
        <v>15</v>
      </c>
      <c r="M128" s="5" t="s">
        <v>15</v>
      </c>
      <c r="R128" s="5" t="s">
        <v>15</v>
      </c>
      <c r="T128" s="5" t="s">
        <v>15</v>
      </c>
      <c r="AD128" s="5" t="s">
        <v>15</v>
      </c>
      <c r="AE128" s="5" t="s">
        <v>15</v>
      </c>
      <c r="AF128" s="5" t="s">
        <v>15</v>
      </c>
      <c r="AG128" s="5" t="s">
        <v>15</v>
      </c>
      <c r="AH128" s="5" t="s">
        <v>15</v>
      </c>
      <c r="AI128" s="5" t="s">
        <v>15</v>
      </c>
      <c r="AK128" s="5">
        <v>62</v>
      </c>
    </row>
    <row r="129" spans="1:41" x14ac:dyDescent="0.2">
      <c r="A129" s="1" t="s">
        <v>121</v>
      </c>
      <c r="B129" s="1" t="s">
        <v>7</v>
      </c>
      <c r="C129" s="1" t="s">
        <v>8</v>
      </c>
      <c r="D129" s="1" t="s">
        <v>69</v>
      </c>
      <c r="E129" s="1" t="s">
        <v>16</v>
      </c>
      <c r="F129" s="1" t="s">
        <v>10</v>
      </c>
      <c r="AF129" s="5">
        <v>9.1999999999999998E-2</v>
      </c>
      <c r="AG129" s="5">
        <v>0.16300000000000001</v>
      </c>
      <c r="AH129" s="5">
        <v>0.35799999999999998</v>
      </c>
      <c r="AK129" s="5">
        <v>63</v>
      </c>
      <c r="AM129" s="16">
        <f>+AO129/$AO$3</f>
        <v>7.8180136904234886E-7</v>
      </c>
      <c r="AN129" s="17">
        <f>IF(AK129=1,AM129,AM129+AN127)</f>
        <v>0.99999761378407659</v>
      </c>
      <c r="AO129" s="5">
        <f>SUM(G129:AJ129)</f>
        <v>0.61299999999999999</v>
      </c>
    </row>
    <row r="130" spans="1:41" x14ac:dyDescent="0.2">
      <c r="A130" s="1" t="s">
        <v>121</v>
      </c>
      <c r="B130" s="1" t="s">
        <v>7</v>
      </c>
      <c r="C130" s="1" t="s">
        <v>8</v>
      </c>
      <c r="D130" s="1" t="s">
        <v>69</v>
      </c>
      <c r="E130" s="1" t="s">
        <v>16</v>
      </c>
      <c r="F130" s="1" t="s">
        <v>11</v>
      </c>
      <c r="AF130" s="5">
        <v>-1</v>
      </c>
      <c r="AG130" s="5">
        <v>-1</v>
      </c>
      <c r="AH130" s="5" t="s">
        <v>24</v>
      </c>
      <c r="AI130" s="5" t="s">
        <v>12</v>
      </c>
      <c r="AJ130" s="5" t="s">
        <v>12</v>
      </c>
      <c r="AK130" s="5">
        <v>63</v>
      </c>
    </row>
    <row r="131" spans="1:41" x14ac:dyDescent="0.2">
      <c r="A131" s="1" t="s">
        <v>121</v>
      </c>
      <c r="B131" s="1" t="s">
        <v>7</v>
      </c>
      <c r="C131" s="1" t="s">
        <v>8</v>
      </c>
      <c r="D131" s="1" t="s">
        <v>215</v>
      </c>
      <c r="E131" s="1" t="s">
        <v>46</v>
      </c>
      <c r="F131" s="1" t="s">
        <v>10</v>
      </c>
      <c r="W131" s="5">
        <v>1.4999999999999999E-2</v>
      </c>
      <c r="Z131" s="5">
        <v>0.24</v>
      </c>
      <c r="AA131" s="5">
        <v>0.30299999999999999</v>
      </c>
      <c r="AK131" s="5">
        <v>64</v>
      </c>
      <c r="AM131" s="16">
        <f>+AO131/$AO$3</f>
        <v>7.1165605860624917E-7</v>
      </c>
      <c r="AN131" s="17">
        <f>IF(AK131=1,AM131,AM131+AN129)</f>
        <v>0.99999832544013523</v>
      </c>
      <c r="AO131" s="5">
        <f>SUM(G131:AJ131)</f>
        <v>0.55800000000000005</v>
      </c>
    </row>
    <row r="132" spans="1:41" x14ac:dyDescent="0.2">
      <c r="A132" s="1" t="s">
        <v>121</v>
      </c>
      <c r="B132" s="1" t="s">
        <v>7</v>
      </c>
      <c r="C132" s="1" t="s">
        <v>8</v>
      </c>
      <c r="D132" s="1" t="s">
        <v>215</v>
      </c>
      <c r="E132" s="1" t="s">
        <v>46</v>
      </c>
      <c r="F132" s="1" t="s">
        <v>11</v>
      </c>
      <c r="W132" s="5">
        <v>-1</v>
      </c>
      <c r="Z132" s="5">
        <v>-1</v>
      </c>
      <c r="AA132" s="5">
        <v>-1</v>
      </c>
      <c r="AK132" s="5">
        <v>64</v>
      </c>
    </row>
    <row r="133" spans="1:41" x14ac:dyDescent="0.2">
      <c r="A133" s="1" t="s">
        <v>121</v>
      </c>
      <c r="B133" s="1" t="s">
        <v>7</v>
      </c>
      <c r="C133" s="1" t="s">
        <v>8</v>
      </c>
      <c r="D133" s="1" t="s">
        <v>51</v>
      </c>
      <c r="E133" s="1" t="s">
        <v>21</v>
      </c>
      <c r="F133" s="1" t="s">
        <v>10</v>
      </c>
      <c r="AC133" s="5">
        <v>0.47</v>
      </c>
      <c r="AK133" s="5">
        <v>65</v>
      </c>
      <c r="AM133" s="16">
        <f>+AO133/$AO$3</f>
        <v>5.9942356190848937E-7</v>
      </c>
      <c r="AN133" s="17">
        <f>IF(AK133=1,AM133,AM133+AN131)</f>
        <v>0.99999892486369713</v>
      </c>
      <c r="AO133" s="5">
        <f>SUM(G133:AJ133)</f>
        <v>0.47</v>
      </c>
    </row>
    <row r="134" spans="1:41" x14ac:dyDescent="0.2">
      <c r="A134" s="1" t="s">
        <v>121</v>
      </c>
      <c r="B134" s="1" t="s">
        <v>7</v>
      </c>
      <c r="C134" s="1" t="s">
        <v>8</v>
      </c>
      <c r="D134" s="1" t="s">
        <v>51</v>
      </c>
      <c r="E134" s="1" t="s">
        <v>21</v>
      </c>
      <c r="F134" s="1" t="s">
        <v>11</v>
      </c>
      <c r="AC134" s="5">
        <v>-1</v>
      </c>
      <c r="AK134" s="5">
        <v>65</v>
      </c>
    </row>
    <row r="135" spans="1:41" x14ac:dyDescent="0.2">
      <c r="A135" s="1" t="s">
        <v>121</v>
      </c>
      <c r="B135" s="1" t="s">
        <v>7</v>
      </c>
      <c r="C135" s="1" t="s">
        <v>8</v>
      </c>
      <c r="D135" s="1" t="s">
        <v>218</v>
      </c>
      <c r="E135" s="1" t="s">
        <v>49</v>
      </c>
      <c r="F135" s="1" t="s">
        <v>10</v>
      </c>
      <c r="K135" s="5">
        <v>0.21199999999999999</v>
      </c>
      <c r="AK135" s="5">
        <v>66</v>
      </c>
      <c r="AM135" s="16">
        <f>+AO135/$AO$3</f>
        <v>2.7037828749914841E-7</v>
      </c>
      <c r="AN135" s="17">
        <f>IF(AK135=1,AM135,AM135+AN133)</f>
        <v>0.99999919524198466</v>
      </c>
      <c r="AO135" s="5">
        <f>SUM(G135:AJ135)</f>
        <v>0.21199999999999999</v>
      </c>
    </row>
    <row r="136" spans="1:41" x14ac:dyDescent="0.2">
      <c r="A136" s="1" t="s">
        <v>121</v>
      </c>
      <c r="B136" s="1" t="s">
        <v>7</v>
      </c>
      <c r="C136" s="1" t="s">
        <v>8</v>
      </c>
      <c r="D136" s="1" t="s">
        <v>218</v>
      </c>
      <c r="E136" s="1" t="s">
        <v>49</v>
      </c>
      <c r="F136" s="1" t="s">
        <v>11</v>
      </c>
      <c r="K136" s="5">
        <v>-1</v>
      </c>
      <c r="AK136" s="5">
        <v>66</v>
      </c>
    </row>
    <row r="137" spans="1:41" x14ac:dyDescent="0.2">
      <c r="A137" s="1" t="s">
        <v>121</v>
      </c>
      <c r="B137" s="1" t="s">
        <v>7</v>
      </c>
      <c r="C137" s="1" t="s">
        <v>8</v>
      </c>
      <c r="D137" s="1" t="s">
        <v>38</v>
      </c>
      <c r="E137" s="1" t="s">
        <v>22</v>
      </c>
      <c r="F137" s="1" t="s">
        <v>10</v>
      </c>
      <c r="W137" s="5">
        <v>3.5999999999999997E-2</v>
      </c>
      <c r="X137" s="5">
        <v>6.2E-2</v>
      </c>
      <c r="AE137" s="5">
        <v>1.7000000000000001E-2</v>
      </c>
      <c r="AG137" s="5">
        <v>2.3E-2</v>
      </c>
      <c r="AK137" s="5">
        <v>67</v>
      </c>
      <c r="AM137" s="16">
        <f>+AO137/$AO$3</f>
        <v>1.7600096073057775E-7</v>
      </c>
      <c r="AN137" s="17">
        <f>IF(AK137=1,AM137,AM137+AN135)</f>
        <v>0.99999937124294536</v>
      </c>
      <c r="AO137" s="5">
        <f>SUM(G137:AJ137)</f>
        <v>0.13800000000000001</v>
      </c>
    </row>
    <row r="138" spans="1:41" x14ac:dyDescent="0.2">
      <c r="A138" s="1" t="s">
        <v>121</v>
      </c>
      <c r="B138" s="1" t="s">
        <v>7</v>
      </c>
      <c r="C138" s="1" t="s">
        <v>8</v>
      </c>
      <c r="D138" s="1" t="s">
        <v>38</v>
      </c>
      <c r="E138" s="1" t="s">
        <v>22</v>
      </c>
      <c r="F138" s="1" t="s">
        <v>11</v>
      </c>
      <c r="J138" s="5" t="s">
        <v>15</v>
      </c>
      <c r="K138" s="5" t="s">
        <v>15</v>
      </c>
      <c r="L138" s="5" t="s">
        <v>15</v>
      </c>
      <c r="M138" s="5" t="s">
        <v>15</v>
      </c>
      <c r="N138" s="5" t="s">
        <v>15</v>
      </c>
      <c r="O138" s="5" t="s">
        <v>15</v>
      </c>
      <c r="P138" s="5" t="s">
        <v>15</v>
      </c>
      <c r="Q138" s="5" t="s">
        <v>15</v>
      </c>
      <c r="R138" s="5" t="s">
        <v>15</v>
      </c>
      <c r="S138" s="5" t="s">
        <v>15</v>
      </c>
      <c r="T138" s="5" t="s">
        <v>15</v>
      </c>
      <c r="U138" s="5" t="s">
        <v>15</v>
      </c>
      <c r="V138" s="5" t="s">
        <v>15</v>
      </c>
      <c r="W138" s="5" t="s">
        <v>15</v>
      </c>
      <c r="X138" s="5" t="s">
        <v>15</v>
      </c>
      <c r="AC138" s="5" t="s">
        <v>15</v>
      </c>
      <c r="AE138" s="5" t="s">
        <v>15</v>
      </c>
      <c r="AG138" s="5" t="s">
        <v>15</v>
      </c>
      <c r="AK138" s="5">
        <v>67</v>
      </c>
    </row>
    <row r="139" spans="1:41" x14ac:dyDescent="0.2">
      <c r="A139" s="1" t="s">
        <v>121</v>
      </c>
      <c r="B139" s="1" t="s">
        <v>7</v>
      </c>
      <c r="C139" s="1" t="s">
        <v>8</v>
      </c>
      <c r="D139" s="1" t="s">
        <v>223</v>
      </c>
      <c r="E139" s="1" t="s">
        <v>32</v>
      </c>
      <c r="F139" s="1" t="s">
        <v>10</v>
      </c>
      <c r="AA139" s="5">
        <v>9.6000000000000002E-2</v>
      </c>
      <c r="AB139" s="5">
        <v>0.02</v>
      </c>
      <c r="AC139" s="5">
        <v>3.0000000000000001E-3</v>
      </c>
      <c r="AF139" s="5">
        <v>5.0000000000000001E-3</v>
      </c>
      <c r="AK139" s="5">
        <v>68</v>
      </c>
      <c r="AM139" s="16">
        <f>+AO139/$AO$3</f>
        <v>1.581457908013887E-7</v>
      </c>
      <c r="AN139" s="17">
        <f>IF(AK139=1,AM139,AM139+AN137)</f>
        <v>0.99999952938873615</v>
      </c>
      <c r="AO139" s="5">
        <f>SUM(G139:AJ139)</f>
        <v>0.12400000000000001</v>
      </c>
    </row>
    <row r="140" spans="1:41" x14ac:dyDescent="0.2">
      <c r="A140" s="1" t="s">
        <v>121</v>
      </c>
      <c r="B140" s="1" t="s">
        <v>7</v>
      </c>
      <c r="C140" s="1" t="s">
        <v>8</v>
      </c>
      <c r="D140" s="1" t="s">
        <v>223</v>
      </c>
      <c r="E140" s="1" t="s">
        <v>32</v>
      </c>
      <c r="F140" s="1" t="s">
        <v>11</v>
      </c>
      <c r="AA140" s="5">
        <v>-1</v>
      </c>
      <c r="AB140" s="5">
        <v>-1</v>
      </c>
      <c r="AC140" s="5">
        <v>-1</v>
      </c>
      <c r="AF140" s="5">
        <v>-1</v>
      </c>
      <c r="AK140" s="5">
        <v>68</v>
      </c>
    </row>
    <row r="141" spans="1:41" x14ac:dyDescent="0.2">
      <c r="A141" s="1" t="s">
        <v>121</v>
      </c>
      <c r="B141" s="1" t="s">
        <v>7</v>
      </c>
      <c r="C141" s="1" t="s">
        <v>8</v>
      </c>
      <c r="D141" s="1" t="s">
        <v>215</v>
      </c>
      <c r="E141" s="1" t="s">
        <v>28</v>
      </c>
      <c r="F141" s="1" t="s">
        <v>10</v>
      </c>
      <c r="V141" s="5">
        <v>0.11</v>
      </c>
      <c r="AK141" s="5">
        <v>69</v>
      </c>
      <c r="AM141" s="16">
        <f>+AO141/$AO$3</f>
        <v>1.4029062087219964E-7</v>
      </c>
      <c r="AN141" s="17">
        <f>IF(AK141=1,AM141,AM141+AN139)</f>
        <v>0.99999966967935705</v>
      </c>
      <c r="AO141" s="5">
        <f>SUM(G141:AJ141)</f>
        <v>0.11</v>
      </c>
    </row>
    <row r="142" spans="1:41" x14ac:dyDescent="0.2">
      <c r="A142" s="1" t="s">
        <v>121</v>
      </c>
      <c r="B142" s="1" t="s">
        <v>7</v>
      </c>
      <c r="C142" s="1" t="s">
        <v>8</v>
      </c>
      <c r="D142" s="1" t="s">
        <v>215</v>
      </c>
      <c r="E142" s="1" t="s">
        <v>28</v>
      </c>
      <c r="F142" s="1" t="s">
        <v>11</v>
      </c>
      <c r="V142" s="5">
        <v>-1</v>
      </c>
      <c r="AK142" s="5">
        <v>69</v>
      </c>
    </row>
    <row r="143" spans="1:41" x14ac:dyDescent="0.2">
      <c r="A143" s="1" t="s">
        <v>121</v>
      </c>
      <c r="B143" s="1" t="s">
        <v>7</v>
      </c>
      <c r="C143" s="1" t="s">
        <v>8</v>
      </c>
      <c r="D143" s="1" t="s">
        <v>214</v>
      </c>
      <c r="E143" s="1" t="s">
        <v>26</v>
      </c>
      <c r="F143" s="1" t="s">
        <v>10</v>
      </c>
      <c r="AD143" s="5">
        <v>5.8999999999999997E-2</v>
      </c>
      <c r="AK143" s="5">
        <v>70</v>
      </c>
      <c r="AM143" s="16">
        <f>+AO143/$AO$3</f>
        <v>7.5246787558725253E-8</v>
      </c>
      <c r="AN143" s="17">
        <f>IF(AK143=1,AM143,AM143+AN141)</f>
        <v>0.99999974492614463</v>
      </c>
      <c r="AO143" s="5">
        <f>SUM(G143:AJ143)</f>
        <v>5.8999999999999997E-2</v>
      </c>
    </row>
    <row r="144" spans="1:41" x14ac:dyDescent="0.2">
      <c r="A144" s="1" t="s">
        <v>121</v>
      </c>
      <c r="B144" s="1" t="s">
        <v>7</v>
      </c>
      <c r="C144" s="1" t="s">
        <v>8</v>
      </c>
      <c r="D144" s="1" t="s">
        <v>214</v>
      </c>
      <c r="E144" s="1" t="s">
        <v>26</v>
      </c>
      <c r="F144" s="1" t="s">
        <v>11</v>
      </c>
      <c r="AD144" s="5">
        <v>-1</v>
      </c>
      <c r="AK144" s="5">
        <v>70</v>
      </c>
    </row>
    <row r="145" spans="1:41" x14ac:dyDescent="0.2">
      <c r="A145" s="1" t="s">
        <v>121</v>
      </c>
      <c r="B145" s="1" t="s">
        <v>7</v>
      </c>
      <c r="C145" s="1" t="s">
        <v>8</v>
      </c>
      <c r="D145" s="1" t="s">
        <v>223</v>
      </c>
      <c r="E145" s="1" t="s">
        <v>26</v>
      </c>
      <c r="F145" s="1" t="s">
        <v>10</v>
      </c>
      <c r="Y145" s="5">
        <v>4.5999999999999999E-2</v>
      </c>
      <c r="AK145" s="5">
        <v>71</v>
      </c>
      <c r="AM145" s="16">
        <f>+AO145/$AO$3</f>
        <v>5.8666986910192575E-8</v>
      </c>
      <c r="AN145" s="17">
        <f>IF(AK145=1,AM145,AM145+AN143)</f>
        <v>0.99999980359313156</v>
      </c>
      <c r="AO145" s="5">
        <f>SUM(G145:AJ145)</f>
        <v>4.5999999999999999E-2</v>
      </c>
    </row>
    <row r="146" spans="1:41" x14ac:dyDescent="0.2">
      <c r="A146" s="1" t="s">
        <v>121</v>
      </c>
      <c r="B146" s="1" t="s">
        <v>7</v>
      </c>
      <c r="C146" s="1" t="s">
        <v>8</v>
      </c>
      <c r="D146" s="1" t="s">
        <v>223</v>
      </c>
      <c r="E146" s="1" t="s">
        <v>26</v>
      </c>
      <c r="F146" s="1" t="s">
        <v>11</v>
      </c>
      <c r="Y146" s="5">
        <v>-1</v>
      </c>
      <c r="AK146" s="5">
        <v>71</v>
      </c>
    </row>
    <row r="147" spans="1:41" x14ac:dyDescent="0.2">
      <c r="A147" s="1" t="s">
        <v>121</v>
      </c>
      <c r="B147" s="1" t="s">
        <v>7</v>
      </c>
      <c r="C147" s="1" t="s">
        <v>8</v>
      </c>
      <c r="D147" s="1" t="s">
        <v>48</v>
      </c>
      <c r="E147" s="1" t="s">
        <v>21</v>
      </c>
      <c r="F147" s="1" t="s">
        <v>10</v>
      </c>
      <c r="I147" s="5">
        <v>4.1000000000000002E-2</v>
      </c>
      <c r="AK147" s="5">
        <v>72</v>
      </c>
      <c r="AM147" s="16">
        <f>+AO147/$AO$3</f>
        <v>5.2290140506910777E-8</v>
      </c>
      <c r="AN147" s="17">
        <f>IF(AK147=1,AM147,AM147+AN145)</f>
        <v>0.99999985588327212</v>
      </c>
      <c r="AO147" s="5">
        <f>SUM(G147:AJ147)</f>
        <v>4.1000000000000002E-2</v>
      </c>
    </row>
    <row r="148" spans="1:41" x14ac:dyDescent="0.2">
      <c r="A148" s="1" t="s">
        <v>121</v>
      </c>
      <c r="B148" s="1" t="s">
        <v>7</v>
      </c>
      <c r="C148" s="1" t="s">
        <v>8</v>
      </c>
      <c r="D148" s="1" t="s">
        <v>48</v>
      </c>
      <c r="E148" s="1" t="s">
        <v>21</v>
      </c>
      <c r="F148" s="1" t="s">
        <v>11</v>
      </c>
      <c r="I148" s="5">
        <v>-1</v>
      </c>
      <c r="AK148" s="5">
        <v>72</v>
      </c>
    </row>
    <row r="149" spans="1:41" x14ac:dyDescent="0.2">
      <c r="A149" s="1" t="s">
        <v>121</v>
      </c>
      <c r="B149" s="1" t="s">
        <v>7</v>
      </c>
      <c r="C149" s="1" t="s">
        <v>8</v>
      </c>
      <c r="D149" s="1" t="s">
        <v>218</v>
      </c>
      <c r="E149" s="1" t="s">
        <v>16</v>
      </c>
      <c r="F149" s="1" t="s">
        <v>10</v>
      </c>
      <c r="H149" s="5">
        <v>0.04</v>
      </c>
      <c r="AK149" s="5">
        <v>73</v>
      </c>
      <c r="AM149" s="16">
        <f>+AO149/$AO$3</f>
        <v>5.1014771226254419E-8</v>
      </c>
      <c r="AN149" s="17">
        <f>IF(AK149=1,AM149,AM149+AN147)</f>
        <v>0.9999999068980433</v>
      </c>
      <c r="AO149" s="5">
        <f>SUM(G149:AJ149)</f>
        <v>0.04</v>
      </c>
    </row>
    <row r="150" spans="1:41" x14ac:dyDescent="0.2">
      <c r="A150" s="1" t="s">
        <v>121</v>
      </c>
      <c r="B150" s="1" t="s">
        <v>7</v>
      </c>
      <c r="C150" s="1" t="s">
        <v>8</v>
      </c>
      <c r="D150" s="1" t="s">
        <v>218</v>
      </c>
      <c r="E150" s="1" t="s">
        <v>16</v>
      </c>
      <c r="F150" s="1" t="s">
        <v>11</v>
      </c>
      <c r="H150" s="5">
        <v>-1</v>
      </c>
      <c r="AK150" s="5">
        <v>73</v>
      </c>
    </row>
    <row r="151" spans="1:41" x14ac:dyDescent="0.2">
      <c r="A151" s="1" t="s">
        <v>121</v>
      </c>
      <c r="B151" s="1" t="s">
        <v>7</v>
      </c>
      <c r="C151" s="1" t="s">
        <v>8</v>
      </c>
      <c r="D151" s="1" t="s">
        <v>38</v>
      </c>
      <c r="E151" s="1" t="s">
        <v>33</v>
      </c>
      <c r="F151" s="1" t="s">
        <v>10</v>
      </c>
      <c r="W151" s="5">
        <v>3.5999999999999997E-2</v>
      </c>
      <c r="AK151" s="5">
        <v>74</v>
      </c>
      <c r="AM151" s="16">
        <f>+AO151/$AO$3</f>
        <v>4.5913294103628972E-8</v>
      </c>
      <c r="AN151" s="17">
        <f>IF(AK151=1,AM151,AM151+AN149)</f>
        <v>0.99999995281133736</v>
      </c>
      <c r="AO151" s="5">
        <f>SUM(G151:AJ151)</f>
        <v>3.5999999999999997E-2</v>
      </c>
    </row>
    <row r="152" spans="1:41" x14ac:dyDescent="0.2">
      <c r="A152" s="1" t="s">
        <v>121</v>
      </c>
      <c r="B152" s="1" t="s">
        <v>7</v>
      </c>
      <c r="C152" s="1" t="s">
        <v>8</v>
      </c>
      <c r="D152" s="1" t="s">
        <v>38</v>
      </c>
      <c r="E152" s="1" t="s">
        <v>33</v>
      </c>
      <c r="F152" s="1" t="s">
        <v>11</v>
      </c>
      <c r="K152" s="5" t="s">
        <v>15</v>
      </c>
      <c r="L152" s="5" t="s">
        <v>15</v>
      </c>
      <c r="M152" s="5" t="s">
        <v>15</v>
      </c>
      <c r="O152" s="5" t="s">
        <v>15</v>
      </c>
      <c r="P152" s="5" t="s">
        <v>15</v>
      </c>
      <c r="Q152" s="5" t="s">
        <v>15</v>
      </c>
      <c r="S152" s="5" t="s">
        <v>15</v>
      </c>
      <c r="V152" s="5" t="s">
        <v>15</v>
      </c>
      <c r="W152" s="5" t="s">
        <v>15</v>
      </c>
      <c r="AK152" s="5">
        <v>74</v>
      </c>
    </row>
    <row r="153" spans="1:41" x14ac:dyDescent="0.2">
      <c r="A153" s="1" t="s">
        <v>121</v>
      </c>
      <c r="B153" s="1" t="s">
        <v>7</v>
      </c>
      <c r="C153" s="1" t="s">
        <v>8</v>
      </c>
      <c r="D153" s="1" t="s">
        <v>224</v>
      </c>
      <c r="E153" s="1" t="s">
        <v>26</v>
      </c>
      <c r="F153" s="1" t="s">
        <v>10</v>
      </c>
      <c r="W153" s="5">
        <v>0.03</v>
      </c>
      <c r="AK153" s="5">
        <v>75</v>
      </c>
      <c r="AM153" s="16">
        <f>+AO153/$AO$3</f>
        <v>3.8261078419690809E-8</v>
      </c>
      <c r="AN153" s="17">
        <f>IF(AK153=1,AM153,AM153+AN151)</f>
        <v>0.99999999107241577</v>
      </c>
      <c r="AO153" s="5">
        <f>SUM(G153:AJ153)</f>
        <v>0.03</v>
      </c>
    </row>
    <row r="154" spans="1:41" x14ac:dyDescent="0.2">
      <c r="A154" s="1" t="s">
        <v>121</v>
      </c>
      <c r="B154" s="1" t="s">
        <v>7</v>
      </c>
      <c r="C154" s="1" t="s">
        <v>8</v>
      </c>
      <c r="D154" s="1" t="s">
        <v>224</v>
      </c>
      <c r="E154" s="1" t="s">
        <v>26</v>
      </c>
      <c r="F154" s="1" t="s">
        <v>11</v>
      </c>
      <c r="W154" s="5">
        <v>-1</v>
      </c>
      <c r="AK154" s="5">
        <v>75</v>
      </c>
    </row>
    <row r="155" spans="1:41" x14ac:dyDescent="0.2">
      <c r="A155" s="1" t="s">
        <v>121</v>
      </c>
      <c r="B155" s="1" t="s">
        <v>7</v>
      </c>
      <c r="C155" s="1" t="s">
        <v>8</v>
      </c>
      <c r="D155" s="1" t="s">
        <v>38</v>
      </c>
      <c r="E155" s="1" t="s">
        <v>28</v>
      </c>
      <c r="F155" s="1" t="s">
        <v>10</v>
      </c>
      <c r="AE155" s="5">
        <v>7.0000000000000001E-3</v>
      </c>
      <c r="AK155" s="5">
        <v>76</v>
      </c>
      <c r="AM155" s="16">
        <f>+AO155/$AO$3</f>
        <v>8.9275849645945231E-9</v>
      </c>
      <c r="AN155" s="17">
        <f>IF(AK155=1,AM155,AM155+AN153)</f>
        <v>1.0000000000000007</v>
      </c>
      <c r="AO155" s="5">
        <f>SUM(G155:AJ155)</f>
        <v>7.0000000000000001E-3</v>
      </c>
    </row>
    <row r="156" spans="1:41" x14ac:dyDescent="0.2">
      <c r="A156" s="1" t="s">
        <v>121</v>
      </c>
      <c r="B156" s="1" t="s">
        <v>7</v>
      </c>
      <c r="C156" s="1" t="s">
        <v>8</v>
      </c>
      <c r="D156" s="1" t="s">
        <v>38</v>
      </c>
      <c r="E156" s="1" t="s">
        <v>28</v>
      </c>
      <c r="F156" s="1" t="s">
        <v>11</v>
      </c>
      <c r="AE156" s="5" t="s">
        <v>15</v>
      </c>
      <c r="AG156" s="5" t="s">
        <v>15</v>
      </c>
      <c r="AK156" s="5">
        <v>76</v>
      </c>
    </row>
  </sheetData>
  <mergeCells count="2">
    <mergeCell ref="E2:F2"/>
    <mergeCell ref="A1:D1"/>
  </mergeCells>
  <conditionalFormatting sqref="AM5:AM156">
    <cfRule type="colorScale" priority="94">
      <colorScale>
        <cfvo type="min"/>
        <cfvo type="percentile" val="50"/>
        <cfvo type="max"/>
        <color rgb="FFF8696B"/>
        <color rgb="FFFFEB84"/>
        <color rgb="FF63BE7B"/>
      </colorScale>
    </cfRule>
  </conditionalFormatting>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cfRule type="colorScale" priority="93">
      <colorScale>
        <cfvo type="min"/>
        <cfvo type="percentile" val="50"/>
        <cfvo type="num" val="0.97499999999999998"/>
        <color rgb="FF63BE7B"/>
        <color rgb="FFFCFCFF"/>
        <color rgb="FFF8696B"/>
      </colorScale>
    </cfRule>
  </conditionalFormatting>
  <conditionalFormatting sqref="AM10 AM8 AM12 AM14 AM16 AM18 AM20 AM22 AM24 AM26 AM28 AM30 AM32 AM34 AM36 AM38 AM40 AM42 AM44 AM46 AM48 AM50 AM52 AM54 AM56 AM58 AM60 AM62 AM64 AM66 AM68 AM70 AM72 AM74 AM76 AM78 AM80 AM82 AM84 AM86 AM88 AM90 AM92 AM94 AM96 AM98 AM100 AM102 AM104 AM106 AM108 AM110 AM112 AM114 AM116 AM118 AM120">
    <cfRule type="colorScale" priority="92">
      <colorScale>
        <cfvo type="min"/>
        <cfvo type="percentile" val="50"/>
        <cfvo type="max"/>
        <color rgb="FFF8696B"/>
        <color rgb="FFFFEB84"/>
        <color rgb="FF63BE7B"/>
      </colorScale>
    </cfRule>
  </conditionalFormatting>
  <conditionalFormatting sqref="AN10 AN8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cfRule type="colorScale" priority="91">
      <colorScale>
        <cfvo type="min"/>
        <cfvo type="percentile" val="50"/>
        <cfvo type="num" val="0.97499999999999998"/>
        <color rgb="FF63BE7B"/>
        <color rgb="FFFCFCFF"/>
        <color rgb="FFF8696B"/>
      </colorScale>
    </cfRule>
  </conditionalFormatting>
  <conditionalFormatting sqref="AM10 AM12 AM14 AM16 AM18 AM20 AM22 AM24 AM26 AM28 AM30 AM32 AM34 AM36 AM38 AM40 AM42 AM44 AM46 AM48 AM50 AM52 AM54 AM56 AM58 AM60 AM62 AM64 AM66 AM68 AM70 AM72 AM74 AM76 AM78 AM80 AM82 AM84 AM86 AM88 AM90 AM92 AM94 AM96 AM98 AM100 AM102 AM104 AM106 AM108 AM110 AM112 AM114 AM116">
    <cfRule type="colorScale" priority="72">
      <colorScale>
        <cfvo type="min"/>
        <cfvo type="percentile" val="50"/>
        <cfvo type="max"/>
        <color rgb="FFF8696B"/>
        <color rgb="FFFFEB84"/>
        <color rgb="FF63BE7B"/>
      </colorScale>
    </cfRule>
  </conditionalFormatting>
  <conditionalFormatting sqref="AN10 AN12 AN14 AN16 AN18 AN20 AN22 AN24 AN26 AN28 AN30 AN32 AN34 AN36 AN38 AN40 AN42 AN44 AN46 AN48 AN50 AN52 AN54 AN56 AN58 AN60 AN62 AN64 AN66 AN68 AN70 AN72 AN74 AN76 AN78 AN80 AN82 AN84 AN86 AN88 AN90 AN92 AN94 AN96 AN98 AN100 AN102 AN104 AN106 AN108 AN110 AN112 AN114 AN116">
    <cfRule type="colorScale" priority="71">
      <colorScale>
        <cfvo type="min"/>
        <cfvo type="percentile" val="50"/>
        <cfvo type="num" val="0.97499999999999998"/>
        <color rgb="FF63BE7B"/>
        <color rgb="FFFCFCFF"/>
        <color rgb="FFF8696B"/>
      </colorScale>
    </cfRule>
  </conditionalFormatting>
  <conditionalFormatting sqref="AK6 AK8 AK10 AK12 AK18 AK20 AK22 AK24 AK26 AK28 AK30 AK32 AK34 AK36 AK38 AK40 AK42 AK44 AK46 AK48 AK50 AK52 AK54 AK56 AK58 AK60 AK62 AK64 AK66 AK68 AK70 AK72 AK74 AK76 AK78 AK80 AK82 AK84 AK86 AK88 AK90 AK92 AK94 AK96 AK98 AK100 AK102 AK104 AK106 AK108 AK110 AK112 AK114 AK116 AK118 AK14 AK16">
    <cfRule type="cellIs" dxfId="239" priority="47" operator="equal">
      <formula>-1</formula>
    </cfRule>
    <cfRule type="cellIs" dxfId="238" priority="48" operator="equal">
      <formula>"a"</formula>
    </cfRule>
    <cfRule type="cellIs" dxfId="237" priority="49" operator="equal">
      <formula>"b"</formula>
    </cfRule>
    <cfRule type="cellIs" dxfId="236" priority="50" operator="equal">
      <formula>"c"</formula>
    </cfRule>
    <cfRule type="cellIs" dxfId="235" priority="51" operator="equal">
      <formula>"bc"</formula>
    </cfRule>
    <cfRule type="cellIs" dxfId="234" priority="52" operator="equal">
      <formula>"ab"</formula>
    </cfRule>
    <cfRule type="cellIs" dxfId="233" priority="53" operator="equal">
      <formula>"ac"</formula>
    </cfRule>
    <cfRule type="cellIs" dxfId="232" priority="54" operator="equal">
      <formula>"abc"</formula>
    </cfRule>
  </conditionalFormatting>
  <conditionalFormatting sqref="AN5:AN156">
    <cfRule type="colorScale" priority="45">
      <colorScale>
        <cfvo type="min"/>
        <cfvo type="percentile" val="50"/>
        <cfvo type="num" val="0.97499999999999998"/>
        <color rgb="FF63BE7B"/>
        <color rgb="FFFCFCFF"/>
        <color rgb="FFF8696B"/>
      </colorScale>
    </cfRule>
  </conditionalFormatting>
  <conditionalFormatting sqref="AO2">
    <cfRule type="cellIs" dxfId="231" priority="44" operator="equal">
      <formula>"Check functions"</formula>
    </cfRule>
  </conditionalFormatting>
  <conditionalFormatting sqref="G6:AJ126">
    <cfRule type="cellIs" dxfId="230" priority="36" operator="equal">
      <formula>-1</formula>
    </cfRule>
    <cfRule type="cellIs" dxfId="229" priority="37" operator="equal">
      <formula>"a"</formula>
    </cfRule>
    <cfRule type="cellIs" dxfId="228" priority="38" operator="equal">
      <formula>"b"</formula>
    </cfRule>
    <cfRule type="cellIs" dxfId="227" priority="39" operator="equal">
      <formula>"c"</formula>
    </cfRule>
    <cfRule type="cellIs" dxfId="226" priority="40" operator="equal">
      <formula>"bc"</formula>
    </cfRule>
    <cfRule type="cellIs" dxfId="225" priority="41" operator="equal">
      <formula>"ab"</formula>
    </cfRule>
    <cfRule type="cellIs" dxfId="224" priority="42" operator="equal">
      <formula>"ac"</formula>
    </cfRule>
    <cfRule type="cellIs" dxfId="223" priority="43" operator="equal">
      <formula>"abc"</formula>
    </cfRule>
  </conditionalFormatting>
  <conditionalFormatting sqref="G127:AJ138">
    <cfRule type="cellIs" dxfId="222" priority="28" operator="equal">
      <formula>-1</formula>
    </cfRule>
    <cfRule type="cellIs" dxfId="221" priority="29" operator="equal">
      <formula>"a"</formula>
    </cfRule>
    <cfRule type="cellIs" dxfId="220" priority="30" operator="equal">
      <formula>"b"</formula>
    </cfRule>
    <cfRule type="cellIs" dxfId="219" priority="31" operator="equal">
      <formula>"c"</formula>
    </cfRule>
    <cfRule type="cellIs" dxfId="218" priority="32" operator="equal">
      <formula>"bc"</formula>
    </cfRule>
    <cfRule type="cellIs" dxfId="217" priority="33" operator="equal">
      <formula>"ab"</formula>
    </cfRule>
    <cfRule type="cellIs" dxfId="216" priority="34" operator="equal">
      <formula>"ac"</formula>
    </cfRule>
    <cfRule type="cellIs" dxfId="215" priority="35" operator="equal">
      <formula>"abc"</formula>
    </cfRule>
  </conditionalFormatting>
  <conditionalFormatting sqref="G139:AJ150">
    <cfRule type="cellIs" dxfId="214" priority="20" operator="equal">
      <formula>-1</formula>
    </cfRule>
    <cfRule type="cellIs" dxfId="213" priority="21" operator="equal">
      <formula>"a"</formula>
    </cfRule>
    <cfRule type="cellIs" dxfId="212" priority="22" operator="equal">
      <formula>"b"</formula>
    </cfRule>
    <cfRule type="cellIs" dxfId="211" priority="23" operator="equal">
      <formula>"c"</formula>
    </cfRule>
    <cfRule type="cellIs" dxfId="210" priority="24" operator="equal">
      <formula>"bc"</formula>
    </cfRule>
    <cfRule type="cellIs" dxfId="209" priority="25" operator="equal">
      <formula>"ab"</formula>
    </cfRule>
    <cfRule type="cellIs" dxfId="208" priority="26" operator="equal">
      <formula>"ac"</formula>
    </cfRule>
    <cfRule type="cellIs" dxfId="207" priority="27" operator="equal">
      <formula>"abc"</formula>
    </cfRule>
  </conditionalFormatting>
  <conditionalFormatting sqref="G152:AJ154">
    <cfRule type="cellIs" dxfId="206" priority="12" operator="equal">
      <formula>-1</formula>
    </cfRule>
    <cfRule type="cellIs" dxfId="205" priority="13" operator="equal">
      <formula>"a"</formula>
    </cfRule>
    <cfRule type="cellIs" dxfId="204" priority="14" operator="equal">
      <formula>"b"</formula>
    </cfRule>
    <cfRule type="cellIs" dxfId="203" priority="15" operator="equal">
      <formula>"c"</formula>
    </cfRule>
    <cfRule type="cellIs" dxfId="202" priority="16" operator="equal">
      <formula>"bc"</formula>
    </cfRule>
    <cfRule type="cellIs" dxfId="201" priority="17" operator="equal">
      <formula>"ab"</formula>
    </cfRule>
    <cfRule type="cellIs" dxfId="200" priority="18" operator="equal">
      <formula>"ac"</formula>
    </cfRule>
    <cfRule type="cellIs" dxfId="199" priority="19" operator="equal">
      <formula>"abc"</formula>
    </cfRule>
  </conditionalFormatting>
  <conditionalFormatting sqref="G156:AJ156">
    <cfRule type="cellIs" dxfId="198" priority="2" operator="equal">
      <formula>-1</formula>
    </cfRule>
    <cfRule type="cellIs" dxfId="197" priority="3" operator="equal">
      <formula>"a"</formula>
    </cfRule>
    <cfRule type="cellIs" dxfId="196" priority="4" operator="equal">
      <formula>"b"</formula>
    </cfRule>
    <cfRule type="cellIs" dxfId="195" priority="5" operator="equal">
      <formula>"c"</formula>
    </cfRule>
    <cfRule type="cellIs" dxfId="194" priority="6" operator="equal">
      <formula>"bc"</formula>
    </cfRule>
    <cfRule type="cellIs" dxfId="193" priority="7" operator="equal">
      <formula>"ab"</formula>
    </cfRule>
    <cfRule type="cellIs" dxfId="192" priority="8" operator="equal">
      <formula>"ac"</formula>
    </cfRule>
    <cfRule type="cellIs" dxfId="191" priority="9" operator="equal">
      <formula>"abc"</formula>
    </cfRule>
  </conditionalFormatting>
  <conditionalFormatting sqref="E5:E1000">
    <cfRule type="cellIs" dxfId="190" priority="1" operator="equal">
      <formula>"UN"</formula>
    </cfRule>
  </conditionalFormatting>
  <pageMargins left="0.7" right="0.7" top="0.75" bottom="0.75" header="0.3" footer="0.3"/>
  <pageSetup paperSize="9" scale="54"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AO86"/>
  <sheetViews>
    <sheetView view="pageBreakPreview" zoomScale="90" zoomScaleNormal="90" zoomScaleSheetLayoutView="90" workbookViewId="0">
      <selection activeCell="H14" sqref="H1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9" width="6.7109375" style="1" customWidth="1"/>
    <col min="10"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22. BSH-S region</v>
      </c>
      <c r="B1" s="53"/>
      <c r="C1" s="53"/>
      <c r="D1" s="53"/>
      <c r="AO1" s="12">
        <v>22</v>
      </c>
    </row>
    <row r="2" spans="1:41" x14ac:dyDescent="0.2">
      <c r="E2" s="52" t="s">
        <v>146</v>
      </c>
      <c r="F2" s="52"/>
      <c r="G2" s="19">
        <f>SUMIF(G5:G86,"&gt;0")</f>
        <v>106.86199999999999</v>
      </c>
      <c r="H2" s="19">
        <f>SUMIF(H5:H86,"&gt;0")</f>
        <v>10.135999999999999</v>
      </c>
      <c r="I2" s="19">
        <f>SUMIF(I5:I86,"&gt;0")</f>
        <v>2704.0130000000004</v>
      </c>
      <c r="J2" s="19">
        <f>SUMIF(J5:J86,"&gt;0")</f>
        <v>3107.67</v>
      </c>
      <c r="K2" s="19">
        <f>SUMIF(K5:K86,"&gt;0")</f>
        <v>4245.7049999999999</v>
      </c>
      <c r="L2" s="19">
        <f>SUMIF(L5:L86,"&gt;0")</f>
        <v>10145.263000000001</v>
      </c>
      <c r="M2" s="19">
        <f>SUMIF(M5:M86,"&gt;0")</f>
        <v>8798.58</v>
      </c>
      <c r="N2" s="19">
        <f>SUMIF(N5:N86,"&gt;0")</f>
        <v>10828.152</v>
      </c>
      <c r="O2" s="19">
        <f>SUMIF(O5:O86,"&gt;0")</f>
        <v>12448.291999999999</v>
      </c>
      <c r="P2" s="19">
        <f>SUMIF(P5:P86,"&gt;0")</f>
        <v>14044.048999999999</v>
      </c>
      <c r="Q2" s="19">
        <f>SUMIF(Q5:Q86,"&gt;0")</f>
        <v>12682.156999999997</v>
      </c>
      <c r="R2" s="19">
        <f>SUMIF(R5:R86,"&gt;0")</f>
        <v>14965.780999999999</v>
      </c>
      <c r="S2" s="19">
        <f>SUMIF(S5:S86,"&gt;0")</f>
        <v>14440.350999999997</v>
      </c>
      <c r="T2" s="19">
        <f>SUMIF(T5:T86,"&gt;0")</f>
        <v>20641.555999999997</v>
      </c>
      <c r="U2" s="19">
        <f>SUMIF(U5:U86,"&gt;0")</f>
        <v>20493.060000000005</v>
      </c>
      <c r="V2" s="19">
        <f>SUMIF(V5:V86,"&gt;0")</f>
        <v>23486.896999999997</v>
      </c>
      <c r="W2" s="19">
        <f>SUMIF(W5:W86,"&gt;0")</f>
        <v>23096.539000000004</v>
      </c>
      <c r="X2" s="19">
        <f>SUMIF(X5:X86,"&gt;0")</f>
        <v>23458.87</v>
      </c>
      <c r="Y2" s="19">
        <f>SUMIF(Y5:Y86,"&gt;0")</f>
        <v>27799.079999999998</v>
      </c>
      <c r="Z2" s="19">
        <f>SUMIF(Z5:Z86,"&gt;0")</f>
        <v>35069.197999999997</v>
      </c>
      <c r="AA2" s="19">
        <f>SUMIF(AA5:AA86,"&gt;0")</f>
        <v>26421.172999999995</v>
      </c>
      <c r="AB2" s="19">
        <f>SUMIF(AB5:AB86,"&gt;0")</f>
        <v>20671.772000000004</v>
      </c>
      <c r="AC2" s="19">
        <f>SUMIF(AC5:AC86,"&gt;0")</f>
        <v>26147.938000000002</v>
      </c>
      <c r="AD2" s="19">
        <f>SUMIF(AD5:AD86,"&gt;0")</f>
        <v>22498.481999999989</v>
      </c>
      <c r="AE2" s="19">
        <f>SUMIF(AE5:AE86,"&gt;0")</f>
        <v>25416.686000000002</v>
      </c>
      <c r="AF2" s="19">
        <f>SUMIF(AF5:AF86,"&gt;0")</f>
        <v>28373.166999999994</v>
      </c>
      <c r="AG2" s="19">
        <f>SUMIF(AG5:AG86,"&gt;0")</f>
        <v>34309.193999999996</v>
      </c>
      <c r="AH2" s="19">
        <f>SUMIF(AH5:AH86,"&gt;0")</f>
        <v>34749.020000000004</v>
      </c>
      <c r="AI2" s="19">
        <f>SUMIF(AI5:AI86,"&gt;0")</f>
        <v>33680.231999999989</v>
      </c>
      <c r="AJ2" s="19">
        <f>SUMIF(AJ5:AJ86,"&gt;0")</f>
        <v>33327.392</v>
      </c>
      <c r="AO2" s="12" t="str">
        <f>IF((SUM(J2:AJ2)=AO3),"Ok","Check functions")</f>
        <v>Ok</v>
      </c>
    </row>
    <row r="3" spans="1:41" x14ac:dyDescent="0.2">
      <c r="AO3" s="5">
        <f>SUM(AO5:AO86)</f>
        <v>565346.25600000005</v>
      </c>
    </row>
    <row r="4" spans="1:41" s="24" customFormat="1" x14ac:dyDescent="0.2">
      <c r="A4" s="20" t="s">
        <v>0</v>
      </c>
      <c r="B4" s="20" t="s">
        <v>1</v>
      </c>
      <c r="C4" s="20" t="s">
        <v>2</v>
      </c>
      <c r="D4" s="20" t="s">
        <v>3</v>
      </c>
      <c r="E4" s="20" t="s">
        <v>4</v>
      </c>
      <c r="F4" s="21" t="s">
        <v>147</v>
      </c>
      <c r="G4" s="23">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121</v>
      </c>
      <c r="B5" s="1" t="s">
        <v>53</v>
      </c>
      <c r="C5" s="1" t="s">
        <v>8</v>
      </c>
      <c r="D5" s="1" t="s">
        <v>213</v>
      </c>
      <c r="E5" s="1" t="s">
        <v>21</v>
      </c>
      <c r="F5" s="1" t="s">
        <v>10</v>
      </c>
      <c r="L5" s="5">
        <v>5272.4170000000004</v>
      </c>
      <c r="M5" s="5">
        <v>5573.9449999999997</v>
      </c>
      <c r="N5" s="5">
        <v>7173.3739999999998</v>
      </c>
      <c r="O5" s="5">
        <v>6950.7039999999997</v>
      </c>
      <c r="P5" s="5">
        <v>7742.5839999999998</v>
      </c>
      <c r="Q5" s="5">
        <v>5368.0820000000003</v>
      </c>
      <c r="R5" s="5">
        <v>6626.1080000000002</v>
      </c>
      <c r="S5" s="5">
        <v>7366.3050000000003</v>
      </c>
      <c r="T5" s="5">
        <v>6410.1289999999999</v>
      </c>
      <c r="U5" s="5">
        <v>8724.3790000000008</v>
      </c>
      <c r="V5" s="5">
        <v>8941.7649999999994</v>
      </c>
      <c r="W5" s="5">
        <v>9615.2549999999992</v>
      </c>
      <c r="X5" s="5">
        <v>13098.703</v>
      </c>
      <c r="Y5" s="5">
        <v>13953.437</v>
      </c>
      <c r="Z5" s="5">
        <v>16978.097000000002</v>
      </c>
      <c r="AA5" s="5">
        <v>14347.999</v>
      </c>
      <c r="AB5" s="5">
        <v>10473.487999999999</v>
      </c>
      <c r="AC5" s="5">
        <v>11446.718000000001</v>
      </c>
      <c r="AD5" s="5">
        <v>10133.281999999999</v>
      </c>
      <c r="AE5" s="5">
        <v>10107.296</v>
      </c>
      <c r="AF5" s="5">
        <v>11486.308999999999</v>
      </c>
      <c r="AG5" s="5">
        <v>13515.414000000001</v>
      </c>
      <c r="AH5" s="5">
        <v>18496.712</v>
      </c>
      <c r="AI5" s="5">
        <v>14716.982</v>
      </c>
      <c r="AJ5" s="5">
        <v>16777.870999999999</v>
      </c>
      <c r="AK5" s="5">
        <v>1</v>
      </c>
      <c r="AM5" s="16">
        <f>+AO5/$AO$3</f>
        <v>0.46218994505908606</v>
      </c>
      <c r="AN5" s="17">
        <f>IF(AK5=1,AM5,AM5+AN3)</f>
        <v>0.46218994505908606</v>
      </c>
      <c r="AO5" s="5">
        <f>SUM(J5:AJ5)</f>
        <v>261297.35500000004</v>
      </c>
    </row>
    <row r="6" spans="1:41" x14ac:dyDescent="0.2">
      <c r="A6" s="1" t="s">
        <v>121</v>
      </c>
      <c r="B6" s="1" t="s">
        <v>53</v>
      </c>
      <c r="C6" s="1" t="s">
        <v>8</v>
      </c>
      <c r="D6" s="1" t="s">
        <v>213</v>
      </c>
      <c r="E6" s="1" t="s">
        <v>21</v>
      </c>
      <c r="F6" s="1" t="s">
        <v>11</v>
      </c>
      <c r="L6" s="5">
        <v>-1</v>
      </c>
      <c r="M6" s="5">
        <v>-1</v>
      </c>
      <c r="N6" s="5">
        <v>-1</v>
      </c>
      <c r="O6" s="5">
        <v>-1</v>
      </c>
      <c r="P6" s="5">
        <v>-1</v>
      </c>
      <c r="Q6" s="5">
        <v>-1</v>
      </c>
      <c r="R6" s="5">
        <v>-1</v>
      </c>
      <c r="S6" s="5">
        <v>-1</v>
      </c>
      <c r="T6" s="5">
        <v>-1</v>
      </c>
      <c r="U6" s="5">
        <v>-1</v>
      </c>
      <c r="V6" s="5">
        <v>-1</v>
      </c>
      <c r="W6" s="5">
        <v>-1</v>
      </c>
      <c r="X6" s="5" t="s">
        <v>24</v>
      </c>
      <c r="Y6" s="5">
        <v>-1</v>
      </c>
      <c r="Z6" s="5" t="s">
        <v>24</v>
      </c>
      <c r="AA6" s="5" t="s">
        <v>24</v>
      </c>
      <c r="AB6" s="5" t="s">
        <v>24</v>
      </c>
      <c r="AC6" s="5" t="s">
        <v>24</v>
      </c>
      <c r="AD6" s="5" t="s">
        <v>24</v>
      </c>
      <c r="AE6" s="5">
        <v>-1</v>
      </c>
      <c r="AF6" s="5" t="s">
        <v>24</v>
      </c>
      <c r="AG6" s="5" t="s">
        <v>24</v>
      </c>
      <c r="AH6" s="5">
        <v>-1</v>
      </c>
      <c r="AI6" s="5" t="s">
        <v>24</v>
      </c>
      <c r="AJ6" s="5" t="s">
        <v>24</v>
      </c>
      <c r="AK6" s="1">
        <v>1</v>
      </c>
    </row>
    <row r="7" spans="1:41" x14ac:dyDescent="0.2">
      <c r="A7" s="1" t="s">
        <v>121</v>
      </c>
      <c r="B7" s="1" t="s">
        <v>53</v>
      </c>
      <c r="C7" s="1" t="s">
        <v>8</v>
      </c>
      <c r="D7" s="1" t="s">
        <v>216</v>
      </c>
      <c r="E7" s="1" t="s">
        <v>21</v>
      </c>
      <c r="F7" s="1" t="s">
        <v>10</v>
      </c>
      <c r="J7" s="5">
        <v>847</v>
      </c>
      <c r="K7" s="5">
        <v>867</v>
      </c>
      <c r="L7" s="5">
        <v>1335.9</v>
      </c>
      <c r="M7" s="5">
        <v>876</v>
      </c>
      <c r="N7" s="5">
        <v>1110</v>
      </c>
      <c r="O7" s="5">
        <v>2134.4</v>
      </c>
      <c r="P7" s="5">
        <v>2562.4</v>
      </c>
      <c r="Q7" s="5">
        <v>2323.5</v>
      </c>
      <c r="R7" s="5">
        <v>1840.8019999999999</v>
      </c>
      <c r="S7" s="5">
        <v>1863.1669999999999</v>
      </c>
      <c r="T7" s="5">
        <v>3184.261</v>
      </c>
      <c r="U7" s="5">
        <v>2751.23</v>
      </c>
      <c r="V7" s="5">
        <v>4493.4960000000001</v>
      </c>
      <c r="W7" s="5">
        <v>4866.3919999999998</v>
      </c>
      <c r="X7" s="5">
        <v>5358.2280000000001</v>
      </c>
      <c r="Y7" s="5">
        <v>6338.0230000000001</v>
      </c>
      <c r="Z7" s="5">
        <v>7642.326</v>
      </c>
      <c r="AA7" s="5">
        <v>2424.056</v>
      </c>
      <c r="AB7" s="5">
        <v>1646.174</v>
      </c>
      <c r="AC7" s="5">
        <v>1622.3</v>
      </c>
      <c r="AD7" s="5">
        <v>2420.143</v>
      </c>
      <c r="AE7" s="5">
        <v>5609.2129999999997</v>
      </c>
      <c r="AF7" s="5">
        <v>6662.6790000000001</v>
      </c>
      <c r="AG7" s="5">
        <v>8015.2979999999998</v>
      </c>
      <c r="AH7" s="5">
        <v>6753.0119999999997</v>
      </c>
      <c r="AI7" s="5">
        <v>7349.5060000000003</v>
      </c>
      <c r="AJ7" s="5">
        <v>5523.8</v>
      </c>
      <c r="AK7" s="5">
        <v>2</v>
      </c>
      <c r="AM7" s="16">
        <f>+AO7/$AO$3</f>
        <v>0.17408854300434243</v>
      </c>
      <c r="AN7" s="17">
        <f>IF(AK7=1,AM7,AM7+AN5)</f>
        <v>0.63627848806342846</v>
      </c>
      <c r="AO7" s="5">
        <f>SUM(J7:AJ7)</f>
        <v>98420.305999999997</v>
      </c>
    </row>
    <row r="8" spans="1:41" x14ac:dyDescent="0.2">
      <c r="A8" s="1" t="s">
        <v>121</v>
      </c>
      <c r="B8" s="1" t="s">
        <v>53</v>
      </c>
      <c r="C8" s="1" t="s">
        <v>8</v>
      </c>
      <c r="D8" s="1" t="s">
        <v>216</v>
      </c>
      <c r="E8" s="1" t="s">
        <v>21</v>
      </c>
      <c r="F8" s="1" t="s">
        <v>11</v>
      </c>
      <c r="J8" s="5">
        <v>-1</v>
      </c>
      <c r="K8" s="5">
        <v>-1</v>
      </c>
      <c r="L8" s="5" t="s">
        <v>15</v>
      </c>
      <c r="M8" s="5" t="s">
        <v>15</v>
      </c>
      <c r="N8" s="5" t="s">
        <v>15</v>
      </c>
      <c r="O8" s="5" t="s">
        <v>15</v>
      </c>
      <c r="P8" s="5" t="s">
        <v>15</v>
      </c>
      <c r="Q8" s="5" t="s">
        <v>15</v>
      </c>
      <c r="R8" s="5" t="s">
        <v>15</v>
      </c>
      <c r="S8" s="5" t="s">
        <v>15</v>
      </c>
      <c r="T8" s="5" t="s">
        <v>13</v>
      </c>
      <c r="U8" s="5" t="s">
        <v>13</v>
      </c>
      <c r="V8" s="5" t="s">
        <v>13</v>
      </c>
      <c r="W8" s="5" t="s">
        <v>13</v>
      </c>
      <c r="X8" s="5" t="s">
        <v>13</v>
      </c>
      <c r="Y8" s="5" t="s">
        <v>13</v>
      </c>
      <c r="Z8" s="5" t="s">
        <v>13</v>
      </c>
      <c r="AA8" s="5" t="s">
        <v>13</v>
      </c>
      <c r="AB8" s="5" t="s">
        <v>13</v>
      </c>
      <c r="AC8" s="5" t="s">
        <v>13</v>
      </c>
      <c r="AD8" s="5" t="s">
        <v>13</v>
      </c>
      <c r="AE8" s="5" t="s">
        <v>13</v>
      </c>
      <c r="AF8" s="5" t="s">
        <v>13</v>
      </c>
      <c r="AG8" s="5" t="s">
        <v>13</v>
      </c>
      <c r="AH8" s="5" t="s">
        <v>13</v>
      </c>
      <c r="AI8" s="5" t="s">
        <v>15</v>
      </c>
      <c r="AJ8" s="5" t="s">
        <v>13</v>
      </c>
      <c r="AK8" s="1">
        <v>2</v>
      </c>
    </row>
    <row r="9" spans="1:41" x14ac:dyDescent="0.2">
      <c r="A9" s="1" t="s">
        <v>121</v>
      </c>
      <c r="B9" s="1" t="s">
        <v>53</v>
      </c>
      <c r="C9" s="1" t="s">
        <v>8</v>
      </c>
      <c r="D9" s="1" t="s">
        <v>153</v>
      </c>
      <c r="E9" s="1" t="s">
        <v>21</v>
      </c>
      <c r="F9" s="1" t="s">
        <v>10</v>
      </c>
      <c r="K9" s="5">
        <v>743.4</v>
      </c>
      <c r="L9" s="5">
        <v>1103.3</v>
      </c>
      <c r="N9" s="5">
        <v>178.672</v>
      </c>
      <c r="O9" s="5">
        <v>1686.6</v>
      </c>
      <c r="P9" s="5">
        <v>2173.4</v>
      </c>
      <c r="Q9" s="5">
        <v>1966.2</v>
      </c>
      <c r="R9" s="5">
        <v>2160.1590000000001</v>
      </c>
      <c r="S9" s="5">
        <v>1568.2940000000001</v>
      </c>
      <c r="T9" s="5">
        <v>2520.16</v>
      </c>
      <c r="U9" s="5">
        <v>2532.5279999999998</v>
      </c>
      <c r="V9" s="5">
        <v>2308.9110000000001</v>
      </c>
      <c r="W9" s="5">
        <v>1625.413</v>
      </c>
      <c r="X9" s="5">
        <v>1267.6400000000001</v>
      </c>
      <c r="Y9" s="5">
        <v>1500.499</v>
      </c>
      <c r="Z9" s="5">
        <v>1912.69</v>
      </c>
      <c r="AA9" s="5">
        <v>1606.9590000000001</v>
      </c>
      <c r="AB9" s="5">
        <v>2013.221</v>
      </c>
      <c r="AC9" s="5">
        <v>2551.4070000000002</v>
      </c>
      <c r="AD9" s="5">
        <v>2420.049</v>
      </c>
      <c r="AE9" s="5">
        <v>1334.3009999999999</v>
      </c>
      <c r="AF9" s="5">
        <v>2176.7190000000001</v>
      </c>
      <c r="AG9" s="5">
        <v>3010.47</v>
      </c>
      <c r="AH9" s="5">
        <v>3784.27</v>
      </c>
      <c r="AI9" s="5">
        <v>3434.9029999999998</v>
      </c>
      <c r="AJ9" s="5">
        <v>4629.1570000000002</v>
      </c>
      <c r="AK9" s="5">
        <v>3</v>
      </c>
      <c r="AM9" s="16">
        <f>+AO9/$AO$3</f>
        <v>9.2349284081930827E-2</v>
      </c>
      <c r="AN9" s="17">
        <f>IF(AK9=1,AM9,AM9+AN7)</f>
        <v>0.72862777214535934</v>
      </c>
      <c r="AO9" s="5">
        <f>SUM(J9:AJ9)</f>
        <v>52209.321999999993</v>
      </c>
    </row>
    <row r="10" spans="1:41" x14ac:dyDescent="0.2">
      <c r="A10" s="1" t="s">
        <v>121</v>
      </c>
      <c r="B10" s="1" t="s">
        <v>53</v>
      </c>
      <c r="C10" s="1" t="s">
        <v>8</v>
      </c>
      <c r="D10" s="1" t="s">
        <v>153</v>
      </c>
      <c r="E10" s="1" t="s">
        <v>21</v>
      </c>
      <c r="F10" s="1" t="s">
        <v>11</v>
      </c>
      <c r="K10" s="5">
        <v>-1</v>
      </c>
      <c r="L10" s="5" t="s">
        <v>15</v>
      </c>
      <c r="N10" s="5">
        <v>-1</v>
      </c>
      <c r="O10" s="5" t="s">
        <v>13</v>
      </c>
      <c r="P10" s="5" t="s">
        <v>15</v>
      </c>
      <c r="Q10" s="5" t="s">
        <v>15</v>
      </c>
      <c r="R10" s="5" t="s">
        <v>15</v>
      </c>
      <c r="S10" s="5" t="s">
        <v>15</v>
      </c>
      <c r="T10" s="5" t="s">
        <v>13</v>
      </c>
      <c r="U10" s="5" t="s">
        <v>15</v>
      </c>
      <c r="V10" s="5" t="s">
        <v>13</v>
      </c>
      <c r="W10" s="5" t="s">
        <v>15</v>
      </c>
      <c r="X10" s="5" t="s">
        <v>13</v>
      </c>
      <c r="Y10" s="5" t="s">
        <v>13</v>
      </c>
      <c r="Z10" s="5" t="s">
        <v>13</v>
      </c>
      <c r="AA10" s="5" t="s">
        <v>13</v>
      </c>
      <c r="AB10" s="5" t="s">
        <v>15</v>
      </c>
      <c r="AC10" s="5" t="s">
        <v>15</v>
      </c>
      <c r="AD10" s="5" t="s">
        <v>15</v>
      </c>
      <c r="AE10" s="5" t="s">
        <v>15</v>
      </c>
      <c r="AF10" s="5" t="s">
        <v>15</v>
      </c>
      <c r="AG10" s="5" t="s">
        <v>13</v>
      </c>
      <c r="AH10" s="5" t="s">
        <v>13</v>
      </c>
      <c r="AI10" s="5" t="s">
        <v>13</v>
      </c>
      <c r="AJ10" s="5" t="s">
        <v>13</v>
      </c>
      <c r="AK10" s="1">
        <v>3</v>
      </c>
    </row>
    <row r="11" spans="1:41" x14ac:dyDescent="0.2">
      <c r="A11" s="1" t="s">
        <v>121</v>
      </c>
      <c r="B11" s="1" t="s">
        <v>53</v>
      </c>
      <c r="C11" s="1" t="s">
        <v>8</v>
      </c>
      <c r="D11" s="1" t="s">
        <v>55</v>
      </c>
      <c r="E11" s="1" t="s">
        <v>21</v>
      </c>
      <c r="F11" s="1" t="s">
        <v>10</v>
      </c>
      <c r="N11" s="5">
        <v>9.1999999999999998E-2</v>
      </c>
      <c r="Q11" s="5">
        <v>2212.73</v>
      </c>
      <c r="R11" s="5">
        <v>2316.31</v>
      </c>
      <c r="S11" s="5">
        <v>1905.7139999999999</v>
      </c>
      <c r="T11" s="5">
        <v>6615.5519999999997</v>
      </c>
      <c r="U11" s="5">
        <v>3536</v>
      </c>
      <c r="V11" s="5">
        <v>3419</v>
      </c>
      <c r="W11" s="5">
        <v>1828.67</v>
      </c>
      <c r="X11" s="5">
        <v>206.88399999999999</v>
      </c>
      <c r="Y11" s="5">
        <v>2351.2469999999998</v>
      </c>
      <c r="Z11" s="5">
        <v>2633.1819999999998</v>
      </c>
      <c r="AA11" s="5">
        <v>1176.0930000000001</v>
      </c>
      <c r="AB11" s="5">
        <v>1146.5</v>
      </c>
      <c r="AC11" s="5">
        <v>2470.6</v>
      </c>
      <c r="AD11" s="5">
        <v>2136.6</v>
      </c>
      <c r="AE11" s="5">
        <v>2774.9</v>
      </c>
      <c r="AF11" s="5">
        <v>1356.6079999999999</v>
      </c>
      <c r="AG11" s="5">
        <v>3290.4319999999998</v>
      </c>
      <c r="AI11" s="5">
        <v>3950.4749999999999</v>
      </c>
      <c r="AJ11" s="5">
        <v>3237.3049999999998</v>
      </c>
      <c r="AK11" s="5">
        <v>4</v>
      </c>
      <c r="AM11" s="16">
        <f>+AO11/$AO$3</f>
        <v>8.5902919643638706E-2</v>
      </c>
      <c r="AN11" s="17">
        <f>IF(AK11=1,AM11,AM11+AN9)</f>
        <v>0.81453069178899806</v>
      </c>
      <c r="AO11" s="5">
        <f>SUM(J11:AJ11)</f>
        <v>48564.894</v>
      </c>
    </row>
    <row r="12" spans="1:41" x14ac:dyDescent="0.2">
      <c r="A12" s="1" t="s">
        <v>121</v>
      </c>
      <c r="B12" s="1" t="s">
        <v>53</v>
      </c>
      <c r="C12" s="1" t="s">
        <v>8</v>
      </c>
      <c r="D12" s="1" t="s">
        <v>55</v>
      </c>
      <c r="E12" s="1" t="s">
        <v>21</v>
      </c>
      <c r="F12" s="1" t="s">
        <v>11</v>
      </c>
      <c r="N12" s="5">
        <v>-1</v>
      </c>
      <c r="Q12" s="5" t="s">
        <v>15</v>
      </c>
      <c r="R12" s="5">
        <v>-1</v>
      </c>
      <c r="S12" s="5" t="s">
        <v>13</v>
      </c>
      <c r="T12" s="5" t="s">
        <v>13</v>
      </c>
      <c r="U12" s="5" t="s">
        <v>13</v>
      </c>
      <c r="V12" s="5" t="s">
        <v>13</v>
      </c>
      <c r="W12" s="5" t="s">
        <v>13</v>
      </c>
      <c r="X12" s="5" t="s">
        <v>13</v>
      </c>
      <c r="Y12" s="5" t="s">
        <v>13</v>
      </c>
      <c r="Z12" s="5" t="s">
        <v>13</v>
      </c>
      <c r="AA12" s="5" t="s">
        <v>15</v>
      </c>
      <c r="AB12" s="5" t="s">
        <v>13</v>
      </c>
      <c r="AC12" s="5" t="s">
        <v>15</v>
      </c>
      <c r="AD12" s="5" t="s">
        <v>15</v>
      </c>
      <c r="AE12" s="5" t="s">
        <v>15</v>
      </c>
      <c r="AF12" s="5" t="s">
        <v>13</v>
      </c>
      <c r="AG12" s="5" t="s">
        <v>13</v>
      </c>
      <c r="AH12" s="5" t="s">
        <v>13</v>
      </c>
      <c r="AI12" s="5" t="s">
        <v>13</v>
      </c>
      <c r="AJ12" s="5" t="s">
        <v>13</v>
      </c>
      <c r="AK12" s="1">
        <v>4</v>
      </c>
    </row>
    <row r="13" spans="1:41" x14ac:dyDescent="0.2">
      <c r="A13" s="1" t="s">
        <v>121</v>
      </c>
      <c r="B13" s="1" t="s">
        <v>53</v>
      </c>
      <c r="C13" s="1" t="s">
        <v>19</v>
      </c>
      <c r="D13" s="1" t="s">
        <v>20</v>
      </c>
      <c r="E13" s="1" t="s">
        <v>21</v>
      </c>
      <c r="F13" s="1" t="s">
        <v>10</v>
      </c>
      <c r="I13" s="1">
        <v>1232.251</v>
      </c>
      <c r="J13" s="5">
        <v>1767.018</v>
      </c>
      <c r="K13" s="5">
        <v>1951.673</v>
      </c>
      <c r="L13" s="5">
        <v>1736.8520000000001</v>
      </c>
      <c r="M13" s="5">
        <v>1558.596</v>
      </c>
      <c r="N13" s="5">
        <v>1496.4349999999999</v>
      </c>
      <c r="O13" s="5">
        <v>1352.9159999999999</v>
      </c>
      <c r="P13" s="5">
        <v>665.48900000000003</v>
      </c>
      <c r="R13" s="5">
        <v>521.30399999999997</v>
      </c>
      <c r="S13" s="5">
        <v>800.029</v>
      </c>
      <c r="T13" s="5">
        <v>865.71199999999999</v>
      </c>
      <c r="U13" s="5">
        <v>1805</v>
      </c>
      <c r="V13" s="5">
        <v>2177</v>
      </c>
      <c r="W13" s="5">
        <v>1842.5609999999999</v>
      </c>
      <c r="X13" s="5">
        <v>1356.252</v>
      </c>
      <c r="Y13" s="5">
        <v>1625.4870000000001</v>
      </c>
      <c r="Z13" s="5">
        <v>2141.5459999999998</v>
      </c>
      <c r="AA13" s="5">
        <v>2073.6559999999999</v>
      </c>
      <c r="AB13" s="5">
        <v>2257.4409999999998</v>
      </c>
      <c r="AC13" s="5">
        <v>2239.9349999999999</v>
      </c>
      <c r="AD13" s="5">
        <v>1853.529</v>
      </c>
      <c r="AE13" s="5">
        <v>1991.787</v>
      </c>
      <c r="AF13" s="5">
        <v>2053.319</v>
      </c>
      <c r="AG13" s="5">
        <v>1372.269</v>
      </c>
      <c r="AH13" s="5">
        <v>861.45399999999995</v>
      </c>
      <c r="AI13" s="5">
        <v>1337.924</v>
      </c>
      <c r="AJ13" s="5">
        <v>1051.771</v>
      </c>
      <c r="AK13" s="5">
        <v>5</v>
      </c>
      <c r="AM13" s="16">
        <f>+AO13/$AO$3</f>
        <v>7.2092022486127491E-2</v>
      </c>
      <c r="AN13" s="17">
        <f>IF(AK13=1,AM13,AM13+AN11)</f>
        <v>0.88662271427512551</v>
      </c>
      <c r="AO13" s="5">
        <f>SUM(J13:AJ13)</f>
        <v>40756.954999999994</v>
      </c>
    </row>
    <row r="14" spans="1:41" x14ac:dyDescent="0.2">
      <c r="A14" s="1" t="s">
        <v>121</v>
      </c>
      <c r="B14" s="1" t="s">
        <v>53</v>
      </c>
      <c r="C14" s="1" t="s">
        <v>19</v>
      </c>
      <c r="D14" s="1" t="s">
        <v>20</v>
      </c>
      <c r="E14" s="1" t="s">
        <v>21</v>
      </c>
      <c r="F14" s="1" t="s">
        <v>11</v>
      </c>
      <c r="I14" s="1">
        <v>-1</v>
      </c>
      <c r="J14" s="5">
        <v>-1</v>
      </c>
      <c r="K14" s="5">
        <v>-1</v>
      </c>
      <c r="L14" s="5">
        <v>-1</v>
      </c>
      <c r="M14" s="5">
        <v>-1</v>
      </c>
      <c r="N14" s="5">
        <v>-1</v>
      </c>
      <c r="O14" s="5">
        <v>-1</v>
      </c>
      <c r="P14" s="5">
        <v>-1</v>
      </c>
      <c r="R14" s="5" t="s">
        <v>13</v>
      </c>
      <c r="S14" s="5" t="s">
        <v>13</v>
      </c>
      <c r="T14" s="5" t="s">
        <v>13</v>
      </c>
      <c r="U14" s="5" t="s">
        <v>13</v>
      </c>
      <c r="V14" s="5" t="s">
        <v>13</v>
      </c>
      <c r="W14" s="5" t="s">
        <v>13</v>
      </c>
      <c r="X14" s="5" t="s">
        <v>13</v>
      </c>
      <c r="Y14" s="5" t="s">
        <v>13</v>
      </c>
      <c r="Z14" s="5" t="s">
        <v>13</v>
      </c>
      <c r="AA14" s="5" t="s">
        <v>13</v>
      </c>
      <c r="AB14" s="5" t="s">
        <v>13</v>
      </c>
      <c r="AC14" s="5" t="s">
        <v>13</v>
      </c>
      <c r="AD14" s="5" t="s">
        <v>13</v>
      </c>
      <c r="AE14" s="5" t="s">
        <v>13</v>
      </c>
      <c r="AF14" s="5" t="s">
        <v>13</v>
      </c>
      <c r="AG14" s="5" t="s">
        <v>13</v>
      </c>
      <c r="AH14" s="5" t="s">
        <v>13</v>
      </c>
      <c r="AI14" s="5" t="s">
        <v>13</v>
      </c>
      <c r="AJ14" s="5" t="s">
        <v>13</v>
      </c>
      <c r="AK14" s="1">
        <v>5</v>
      </c>
    </row>
    <row r="15" spans="1:41" x14ac:dyDescent="0.2">
      <c r="A15" s="1" t="s">
        <v>121</v>
      </c>
      <c r="B15" s="1" t="s">
        <v>53</v>
      </c>
      <c r="C15" s="1" t="s">
        <v>8</v>
      </c>
      <c r="D15" s="1" t="s">
        <v>25</v>
      </c>
      <c r="E15" s="1" t="s">
        <v>21</v>
      </c>
      <c r="F15" s="1" t="s">
        <v>10</v>
      </c>
      <c r="I15" s="1">
        <v>1388</v>
      </c>
      <c r="J15" s="5">
        <v>437</v>
      </c>
      <c r="K15" s="5">
        <v>425</v>
      </c>
      <c r="L15" s="5">
        <v>506</v>
      </c>
      <c r="M15" s="5">
        <v>510.19</v>
      </c>
      <c r="N15" s="5">
        <v>536</v>
      </c>
      <c r="O15" s="5">
        <v>221</v>
      </c>
      <c r="P15" s="5">
        <v>182</v>
      </c>
      <c r="Q15" s="5">
        <v>343</v>
      </c>
      <c r="R15" s="5">
        <v>331</v>
      </c>
      <c r="S15" s="5">
        <v>209</v>
      </c>
      <c r="T15" s="5">
        <v>236</v>
      </c>
      <c r="U15" s="5">
        <v>525</v>
      </c>
      <c r="V15" s="5">
        <v>895.86300000000006</v>
      </c>
      <c r="W15" s="5">
        <v>1789.0840000000001</v>
      </c>
      <c r="X15" s="5">
        <v>981.27800000000002</v>
      </c>
      <c r="Y15" s="5">
        <v>1160.8810000000001</v>
      </c>
      <c r="Z15" s="5">
        <v>1483.3240000000001</v>
      </c>
      <c r="AA15" s="5">
        <v>3059.8560000000002</v>
      </c>
      <c r="AB15" s="5">
        <v>2254.69</v>
      </c>
      <c r="AC15" s="5">
        <v>3232.0010000000002</v>
      </c>
      <c r="AD15" s="5">
        <v>2277.4229999999998</v>
      </c>
      <c r="AE15" s="5">
        <v>2127.3029999999999</v>
      </c>
      <c r="AF15" s="5">
        <v>3111.6509999999998</v>
      </c>
      <c r="AG15" s="5">
        <v>3495.3589999999999</v>
      </c>
      <c r="AH15" s="5">
        <v>2513.2669999999998</v>
      </c>
      <c r="AI15" s="5">
        <v>2130.5650000000001</v>
      </c>
      <c r="AJ15" s="5">
        <v>1435.211</v>
      </c>
      <c r="AK15" s="5">
        <v>6</v>
      </c>
      <c r="AM15" s="16">
        <f>+AO15/$AO$3</f>
        <v>6.4401144632326005E-2</v>
      </c>
      <c r="AN15" s="17">
        <f>IF(AK15=1,AM15,AM15+AN13)</f>
        <v>0.95102385890745156</v>
      </c>
      <c r="AO15" s="5">
        <f>SUM(J15:AJ15)</f>
        <v>36408.946000000004</v>
      </c>
    </row>
    <row r="16" spans="1:41" ht="12.75" thickBot="1" x14ac:dyDescent="0.25">
      <c r="A16" s="1" t="s">
        <v>121</v>
      </c>
      <c r="B16" s="1" t="s">
        <v>53</v>
      </c>
      <c r="C16" s="1" t="s">
        <v>8</v>
      </c>
      <c r="D16" s="1" t="s">
        <v>25</v>
      </c>
      <c r="E16" s="1" t="s">
        <v>21</v>
      </c>
      <c r="F16" s="1" t="s">
        <v>11</v>
      </c>
      <c r="I16" s="1">
        <v>-1</v>
      </c>
      <c r="J16" s="5">
        <v>-1</v>
      </c>
      <c r="K16" s="5">
        <v>-1</v>
      </c>
      <c r="L16" s="5">
        <v>-1</v>
      </c>
      <c r="M16" s="5">
        <v>-1</v>
      </c>
      <c r="N16" s="5">
        <v>-1</v>
      </c>
      <c r="O16" s="5">
        <v>-1</v>
      </c>
      <c r="P16" s="5">
        <v>-1</v>
      </c>
      <c r="Q16" s="5">
        <v>-1</v>
      </c>
      <c r="R16" s="5">
        <v>-1</v>
      </c>
      <c r="S16" s="5">
        <v>-1</v>
      </c>
      <c r="T16" s="5">
        <v>-1</v>
      </c>
      <c r="U16" s="5">
        <v>-1</v>
      </c>
      <c r="V16" s="5">
        <v>-1</v>
      </c>
      <c r="W16" s="5">
        <v>-1</v>
      </c>
      <c r="X16" s="5" t="s">
        <v>13</v>
      </c>
      <c r="Y16" s="5" t="s">
        <v>13</v>
      </c>
      <c r="Z16" s="5" t="s">
        <v>13</v>
      </c>
      <c r="AA16" s="5" t="s">
        <v>15</v>
      </c>
      <c r="AB16" s="5" t="s">
        <v>15</v>
      </c>
      <c r="AC16" s="5" t="s">
        <v>15</v>
      </c>
      <c r="AD16" s="5" t="s">
        <v>15</v>
      </c>
      <c r="AE16" s="5" t="s">
        <v>15</v>
      </c>
      <c r="AF16" s="5" t="s">
        <v>15</v>
      </c>
      <c r="AG16" s="5" t="s">
        <v>15</v>
      </c>
      <c r="AH16" s="5" t="s">
        <v>15</v>
      </c>
      <c r="AI16" s="5" t="s">
        <v>15</v>
      </c>
      <c r="AJ16" s="5" t="s">
        <v>15</v>
      </c>
      <c r="AK16" s="31">
        <v>6</v>
      </c>
    </row>
    <row r="17" spans="1:41" x14ac:dyDescent="0.2">
      <c r="A17" s="1" t="s">
        <v>121</v>
      </c>
      <c r="B17" s="1" t="s">
        <v>53</v>
      </c>
      <c r="C17" s="1" t="s">
        <v>8</v>
      </c>
      <c r="D17" s="1" t="s">
        <v>56</v>
      </c>
      <c r="E17" s="1" t="s">
        <v>21</v>
      </c>
      <c r="F17" s="1" t="s">
        <v>10</v>
      </c>
      <c r="G17" s="1">
        <v>106.86199999999999</v>
      </c>
      <c r="H17" s="1">
        <v>10.135999999999999</v>
      </c>
      <c r="I17" s="1">
        <v>83.762</v>
      </c>
      <c r="J17" s="5">
        <v>56.652000000000001</v>
      </c>
      <c r="K17" s="5">
        <v>258.63200000000001</v>
      </c>
      <c r="L17" s="5">
        <v>180.28800000000001</v>
      </c>
      <c r="M17" s="5">
        <v>247.83799999999999</v>
      </c>
      <c r="N17" s="5">
        <v>118.1</v>
      </c>
      <c r="O17" s="5">
        <v>80.522000000000006</v>
      </c>
      <c r="P17" s="5">
        <v>66.317999999999998</v>
      </c>
      <c r="Q17" s="5">
        <v>84.700999999999993</v>
      </c>
      <c r="R17" s="5">
        <v>480.00700000000001</v>
      </c>
      <c r="S17" s="5">
        <v>462.45100000000002</v>
      </c>
      <c r="T17" s="5">
        <v>375.79500000000002</v>
      </c>
      <c r="U17" s="5">
        <v>231.72</v>
      </c>
      <c r="V17" s="5">
        <v>337.47500000000002</v>
      </c>
      <c r="W17" s="5">
        <v>358.87799999999999</v>
      </c>
      <c r="X17" s="5">
        <v>941.80899999999997</v>
      </c>
      <c r="Y17" s="5">
        <v>207.92699999999999</v>
      </c>
      <c r="Z17" s="5">
        <v>724.55600000000004</v>
      </c>
      <c r="AA17" s="5">
        <v>432.745</v>
      </c>
      <c r="AB17" s="5">
        <v>129.86500000000001</v>
      </c>
      <c r="AK17" s="5">
        <v>7</v>
      </c>
      <c r="AM17" s="16">
        <f>+AO17/$AO$3</f>
        <v>1.0217241095517221E-2</v>
      </c>
      <c r="AN17" s="17">
        <f>IF(AK17=1,AM17,AM17+AN15)</f>
        <v>0.96124110000296881</v>
      </c>
      <c r="AO17" s="5">
        <f>SUM(J17:AJ17)</f>
        <v>5776.2789999999995</v>
      </c>
    </row>
    <row r="18" spans="1:41" x14ac:dyDescent="0.2">
      <c r="A18" s="1" t="s">
        <v>121</v>
      </c>
      <c r="B18" s="1" t="s">
        <v>53</v>
      </c>
      <c r="C18" s="1" t="s">
        <v>8</v>
      </c>
      <c r="D18" s="1" t="s">
        <v>56</v>
      </c>
      <c r="E18" s="1" t="s">
        <v>21</v>
      </c>
      <c r="F18" s="1" t="s">
        <v>11</v>
      </c>
      <c r="G18" s="1">
        <v>-1</v>
      </c>
      <c r="H18" s="1">
        <v>-1</v>
      </c>
      <c r="I18" s="1">
        <v>-1</v>
      </c>
      <c r="J18" s="5">
        <v>-1</v>
      </c>
      <c r="K18" s="5">
        <v>-1</v>
      </c>
      <c r="L18" s="5">
        <v>-1</v>
      </c>
      <c r="M18" s="5">
        <v>-1</v>
      </c>
      <c r="N18" s="5">
        <v>-1</v>
      </c>
      <c r="O18" s="5">
        <v>-1</v>
      </c>
      <c r="P18" s="5">
        <v>-1</v>
      </c>
      <c r="Q18" s="5">
        <v>-1</v>
      </c>
      <c r="R18" s="5">
        <v>-1</v>
      </c>
      <c r="S18" s="5">
        <v>-1</v>
      </c>
      <c r="T18" s="5">
        <v>-1</v>
      </c>
      <c r="U18" s="5" t="s">
        <v>13</v>
      </c>
      <c r="V18" s="5" t="s">
        <v>13</v>
      </c>
      <c r="W18" s="5" t="s">
        <v>13</v>
      </c>
      <c r="X18" s="5" t="s">
        <v>13</v>
      </c>
      <c r="Y18" s="5" t="s">
        <v>24</v>
      </c>
      <c r="Z18" s="5" t="s">
        <v>13</v>
      </c>
      <c r="AA18" s="5" t="s">
        <v>13</v>
      </c>
      <c r="AB18" s="5" t="s">
        <v>13</v>
      </c>
      <c r="AK18" s="1">
        <v>7</v>
      </c>
    </row>
    <row r="19" spans="1:41" x14ac:dyDescent="0.2">
      <c r="A19" s="1" t="s">
        <v>121</v>
      </c>
      <c r="B19" s="1" t="s">
        <v>53</v>
      </c>
      <c r="C19" s="1" t="s">
        <v>8</v>
      </c>
      <c r="D19" s="1" t="s">
        <v>54</v>
      </c>
      <c r="E19" s="1" t="s">
        <v>21</v>
      </c>
      <c r="F19" s="1" t="s">
        <v>10</v>
      </c>
      <c r="M19" s="5">
        <v>23</v>
      </c>
      <c r="N19" s="5">
        <v>20.8</v>
      </c>
      <c r="P19" s="5">
        <v>81.7</v>
      </c>
      <c r="Q19" s="5">
        <v>63</v>
      </c>
      <c r="R19" s="5">
        <v>231.834</v>
      </c>
      <c r="S19" s="5">
        <v>127.604</v>
      </c>
      <c r="T19" s="5">
        <v>154.084</v>
      </c>
      <c r="U19" s="5">
        <v>89.7</v>
      </c>
      <c r="V19" s="5">
        <v>82.171999999999997</v>
      </c>
      <c r="W19" s="5">
        <v>125.95399999999999</v>
      </c>
      <c r="X19" s="5">
        <v>119.087</v>
      </c>
      <c r="Y19" s="5">
        <v>111.998</v>
      </c>
      <c r="Z19" s="5">
        <v>317.19</v>
      </c>
      <c r="AA19" s="5">
        <v>158.40199999999999</v>
      </c>
      <c r="AB19" s="5">
        <v>179.12200000000001</v>
      </c>
      <c r="AC19" s="5">
        <v>525.26900000000001</v>
      </c>
      <c r="AD19" s="5">
        <v>401.59199999999998</v>
      </c>
      <c r="AE19" s="5">
        <v>355.90800000000002</v>
      </c>
      <c r="AF19" s="5">
        <v>418.202</v>
      </c>
      <c r="AG19" s="5">
        <v>403.43799999999999</v>
      </c>
      <c r="AH19" s="5">
        <v>291.74599999999998</v>
      </c>
      <c r="AI19" s="5">
        <v>51.808999999999997</v>
      </c>
      <c r="AJ19" s="5">
        <v>180.934</v>
      </c>
      <c r="AK19" s="5">
        <v>8</v>
      </c>
      <c r="AM19" s="16">
        <f>+AO19/$AO$3</f>
        <v>7.985451308976212E-3</v>
      </c>
      <c r="AN19" s="17">
        <f>IF(AK19=1,AM19,AM19+AN17)</f>
        <v>0.96922655131194502</v>
      </c>
      <c r="AO19" s="5">
        <f>SUM(J19:AJ19)</f>
        <v>4514.545000000001</v>
      </c>
    </row>
    <row r="20" spans="1:41" x14ac:dyDescent="0.2">
      <c r="A20" s="1" t="s">
        <v>121</v>
      </c>
      <c r="B20" s="1" t="s">
        <v>53</v>
      </c>
      <c r="C20" s="1" t="s">
        <v>8</v>
      </c>
      <c r="D20" s="1" t="s">
        <v>54</v>
      </c>
      <c r="E20" s="1" t="s">
        <v>21</v>
      </c>
      <c r="F20" s="1" t="s">
        <v>11</v>
      </c>
      <c r="M20" s="5">
        <v>-1</v>
      </c>
      <c r="N20" s="5">
        <v>-1</v>
      </c>
      <c r="O20" s="5" t="s">
        <v>13</v>
      </c>
      <c r="P20" s="5" t="s">
        <v>15</v>
      </c>
      <c r="Q20" s="5" t="s">
        <v>13</v>
      </c>
      <c r="R20" s="5" t="s">
        <v>13</v>
      </c>
      <c r="S20" s="5" t="s">
        <v>13</v>
      </c>
      <c r="T20" s="5" t="s">
        <v>13</v>
      </c>
      <c r="U20" s="5" t="s">
        <v>13</v>
      </c>
      <c r="V20" s="5" t="s">
        <v>13</v>
      </c>
      <c r="W20" s="5" t="s">
        <v>13</v>
      </c>
      <c r="X20" s="5" t="s">
        <v>13</v>
      </c>
      <c r="Y20" s="5" t="s">
        <v>13</v>
      </c>
      <c r="Z20" s="5" t="s">
        <v>15</v>
      </c>
      <c r="AA20" s="5" t="s">
        <v>13</v>
      </c>
      <c r="AB20" s="5" t="s">
        <v>13</v>
      </c>
      <c r="AC20" s="5" t="s">
        <v>13</v>
      </c>
      <c r="AD20" s="5" t="s">
        <v>13</v>
      </c>
      <c r="AE20" s="5" t="s">
        <v>13</v>
      </c>
      <c r="AF20" s="5" t="s">
        <v>13</v>
      </c>
      <c r="AG20" s="5" t="s">
        <v>13</v>
      </c>
      <c r="AH20" s="5" t="s">
        <v>15</v>
      </c>
      <c r="AI20" s="5" t="s">
        <v>13</v>
      </c>
      <c r="AJ20" s="5" t="s">
        <v>13</v>
      </c>
      <c r="AK20" s="1">
        <v>8</v>
      </c>
    </row>
    <row r="21" spans="1:41" x14ac:dyDescent="0.2">
      <c r="A21" s="1" t="s">
        <v>121</v>
      </c>
      <c r="B21" s="1" t="s">
        <v>53</v>
      </c>
      <c r="C21" s="1" t="s">
        <v>8</v>
      </c>
      <c r="D21" s="1" t="s">
        <v>68</v>
      </c>
      <c r="E21" s="1" t="s">
        <v>22</v>
      </c>
      <c r="F21" s="1" t="s">
        <v>10</v>
      </c>
      <c r="AC21" s="5">
        <v>1583</v>
      </c>
      <c r="AD21" s="5">
        <v>385</v>
      </c>
      <c r="AE21" s="5">
        <v>429</v>
      </c>
      <c r="AF21" s="5">
        <v>467.245</v>
      </c>
      <c r="AG21" s="5">
        <v>407.23399999999998</v>
      </c>
      <c r="AH21" s="5">
        <v>386.57</v>
      </c>
      <c r="AI21" s="5">
        <v>382.06</v>
      </c>
      <c r="AJ21" s="5">
        <v>408.3</v>
      </c>
      <c r="AK21" s="5">
        <v>9</v>
      </c>
      <c r="AM21" s="16">
        <f>+AO21/$AO$3</f>
        <v>7.8684681339784082E-3</v>
      </c>
      <c r="AN21" s="17">
        <f>IF(AK21=1,AM21,AM21+AN19)</f>
        <v>0.97709501944592347</v>
      </c>
      <c r="AO21" s="5">
        <f>SUM(J21:AJ21)</f>
        <v>4448.4089999999997</v>
      </c>
    </row>
    <row r="22" spans="1:41" x14ac:dyDescent="0.2">
      <c r="A22" s="1" t="s">
        <v>121</v>
      </c>
      <c r="B22" s="1" t="s">
        <v>53</v>
      </c>
      <c r="C22" s="1" t="s">
        <v>8</v>
      </c>
      <c r="D22" s="1" t="s">
        <v>68</v>
      </c>
      <c r="E22" s="1" t="s">
        <v>22</v>
      </c>
      <c r="F22" s="1" t="s">
        <v>11</v>
      </c>
      <c r="AC22" s="5" t="s">
        <v>15</v>
      </c>
      <c r="AD22" s="5" t="s">
        <v>15</v>
      </c>
      <c r="AE22" s="5" t="s">
        <v>15</v>
      </c>
      <c r="AF22" s="5" t="s">
        <v>15</v>
      </c>
      <c r="AG22" s="5" t="s">
        <v>15</v>
      </c>
      <c r="AH22" s="5">
        <v>-1</v>
      </c>
      <c r="AI22" s="5">
        <v>-1</v>
      </c>
      <c r="AJ22" s="5">
        <v>-1</v>
      </c>
      <c r="AK22" s="1">
        <v>9</v>
      </c>
    </row>
    <row r="23" spans="1:41" x14ac:dyDescent="0.2">
      <c r="A23" s="1" t="s">
        <v>121</v>
      </c>
      <c r="B23" s="1" t="s">
        <v>53</v>
      </c>
      <c r="C23" s="1" t="s">
        <v>8</v>
      </c>
      <c r="D23" s="1" t="s">
        <v>152</v>
      </c>
      <c r="E23" s="1" t="s">
        <v>21</v>
      </c>
      <c r="F23" s="1" t="s">
        <v>10</v>
      </c>
      <c r="P23" s="5">
        <v>564.99699999999996</v>
      </c>
      <c r="Q23" s="5">
        <v>316.39800000000002</v>
      </c>
      <c r="R23" s="5">
        <v>451.99799999999999</v>
      </c>
      <c r="V23" s="5">
        <v>585</v>
      </c>
      <c r="W23" s="5">
        <v>39.9</v>
      </c>
      <c r="X23" s="5">
        <v>109</v>
      </c>
      <c r="Y23" s="5">
        <v>40.598999999999997</v>
      </c>
      <c r="Z23" s="5">
        <v>130.79900000000001</v>
      </c>
      <c r="AA23" s="5">
        <v>83.563000000000002</v>
      </c>
      <c r="AB23" s="5">
        <v>64.47</v>
      </c>
      <c r="AC23" s="5">
        <v>47.722000000000001</v>
      </c>
      <c r="AD23" s="5">
        <v>20.474</v>
      </c>
      <c r="AE23" s="5">
        <v>30.486000000000001</v>
      </c>
      <c r="AF23" s="5">
        <v>282.714</v>
      </c>
      <c r="AG23" s="5">
        <v>126.818</v>
      </c>
      <c r="AH23" s="5">
        <v>52.451999999999998</v>
      </c>
      <c r="AI23" s="5">
        <v>44.816000000000003</v>
      </c>
      <c r="AJ23" s="5">
        <v>15.474</v>
      </c>
      <c r="AK23" s="5">
        <v>10</v>
      </c>
      <c r="AM23" s="16">
        <f>+AO23/$AO$3</f>
        <v>5.3200670705423406E-3</v>
      </c>
      <c r="AN23" s="17">
        <f>IF(AK23=1,AM23,AM23+AN21)</f>
        <v>0.98241508651646581</v>
      </c>
      <c r="AO23" s="5">
        <f>SUM(J23:AJ23)</f>
        <v>3007.6800000000003</v>
      </c>
    </row>
    <row r="24" spans="1:41" x14ac:dyDescent="0.2">
      <c r="A24" s="1" t="s">
        <v>121</v>
      </c>
      <c r="B24" s="1" t="s">
        <v>53</v>
      </c>
      <c r="C24" s="1" t="s">
        <v>8</v>
      </c>
      <c r="D24" s="1" t="s">
        <v>152</v>
      </c>
      <c r="E24" s="1" t="s">
        <v>21</v>
      </c>
      <c r="F24" s="1" t="s">
        <v>11</v>
      </c>
      <c r="P24" s="5">
        <v>-1</v>
      </c>
      <c r="Q24" s="5">
        <v>-1</v>
      </c>
      <c r="R24" s="5">
        <v>-1</v>
      </c>
      <c r="V24" s="5" t="s">
        <v>15</v>
      </c>
      <c r="W24" s="5" t="s">
        <v>15</v>
      </c>
      <c r="X24" s="5" t="s">
        <v>15</v>
      </c>
      <c r="Y24" s="5" t="s">
        <v>15</v>
      </c>
      <c r="Z24" s="5" t="s">
        <v>15</v>
      </c>
      <c r="AA24" s="5" t="s">
        <v>15</v>
      </c>
      <c r="AB24" s="5" t="s">
        <v>15</v>
      </c>
      <c r="AC24" s="5" t="s">
        <v>13</v>
      </c>
      <c r="AD24" s="5" t="s">
        <v>15</v>
      </c>
      <c r="AE24" s="5" t="s">
        <v>13</v>
      </c>
      <c r="AF24" s="5" t="s">
        <v>13</v>
      </c>
      <c r="AG24" s="5" t="s">
        <v>13</v>
      </c>
      <c r="AH24" s="5" t="s">
        <v>13</v>
      </c>
      <c r="AI24" s="5" t="s">
        <v>13</v>
      </c>
      <c r="AJ24" s="5" t="s">
        <v>15</v>
      </c>
      <c r="AK24" s="1">
        <v>10</v>
      </c>
    </row>
    <row r="25" spans="1:41" x14ac:dyDescent="0.2">
      <c r="A25" s="1" t="s">
        <v>121</v>
      </c>
      <c r="B25" s="1" t="s">
        <v>53</v>
      </c>
      <c r="C25" s="1" t="s">
        <v>8</v>
      </c>
      <c r="D25" s="1" t="s">
        <v>34</v>
      </c>
      <c r="E25" s="1" t="s">
        <v>21</v>
      </c>
      <c r="F25" s="1" t="s">
        <v>10</v>
      </c>
      <c r="S25" s="5">
        <v>36.64</v>
      </c>
      <c r="T25" s="5">
        <v>259.25299999999999</v>
      </c>
      <c r="V25" s="5">
        <v>236.45</v>
      </c>
      <c r="W25" s="5">
        <v>109.03</v>
      </c>
      <c r="Y25" s="5">
        <v>272.75599999999997</v>
      </c>
      <c r="Z25" s="5">
        <v>242.94200000000001</v>
      </c>
      <c r="AA25" s="5">
        <v>483.459</v>
      </c>
      <c r="AB25" s="5">
        <v>234.02199999999999</v>
      </c>
      <c r="AC25" s="5">
        <v>170.636</v>
      </c>
      <c r="AD25" s="5">
        <v>105.42400000000001</v>
      </c>
      <c r="AE25" s="5">
        <v>167.36799999999999</v>
      </c>
      <c r="AF25" s="5">
        <v>200.36199999999999</v>
      </c>
      <c r="AG25" s="5">
        <v>221.63200000000001</v>
      </c>
      <c r="AH25" s="5">
        <v>164.684</v>
      </c>
      <c r="AI25" s="5">
        <v>15.09</v>
      </c>
      <c r="AJ25" s="5">
        <v>21.475000000000001</v>
      </c>
      <c r="AK25" s="5">
        <v>11</v>
      </c>
      <c r="AM25" s="16">
        <f>+AO25/$AO$3</f>
        <v>5.2025161019196705E-3</v>
      </c>
      <c r="AN25" s="17">
        <f>IF(AK25=1,AM25,AM25+AN23)</f>
        <v>0.98761760261838549</v>
      </c>
      <c r="AO25" s="5">
        <f>SUM(J25:AJ25)</f>
        <v>2941.2230000000004</v>
      </c>
    </row>
    <row r="26" spans="1:41" x14ac:dyDescent="0.2">
      <c r="A26" s="1" t="s">
        <v>121</v>
      </c>
      <c r="B26" s="1" t="s">
        <v>53</v>
      </c>
      <c r="C26" s="1" t="s">
        <v>8</v>
      </c>
      <c r="D26" s="1" t="s">
        <v>34</v>
      </c>
      <c r="E26" s="1" t="s">
        <v>21</v>
      </c>
      <c r="F26" s="1" t="s">
        <v>11</v>
      </c>
      <c r="S26" s="5" t="s">
        <v>15</v>
      </c>
      <c r="T26" s="5" t="s">
        <v>15</v>
      </c>
      <c r="U26" s="5" t="s">
        <v>15</v>
      </c>
      <c r="V26" s="5" t="s">
        <v>15</v>
      </c>
      <c r="W26" s="5" t="s">
        <v>15</v>
      </c>
      <c r="Y26" s="5" t="s">
        <v>15</v>
      </c>
      <c r="Z26" s="5" t="s">
        <v>13</v>
      </c>
      <c r="AA26" s="5" t="s">
        <v>15</v>
      </c>
      <c r="AB26" s="5" t="s">
        <v>15</v>
      </c>
      <c r="AC26" s="5" t="s">
        <v>15</v>
      </c>
      <c r="AD26" s="5" t="s">
        <v>15</v>
      </c>
      <c r="AE26" s="5" t="s">
        <v>15</v>
      </c>
      <c r="AF26" s="5" t="s">
        <v>13</v>
      </c>
      <c r="AG26" s="5" t="s">
        <v>13</v>
      </c>
      <c r="AH26" s="5" t="s">
        <v>13</v>
      </c>
      <c r="AI26" s="5" t="s">
        <v>13</v>
      </c>
      <c r="AJ26" s="5" t="s">
        <v>13</v>
      </c>
      <c r="AK26" s="1">
        <v>11</v>
      </c>
    </row>
    <row r="27" spans="1:41" x14ac:dyDescent="0.2">
      <c r="A27" s="1" t="s">
        <v>121</v>
      </c>
      <c r="B27" s="1" t="s">
        <v>53</v>
      </c>
      <c r="C27" s="1" t="s">
        <v>8</v>
      </c>
      <c r="D27" s="1" t="s">
        <v>220</v>
      </c>
      <c r="E27" s="1" t="s">
        <v>21</v>
      </c>
      <c r="F27" s="1" t="s">
        <v>10</v>
      </c>
      <c r="Y27" s="5">
        <v>222.47800000000001</v>
      </c>
      <c r="Z27" s="5">
        <v>125</v>
      </c>
      <c r="AA27" s="5">
        <v>112.46299999999999</v>
      </c>
      <c r="AB27" s="5">
        <v>60.539000000000001</v>
      </c>
      <c r="AC27" s="5">
        <v>10.199</v>
      </c>
      <c r="AD27" s="5">
        <v>71.495000000000005</v>
      </c>
      <c r="AE27" s="5">
        <v>251.94399999999999</v>
      </c>
      <c r="AF27" s="5">
        <v>103.889</v>
      </c>
      <c r="AG27" s="5">
        <v>194.45099999999999</v>
      </c>
      <c r="AH27" s="5">
        <v>175.07599999999999</v>
      </c>
      <c r="AI27" s="5">
        <v>57.027999999999999</v>
      </c>
      <c r="AJ27" s="5">
        <v>8.359</v>
      </c>
      <c r="AK27" s="5">
        <v>12</v>
      </c>
      <c r="AM27" s="16">
        <f>+AO27/$AO$3</f>
        <v>2.4638369587080093E-3</v>
      </c>
      <c r="AN27" s="17">
        <f>IF(AK27=1,AM27,AM27+AN25)</f>
        <v>0.99008143957709349</v>
      </c>
      <c r="AO27" s="5">
        <f>SUM(J27:AJ27)</f>
        <v>1392.9209999999998</v>
      </c>
    </row>
    <row r="28" spans="1:41" x14ac:dyDescent="0.2">
      <c r="A28" s="1" t="s">
        <v>121</v>
      </c>
      <c r="B28" s="1" t="s">
        <v>53</v>
      </c>
      <c r="C28" s="1" t="s">
        <v>8</v>
      </c>
      <c r="D28" s="1" t="s">
        <v>220</v>
      </c>
      <c r="E28" s="1" t="s">
        <v>21</v>
      </c>
      <c r="F28" s="1" t="s">
        <v>11</v>
      </c>
      <c r="Y28" s="5" t="s">
        <v>24</v>
      </c>
      <c r="Z28" s="5" t="s">
        <v>13</v>
      </c>
      <c r="AA28" s="5" t="s">
        <v>12</v>
      </c>
      <c r="AB28" s="5" t="s">
        <v>12</v>
      </c>
      <c r="AC28" s="5" t="s">
        <v>15</v>
      </c>
      <c r="AD28" s="5" t="s">
        <v>15</v>
      </c>
      <c r="AE28" s="5" t="s">
        <v>13</v>
      </c>
      <c r="AF28" s="5" t="s">
        <v>13</v>
      </c>
      <c r="AG28" s="5" t="s">
        <v>13</v>
      </c>
      <c r="AH28" s="5" t="s">
        <v>13</v>
      </c>
      <c r="AI28" s="5" t="s">
        <v>15</v>
      </c>
      <c r="AJ28" s="5" t="s">
        <v>15</v>
      </c>
      <c r="AK28" s="1">
        <v>12</v>
      </c>
    </row>
    <row r="29" spans="1:41" x14ac:dyDescent="0.2">
      <c r="A29" s="1" t="s">
        <v>121</v>
      </c>
      <c r="B29" s="1" t="s">
        <v>53</v>
      </c>
      <c r="C29" s="1" t="s">
        <v>8</v>
      </c>
      <c r="D29" s="1" t="s">
        <v>160</v>
      </c>
      <c r="E29" s="1" t="s">
        <v>21</v>
      </c>
      <c r="F29" s="1" t="s">
        <v>10</v>
      </c>
      <c r="AF29" s="5">
        <v>4.4999999999999998E-2</v>
      </c>
      <c r="AH29" s="5">
        <v>1152.6890000000001</v>
      </c>
      <c r="AK29" s="5">
        <v>13</v>
      </c>
      <c r="AM29" s="16">
        <f>+AO29/$AO$3</f>
        <v>2.0389875899346189E-3</v>
      </c>
      <c r="AN29" s="17">
        <f>IF(AK29=1,AM29,AM29+AN27)</f>
        <v>0.99212042716702808</v>
      </c>
      <c r="AO29" s="5">
        <f>SUM(J29:AJ29)</f>
        <v>1152.7340000000002</v>
      </c>
    </row>
    <row r="30" spans="1:41" x14ac:dyDescent="0.2">
      <c r="A30" s="1" t="s">
        <v>121</v>
      </c>
      <c r="B30" s="1" t="s">
        <v>53</v>
      </c>
      <c r="C30" s="1" t="s">
        <v>8</v>
      </c>
      <c r="D30" s="1" t="s">
        <v>160</v>
      </c>
      <c r="E30" s="1" t="s">
        <v>21</v>
      </c>
      <c r="F30" s="1" t="s">
        <v>11</v>
      </c>
      <c r="AF30" s="5" t="s">
        <v>24</v>
      </c>
      <c r="AH30" s="5" t="s">
        <v>15</v>
      </c>
      <c r="AK30" s="1">
        <v>13</v>
      </c>
    </row>
    <row r="31" spans="1:41" x14ac:dyDescent="0.2">
      <c r="A31" s="1" t="s">
        <v>121</v>
      </c>
      <c r="B31" s="1" t="s">
        <v>53</v>
      </c>
      <c r="C31" s="1" t="s">
        <v>8</v>
      </c>
      <c r="D31" s="1" t="s">
        <v>237</v>
      </c>
      <c r="E31" s="1" t="s">
        <v>28</v>
      </c>
      <c r="F31" s="1" t="s">
        <v>10</v>
      </c>
      <c r="Z31" s="5">
        <v>143.1</v>
      </c>
      <c r="AA31" s="5">
        <v>147.4</v>
      </c>
      <c r="AB31" s="5">
        <v>151.69999999999999</v>
      </c>
      <c r="AC31" s="5">
        <v>156.125</v>
      </c>
      <c r="AD31" s="5">
        <v>206</v>
      </c>
      <c r="AE31" s="5">
        <v>183</v>
      </c>
      <c r="AK31" s="5">
        <v>14</v>
      </c>
      <c r="AM31" s="16">
        <f>+AO31/$AO$3</f>
        <v>1.7464076033431801E-3</v>
      </c>
      <c r="AN31" s="17">
        <f>IF(AK31=1,AM31,AM31+AN29)</f>
        <v>0.9938668347703713</v>
      </c>
      <c r="AO31" s="5">
        <f>SUM(J31:AJ31)</f>
        <v>987.32500000000005</v>
      </c>
    </row>
    <row r="32" spans="1:41" x14ac:dyDescent="0.2">
      <c r="A32" s="1" t="s">
        <v>121</v>
      </c>
      <c r="B32" s="1" t="s">
        <v>53</v>
      </c>
      <c r="C32" s="1" t="s">
        <v>8</v>
      </c>
      <c r="D32" s="1" t="s">
        <v>237</v>
      </c>
      <c r="E32" s="1" t="s">
        <v>28</v>
      </c>
      <c r="F32" s="1" t="s">
        <v>11</v>
      </c>
      <c r="Z32" s="5">
        <v>-1</v>
      </c>
      <c r="AA32" s="5">
        <v>-1</v>
      </c>
      <c r="AB32" s="5">
        <v>-1</v>
      </c>
      <c r="AC32" s="5">
        <v>-1</v>
      </c>
      <c r="AD32" s="5">
        <v>-1</v>
      </c>
      <c r="AE32" s="5">
        <v>-1</v>
      </c>
      <c r="AK32" s="1">
        <v>14</v>
      </c>
    </row>
    <row r="33" spans="1:41" x14ac:dyDescent="0.2">
      <c r="A33" s="1" t="s">
        <v>121</v>
      </c>
      <c r="B33" s="1" t="s">
        <v>53</v>
      </c>
      <c r="C33" s="1" t="s">
        <v>8</v>
      </c>
      <c r="D33" s="1" t="s">
        <v>55</v>
      </c>
      <c r="E33" s="1" t="s">
        <v>9</v>
      </c>
      <c r="F33" s="1" t="s">
        <v>10</v>
      </c>
      <c r="Y33" s="5">
        <v>0.65800000000000003</v>
      </c>
      <c r="Z33" s="5">
        <v>323.81</v>
      </c>
      <c r="AA33" s="5">
        <v>263.37799999999999</v>
      </c>
      <c r="AB33" s="5">
        <v>0.2</v>
      </c>
      <c r="AI33" s="5">
        <v>169.54300000000001</v>
      </c>
      <c r="AK33" s="5">
        <v>15</v>
      </c>
      <c r="AM33" s="16">
        <f>+AO33/$AO$3</f>
        <v>1.3400442506866094E-3</v>
      </c>
      <c r="AN33" s="17">
        <f>IF(AK33=1,AM33,AM33+AN31)</f>
        <v>0.99520687902105787</v>
      </c>
      <c r="AO33" s="5">
        <f>SUM(J33:AJ33)</f>
        <v>757.58900000000006</v>
      </c>
    </row>
    <row r="34" spans="1:41" x14ac:dyDescent="0.2">
      <c r="A34" s="1" t="s">
        <v>121</v>
      </c>
      <c r="B34" s="1" t="s">
        <v>53</v>
      </c>
      <c r="C34" s="1" t="s">
        <v>8</v>
      </c>
      <c r="D34" s="1" t="s">
        <v>55</v>
      </c>
      <c r="E34" s="1" t="s">
        <v>9</v>
      </c>
      <c r="F34" s="1" t="s">
        <v>11</v>
      </c>
      <c r="Y34" s="5">
        <v>-1</v>
      </c>
      <c r="Z34" s="5">
        <v>-1</v>
      </c>
      <c r="AA34" s="5">
        <v>-1</v>
      </c>
      <c r="AB34" s="5">
        <v>-1</v>
      </c>
      <c r="AI34" s="5">
        <v>-1</v>
      </c>
      <c r="AK34" s="1">
        <v>15</v>
      </c>
    </row>
    <row r="35" spans="1:41" x14ac:dyDescent="0.2">
      <c r="A35" s="1" t="s">
        <v>121</v>
      </c>
      <c r="B35" s="1" t="s">
        <v>53</v>
      </c>
      <c r="C35" s="1" t="s">
        <v>8</v>
      </c>
      <c r="D35" s="1" t="s">
        <v>35</v>
      </c>
      <c r="E35" s="1" t="s">
        <v>21</v>
      </c>
      <c r="F35" s="1" t="s">
        <v>10</v>
      </c>
      <c r="N35" s="5">
        <v>167.7</v>
      </c>
      <c r="O35" s="5">
        <v>22.15</v>
      </c>
      <c r="W35" s="5">
        <v>520.87699999999995</v>
      </c>
      <c r="AK35" s="5">
        <v>16</v>
      </c>
      <c r="AM35" s="16">
        <f>+AO35/$AO$3</f>
        <v>1.2571534567657947E-3</v>
      </c>
      <c r="AN35" s="17">
        <f>IF(AK35=1,AM35,AM35+AN33)</f>
        <v>0.99646403247782367</v>
      </c>
      <c r="AO35" s="5">
        <f>SUM(J35:AJ35)</f>
        <v>710.72699999999998</v>
      </c>
    </row>
    <row r="36" spans="1:41" x14ac:dyDescent="0.2">
      <c r="A36" s="1" t="s">
        <v>121</v>
      </c>
      <c r="B36" s="1" t="s">
        <v>53</v>
      </c>
      <c r="C36" s="1" t="s">
        <v>8</v>
      </c>
      <c r="D36" s="1" t="s">
        <v>35</v>
      </c>
      <c r="E36" s="1" t="s">
        <v>21</v>
      </c>
      <c r="F36" s="1" t="s">
        <v>11</v>
      </c>
      <c r="N36" s="5">
        <v>-1</v>
      </c>
      <c r="O36" s="5">
        <v>-1</v>
      </c>
      <c r="U36" s="5" t="s">
        <v>15</v>
      </c>
      <c r="V36" s="5" t="s">
        <v>15</v>
      </c>
      <c r="W36" s="5" t="s">
        <v>15</v>
      </c>
      <c r="X36" s="5" t="s">
        <v>15</v>
      </c>
      <c r="AB36" s="5" t="s">
        <v>15</v>
      </c>
      <c r="AC36" s="5" t="s">
        <v>15</v>
      </c>
      <c r="AH36" s="5" t="s">
        <v>15</v>
      </c>
      <c r="AI36" s="5" t="s">
        <v>15</v>
      </c>
      <c r="AJ36" s="5" t="s">
        <v>15</v>
      </c>
      <c r="AK36" s="1">
        <v>16</v>
      </c>
    </row>
    <row r="37" spans="1:41" x14ac:dyDescent="0.2">
      <c r="A37" s="1" t="s">
        <v>121</v>
      </c>
      <c r="B37" s="1" t="s">
        <v>53</v>
      </c>
      <c r="C37" s="1" t="s">
        <v>8</v>
      </c>
      <c r="D37" s="1" t="s">
        <v>153</v>
      </c>
      <c r="E37" s="1" t="s">
        <v>32</v>
      </c>
      <c r="F37" s="1" t="s">
        <v>10</v>
      </c>
      <c r="S37" s="5">
        <v>99.07</v>
      </c>
      <c r="T37" s="5">
        <v>3.11</v>
      </c>
      <c r="U37" s="5">
        <v>52.591999999999999</v>
      </c>
      <c r="V37" s="5">
        <v>9.1430000000000007</v>
      </c>
      <c r="W37" s="5">
        <v>374.185</v>
      </c>
      <c r="X37" s="5">
        <v>5.7480000000000002</v>
      </c>
      <c r="Z37" s="5">
        <v>66.149000000000001</v>
      </c>
      <c r="AA37" s="5">
        <v>0.20200000000000001</v>
      </c>
      <c r="AD37" s="5">
        <v>0.42</v>
      </c>
      <c r="AG37" s="5">
        <v>0.26</v>
      </c>
      <c r="AK37" s="5">
        <v>17</v>
      </c>
      <c r="AM37" s="16">
        <f>+AO37/$AO$3</f>
        <v>1.080539569364372E-3</v>
      </c>
      <c r="AN37" s="17">
        <f>IF(AK37=1,AM37,AM37+AN35)</f>
        <v>0.99754457204718805</v>
      </c>
      <c r="AO37" s="5">
        <f>SUM(J37:AJ37)</f>
        <v>610.87900000000002</v>
      </c>
    </row>
    <row r="38" spans="1:41" x14ac:dyDescent="0.2">
      <c r="A38" s="1" t="s">
        <v>121</v>
      </c>
      <c r="B38" s="1" t="s">
        <v>53</v>
      </c>
      <c r="C38" s="1" t="s">
        <v>8</v>
      </c>
      <c r="D38" s="1" t="s">
        <v>153</v>
      </c>
      <c r="E38" s="1" t="s">
        <v>32</v>
      </c>
      <c r="F38" s="1" t="s">
        <v>11</v>
      </c>
      <c r="S38" s="5">
        <v>-1</v>
      </c>
      <c r="T38" s="5">
        <v>-1</v>
      </c>
      <c r="U38" s="5">
        <v>-1</v>
      </c>
      <c r="V38" s="5">
        <v>-1</v>
      </c>
      <c r="W38" s="5">
        <v>-1</v>
      </c>
      <c r="X38" s="5">
        <v>-1</v>
      </c>
      <c r="Z38" s="5">
        <v>-1</v>
      </c>
      <c r="AA38" s="5">
        <v>-1</v>
      </c>
      <c r="AD38" s="5">
        <v>-1</v>
      </c>
      <c r="AG38" s="5">
        <v>-1</v>
      </c>
      <c r="AK38" s="1">
        <v>17</v>
      </c>
    </row>
    <row r="39" spans="1:41" x14ac:dyDescent="0.2">
      <c r="A39" s="1" t="s">
        <v>121</v>
      </c>
      <c r="B39" s="1" t="s">
        <v>53</v>
      </c>
      <c r="C39" s="1" t="s">
        <v>8</v>
      </c>
      <c r="D39" s="1" t="s">
        <v>160</v>
      </c>
      <c r="E39" s="1" t="s">
        <v>22</v>
      </c>
      <c r="F39" s="1" t="s">
        <v>10</v>
      </c>
      <c r="AC39" s="5">
        <v>92.025999999999996</v>
      </c>
      <c r="AD39" s="5">
        <v>16.178999999999998</v>
      </c>
      <c r="AE39" s="5">
        <v>9.2759999999999998</v>
      </c>
      <c r="AF39" s="5">
        <v>7.69</v>
      </c>
      <c r="AG39" s="5">
        <v>246.80600000000001</v>
      </c>
      <c r="AH39" s="5">
        <v>49.695999999999998</v>
      </c>
      <c r="AI39" s="5">
        <v>8.4420000000000002</v>
      </c>
      <c r="AK39" s="5">
        <v>18</v>
      </c>
      <c r="AM39" s="16">
        <f>+AO39/$AO$3</f>
        <v>7.6079923663631725E-4</v>
      </c>
      <c r="AN39" s="17">
        <f>IF(AK39=1,AM39,AM39+AN37)</f>
        <v>0.99830537128382435</v>
      </c>
      <c r="AO39" s="5">
        <f>SUM(J39:AJ39)</f>
        <v>430.11500000000001</v>
      </c>
    </row>
    <row r="40" spans="1:41" x14ac:dyDescent="0.2">
      <c r="A40" s="1" t="s">
        <v>121</v>
      </c>
      <c r="B40" s="1" t="s">
        <v>53</v>
      </c>
      <c r="C40" s="1" t="s">
        <v>8</v>
      </c>
      <c r="D40" s="1" t="s">
        <v>160</v>
      </c>
      <c r="E40" s="1" t="s">
        <v>22</v>
      </c>
      <c r="F40" s="1" t="s">
        <v>11</v>
      </c>
      <c r="AC40" s="5" t="s">
        <v>13</v>
      </c>
      <c r="AD40" s="5" t="s">
        <v>15</v>
      </c>
      <c r="AE40" s="5" t="s">
        <v>15</v>
      </c>
      <c r="AF40" s="5" t="s">
        <v>24</v>
      </c>
      <c r="AG40" s="5">
        <v>-1</v>
      </c>
      <c r="AH40" s="5" t="s">
        <v>15</v>
      </c>
      <c r="AI40" s="5">
        <v>-1</v>
      </c>
      <c r="AK40" s="1">
        <v>18</v>
      </c>
    </row>
    <row r="41" spans="1:41" x14ac:dyDescent="0.2">
      <c r="A41" s="1" t="s">
        <v>121</v>
      </c>
      <c r="B41" s="1" t="s">
        <v>53</v>
      </c>
      <c r="C41" s="1" t="s">
        <v>8</v>
      </c>
      <c r="D41" s="1" t="s">
        <v>71</v>
      </c>
      <c r="E41" s="1" t="s">
        <v>21</v>
      </c>
      <c r="F41" s="1" t="s">
        <v>10</v>
      </c>
      <c r="Z41" s="5">
        <v>203.46199999999999</v>
      </c>
      <c r="AA41" s="5">
        <v>50.805999999999997</v>
      </c>
      <c r="AB41" s="5">
        <v>60.34</v>
      </c>
      <c r="AD41" s="5">
        <v>17.777000000000001</v>
      </c>
      <c r="AE41" s="5">
        <v>15.137</v>
      </c>
      <c r="AF41" s="5">
        <v>10.756</v>
      </c>
      <c r="AH41" s="5">
        <v>39.491</v>
      </c>
      <c r="AK41" s="5">
        <v>19</v>
      </c>
      <c r="AM41" s="16">
        <f>+AO41/$AO$3</f>
        <v>7.03584742586497E-4</v>
      </c>
      <c r="AN41" s="17">
        <f>IF(AK41=1,AM41,AM41+AN39)</f>
        <v>0.99900895602641082</v>
      </c>
      <c r="AO41" s="5">
        <f>SUM(J41:AJ41)</f>
        <v>397.76899999999989</v>
      </c>
    </row>
    <row r="42" spans="1:41" x14ac:dyDescent="0.2">
      <c r="A42" s="1" t="s">
        <v>121</v>
      </c>
      <c r="B42" s="1" t="s">
        <v>53</v>
      </c>
      <c r="C42" s="1" t="s">
        <v>8</v>
      </c>
      <c r="D42" s="1" t="s">
        <v>71</v>
      </c>
      <c r="E42" s="1" t="s">
        <v>21</v>
      </c>
      <c r="F42" s="1" t="s">
        <v>11</v>
      </c>
      <c r="W42" s="5" t="s">
        <v>15</v>
      </c>
      <c r="Y42" s="5" t="s">
        <v>15</v>
      </c>
      <c r="Z42" s="5" t="s">
        <v>15</v>
      </c>
      <c r="AA42" s="5" t="s">
        <v>15</v>
      </c>
      <c r="AB42" s="5" t="s">
        <v>15</v>
      </c>
      <c r="AC42" s="5" t="s">
        <v>15</v>
      </c>
      <c r="AD42" s="5" t="s">
        <v>15</v>
      </c>
      <c r="AE42" s="5" t="s">
        <v>15</v>
      </c>
      <c r="AF42" s="5">
        <v>-1</v>
      </c>
      <c r="AH42" s="5">
        <v>-1</v>
      </c>
      <c r="AK42" s="1">
        <v>19</v>
      </c>
    </row>
    <row r="43" spans="1:41" x14ac:dyDescent="0.2">
      <c r="A43" s="1" t="s">
        <v>121</v>
      </c>
      <c r="B43" s="1" t="s">
        <v>53</v>
      </c>
      <c r="C43" s="1" t="s">
        <v>8</v>
      </c>
      <c r="D43" s="1" t="s">
        <v>219</v>
      </c>
      <c r="E43" s="1" t="s">
        <v>21</v>
      </c>
      <c r="F43" s="1" t="s">
        <v>10</v>
      </c>
      <c r="U43" s="5">
        <v>238.7</v>
      </c>
      <c r="X43" s="5">
        <v>14.125999999999999</v>
      </c>
      <c r="AK43" s="5">
        <v>20</v>
      </c>
      <c r="AM43" s="16">
        <f>+AO43/$AO$3</f>
        <v>4.4720557944227362E-4</v>
      </c>
      <c r="AN43" s="17">
        <f>IF(AK43=1,AM43,AM43+AN41)</f>
        <v>0.99945616160585304</v>
      </c>
      <c r="AO43" s="5">
        <f>SUM(J43:AJ43)</f>
        <v>252.82599999999999</v>
      </c>
    </row>
    <row r="44" spans="1:41" x14ac:dyDescent="0.2">
      <c r="A44" s="1" t="s">
        <v>121</v>
      </c>
      <c r="B44" s="1" t="s">
        <v>53</v>
      </c>
      <c r="C44" s="1" t="s">
        <v>8</v>
      </c>
      <c r="D44" s="1" t="s">
        <v>219</v>
      </c>
      <c r="E44" s="1" t="s">
        <v>21</v>
      </c>
      <c r="F44" s="1" t="s">
        <v>11</v>
      </c>
      <c r="U44" s="5">
        <v>-1</v>
      </c>
      <c r="X44" s="5">
        <v>-1</v>
      </c>
      <c r="AK44" s="1">
        <v>20</v>
      </c>
    </row>
    <row r="45" spans="1:41" x14ac:dyDescent="0.2">
      <c r="A45" s="1" t="s">
        <v>121</v>
      </c>
      <c r="B45" s="1" t="s">
        <v>53</v>
      </c>
      <c r="C45" s="1" t="s">
        <v>8</v>
      </c>
      <c r="D45" s="1" t="s">
        <v>68</v>
      </c>
      <c r="E45" s="1" t="s">
        <v>28</v>
      </c>
      <c r="F45" s="1" t="s">
        <v>10</v>
      </c>
      <c r="AD45" s="5">
        <v>11</v>
      </c>
      <c r="AE45" s="5">
        <v>7</v>
      </c>
      <c r="AF45" s="5">
        <v>11.5</v>
      </c>
      <c r="AG45" s="5">
        <v>9</v>
      </c>
      <c r="AH45" s="5">
        <v>27.5</v>
      </c>
      <c r="AI45" s="5">
        <v>31</v>
      </c>
      <c r="AJ45" s="5">
        <v>37.5</v>
      </c>
      <c r="AK45" s="5">
        <v>21</v>
      </c>
      <c r="AM45" s="16">
        <f>+AO45/$AO$3</f>
        <v>2.3790729764733772E-4</v>
      </c>
      <c r="AN45" s="17">
        <f>IF(AK45=1,AM45,AM45+AN43)</f>
        <v>0.99969406890350043</v>
      </c>
      <c r="AO45" s="5">
        <f>SUM(J45:AJ45)</f>
        <v>134.5</v>
      </c>
    </row>
    <row r="46" spans="1:41" x14ac:dyDescent="0.2">
      <c r="A46" s="1" t="s">
        <v>121</v>
      </c>
      <c r="B46" s="1" t="s">
        <v>53</v>
      </c>
      <c r="C46" s="1" t="s">
        <v>8</v>
      </c>
      <c r="D46" s="1" t="s">
        <v>68</v>
      </c>
      <c r="E46" s="1" t="s">
        <v>28</v>
      </c>
      <c r="F46" s="1" t="s">
        <v>11</v>
      </c>
      <c r="AC46" s="5" t="s">
        <v>15</v>
      </c>
      <c r="AD46" s="5" t="s">
        <v>15</v>
      </c>
      <c r="AE46" s="5" t="s">
        <v>15</v>
      </c>
      <c r="AF46" s="5">
        <v>-1</v>
      </c>
      <c r="AG46" s="5">
        <v>-1</v>
      </c>
      <c r="AH46" s="5">
        <v>-1</v>
      </c>
      <c r="AI46" s="5">
        <v>-1</v>
      </c>
      <c r="AJ46" s="5">
        <v>-1</v>
      </c>
      <c r="AK46" s="1">
        <v>21</v>
      </c>
    </row>
    <row r="47" spans="1:41" x14ac:dyDescent="0.2">
      <c r="A47" s="1" t="s">
        <v>121</v>
      </c>
      <c r="B47" s="1" t="s">
        <v>53</v>
      </c>
      <c r="C47" s="1" t="s">
        <v>30</v>
      </c>
      <c r="D47" s="1" t="s">
        <v>79</v>
      </c>
      <c r="E47" s="1" t="s">
        <v>32</v>
      </c>
      <c r="F47" s="1" t="s">
        <v>10</v>
      </c>
      <c r="L47" s="5">
        <v>5.8529999999999998</v>
      </c>
      <c r="M47" s="5">
        <v>3.68</v>
      </c>
      <c r="N47" s="5">
        <v>26.516999999999999</v>
      </c>
      <c r="AK47" s="5">
        <v>22</v>
      </c>
      <c r="AM47" s="16">
        <f>+AO47/$AO$3</f>
        <v>6.3766231079453707E-5</v>
      </c>
      <c r="AN47" s="17">
        <f>IF(AK47=1,AM47,AM47+AN45)</f>
        <v>0.99975783513457983</v>
      </c>
      <c r="AO47" s="5">
        <f>SUM(J47:AJ47)</f>
        <v>36.049999999999997</v>
      </c>
    </row>
    <row r="48" spans="1:41" x14ac:dyDescent="0.2">
      <c r="A48" s="1" t="s">
        <v>121</v>
      </c>
      <c r="B48" s="1" t="s">
        <v>53</v>
      </c>
      <c r="C48" s="1" t="s">
        <v>30</v>
      </c>
      <c r="D48" s="1" t="s">
        <v>79</v>
      </c>
      <c r="E48" s="1" t="s">
        <v>32</v>
      </c>
      <c r="F48" s="1" t="s">
        <v>11</v>
      </c>
      <c r="L48" s="5">
        <v>-1</v>
      </c>
      <c r="M48" s="5">
        <v>-1</v>
      </c>
      <c r="N48" s="5">
        <v>-1</v>
      </c>
      <c r="AK48" s="1">
        <v>22</v>
      </c>
    </row>
    <row r="49" spans="1:41" x14ac:dyDescent="0.2">
      <c r="A49" s="1" t="s">
        <v>121</v>
      </c>
      <c r="B49" s="1" t="s">
        <v>53</v>
      </c>
      <c r="C49" s="1" t="s">
        <v>8</v>
      </c>
      <c r="D49" s="1" t="s">
        <v>72</v>
      </c>
      <c r="E49" s="1" t="s">
        <v>33</v>
      </c>
      <c r="F49" s="1" t="s">
        <v>10</v>
      </c>
      <c r="AD49" s="5">
        <v>16.431999999999999</v>
      </c>
      <c r="AE49" s="5">
        <v>5.8920000000000003</v>
      </c>
      <c r="AG49" s="5">
        <v>0.30499999999999999</v>
      </c>
      <c r="AH49" s="5">
        <v>0.115</v>
      </c>
      <c r="AI49" s="5">
        <v>8.8999999999999996E-2</v>
      </c>
      <c r="AJ49" s="5">
        <v>9.7000000000000003E-2</v>
      </c>
      <c r="AK49" s="5">
        <v>23</v>
      </c>
      <c r="AM49" s="16">
        <f>+AO49/$AO$3</f>
        <v>4.0559214387014518E-5</v>
      </c>
      <c r="AN49" s="17">
        <f>IF(AK49=1,AM49,AM49+AN47)</f>
        <v>0.99979839434896689</v>
      </c>
      <c r="AO49" s="5">
        <f>SUM(J49:AJ49)</f>
        <v>22.929999999999996</v>
      </c>
    </row>
    <row r="50" spans="1:41" x14ac:dyDescent="0.2">
      <c r="A50" s="1" t="s">
        <v>121</v>
      </c>
      <c r="B50" s="1" t="s">
        <v>53</v>
      </c>
      <c r="C50" s="1" t="s">
        <v>8</v>
      </c>
      <c r="D50" s="1" t="s">
        <v>72</v>
      </c>
      <c r="E50" s="1" t="s">
        <v>33</v>
      </c>
      <c r="F50" s="1" t="s">
        <v>11</v>
      </c>
      <c r="AD50" s="5">
        <v>-1</v>
      </c>
      <c r="AE50" s="5">
        <v>-1</v>
      </c>
      <c r="AG50" s="5">
        <v>-1</v>
      </c>
      <c r="AH50" s="5">
        <v>-1</v>
      </c>
      <c r="AI50" s="5">
        <v>-1</v>
      </c>
      <c r="AJ50" s="5">
        <v>-1</v>
      </c>
      <c r="AK50" s="1">
        <v>23</v>
      </c>
    </row>
    <row r="51" spans="1:41" x14ac:dyDescent="0.2">
      <c r="A51" s="1" t="s">
        <v>121</v>
      </c>
      <c r="B51" s="1" t="s">
        <v>53</v>
      </c>
      <c r="C51" s="1" t="s">
        <v>8</v>
      </c>
      <c r="D51" s="1" t="s">
        <v>69</v>
      </c>
      <c r="E51" s="1" t="s">
        <v>21</v>
      </c>
      <c r="F51" s="1" t="s">
        <v>10</v>
      </c>
      <c r="T51" s="5">
        <v>17.5</v>
      </c>
      <c r="AK51" s="5">
        <v>24</v>
      </c>
      <c r="AM51" s="16">
        <f>+AO51/$AO$3</f>
        <v>3.0954481106530932E-5</v>
      </c>
      <c r="AN51" s="17">
        <f>IF(AK51=1,AM51,AM51+AN49)</f>
        <v>0.99982934883007346</v>
      </c>
      <c r="AO51" s="5">
        <f>SUM(J51:AJ51)</f>
        <v>17.5</v>
      </c>
    </row>
    <row r="52" spans="1:41" x14ac:dyDescent="0.2">
      <c r="A52" s="1" t="s">
        <v>121</v>
      </c>
      <c r="B52" s="1" t="s">
        <v>53</v>
      </c>
      <c r="C52" s="1" t="s">
        <v>8</v>
      </c>
      <c r="D52" s="1" t="s">
        <v>69</v>
      </c>
      <c r="E52" s="1" t="s">
        <v>21</v>
      </c>
      <c r="F52" s="1" t="s">
        <v>11</v>
      </c>
      <c r="T52" s="5">
        <v>-1</v>
      </c>
      <c r="AK52" s="1">
        <v>24</v>
      </c>
    </row>
    <row r="53" spans="1:41" x14ac:dyDescent="0.2">
      <c r="A53" s="1" t="s">
        <v>121</v>
      </c>
      <c r="B53" s="1" t="s">
        <v>53</v>
      </c>
      <c r="C53" s="1" t="s">
        <v>8</v>
      </c>
      <c r="D53" s="1" t="s">
        <v>218</v>
      </c>
      <c r="E53" s="1" t="s">
        <v>21</v>
      </c>
      <c r="F53" s="1" t="s">
        <v>10</v>
      </c>
      <c r="L53" s="5">
        <v>4.6529999999999996</v>
      </c>
      <c r="M53" s="5">
        <v>5.3310000000000004</v>
      </c>
      <c r="N53" s="5">
        <v>0.46200000000000002</v>
      </c>
      <c r="P53" s="5">
        <v>3.7810000000000001</v>
      </c>
      <c r="Q53" s="5">
        <v>0.246</v>
      </c>
      <c r="R53" s="5">
        <v>0.65900000000000003</v>
      </c>
      <c r="S53" s="5">
        <v>1.9470000000000001</v>
      </c>
      <c r="AA53" s="5">
        <v>3.6999999999999998E-2</v>
      </c>
      <c r="AK53" s="5">
        <v>25</v>
      </c>
      <c r="AM53" s="16">
        <f>+AO53/$AO$3</f>
        <v>3.027525134967905E-5</v>
      </c>
      <c r="AN53" s="17">
        <f>IF(AK53=1,AM53,AM53+AN51)</f>
        <v>0.99985962408142315</v>
      </c>
      <c r="AO53" s="5">
        <f>SUM(J53:AJ53)</f>
        <v>17.116</v>
      </c>
    </row>
    <row r="54" spans="1:41" x14ac:dyDescent="0.2">
      <c r="A54" s="1" t="s">
        <v>121</v>
      </c>
      <c r="B54" s="1" t="s">
        <v>53</v>
      </c>
      <c r="C54" s="1" t="s">
        <v>8</v>
      </c>
      <c r="D54" s="1" t="s">
        <v>218</v>
      </c>
      <c r="E54" s="1" t="s">
        <v>21</v>
      </c>
      <c r="F54" s="1" t="s">
        <v>11</v>
      </c>
      <c r="J54" s="5" t="s">
        <v>15</v>
      </c>
      <c r="K54" s="5" t="s">
        <v>15</v>
      </c>
      <c r="L54" s="5" t="s">
        <v>15</v>
      </c>
      <c r="M54" s="5" t="s">
        <v>15</v>
      </c>
      <c r="N54" s="5" t="s">
        <v>15</v>
      </c>
      <c r="O54" s="5" t="s">
        <v>15</v>
      </c>
      <c r="P54" s="5" t="s">
        <v>24</v>
      </c>
      <c r="Q54" s="5" t="s">
        <v>13</v>
      </c>
      <c r="R54" s="5" t="s">
        <v>24</v>
      </c>
      <c r="S54" s="5" t="s">
        <v>24</v>
      </c>
      <c r="AA54" s="5" t="s">
        <v>15</v>
      </c>
      <c r="AB54" s="5" t="s">
        <v>15</v>
      </c>
      <c r="AJ54" s="5" t="s">
        <v>15</v>
      </c>
      <c r="AK54" s="1">
        <v>25</v>
      </c>
    </row>
    <row r="55" spans="1:41" x14ac:dyDescent="0.2">
      <c r="A55" s="1" t="s">
        <v>121</v>
      </c>
      <c r="B55" s="1" t="s">
        <v>53</v>
      </c>
      <c r="C55" s="1" t="s">
        <v>8</v>
      </c>
      <c r="D55" s="1" t="s">
        <v>217</v>
      </c>
      <c r="E55" s="1" t="s">
        <v>21</v>
      </c>
      <c r="F55" s="1" t="s">
        <v>10</v>
      </c>
      <c r="AE55" s="5">
        <v>16.635000000000002</v>
      </c>
      <c r="AK55" s="5">
        <v>26</v>
      </c>
      <c r="AM55" s="16">
        <f>+AO55/$AO$3</f>
        <v>2.9424445326122405E-5</v>
      </c>
      <c r="AN55" s="17">
        <f>IF(AK55=1,AM55,AM55+AN53)</f>
        <v>0.99988904852674931</v>
      </c>
      <c r="AO55" s="5">
        <f>SUM(J55:AJ55)</f>
        <v>16.635000000000002</v>
      </c>
    </row>
    <row r="56" spans="1:41" x14ac:dyDescent="0.2">
      <c r="A56" s="1" t="s">
        <v>121</v>
      </c>
      <c r="B56" s="1" t="s">
        <v>53</v>
      </c>
      <c r="C56" s="1" t="s">
        <v>8</v>
      </c>
      <c r="D56" s="1" t="s">
        <v>217</v>
      </c>
      <c r="E56" s="1" t="s">
        <v>21</v>
      </c>
      <c r="F56" s="1" t="s">
        <v>11</v>
      </c>
      <c r="AE56" s="5" t="s">
        <v>15</v>
      </c>
      <c r="AF56" s="5" t="s">
        <v>15</v>
      </c>
      <c r="AI56" s="5" t="s">
        <v>15</v>
      </c>
      <c r="AK56" s="1">
        <v>26</v>
      </c>
    </row>
    <row r="57" spans="1:41" x14ac:dyDescent="0.2">
      <c r="A57" s="1" t="s">
        <v>121</v>
      </c>
      <c r="B57" s="1" t="s">
        <v>53</v>
      </c>
      <c r="C57" s="1" t="s">
        <v>8</v>
      </c>
      <c r="D57" s="1" t="s">
        <v>74</v>
      </c>
      <c r="E57" s="1" t="s">
        <v>21</v>
      </c>
      <c r="F57" s="1" t="s">
        <v>10</v>
      </c>
      <c r="AF57" s="5">
        <v>16.484000000000002</v>
      </c>
      <c r="AK57" s="5">
        <v>27</v>
      </c>
      <c r="AM57" s="16">
        <f>+AO57/$AO$3</f>
        <v>2.9157352374860338E-5</v>
      </c>
      <c r="AN57" s="17">
        <f>IF(AK57=1,AM57,AM57+AN55)</f>
        <v>0.99991820587912417</v>
      </c>
      <c r="AO57" s="5">
        <f>SUM(J57:AJ57)</f>
        <v>16.484000000000002</v>
      </c>
    </row>
    <row r="58" spans="1:41" x14ac:dyDescent="0.2">
      <c r="A58" s="1" t="s">
        <v>121</v>
      </c>
      <c r="B58" s="1" t="s">
        <v>53</v>
      </c>
      <c r="C58" s="1" t="s">
        <v>8</v>
      </c>
      <c r="D58" s="1" t="s">
        <v>74</v>
      </c>
      <c r="E58" s="1" t="s">
        <v>21</v>
      </c>
      <c r="F58" s="1" t="s">
        <v>11</v>
      </c>
      <c r="AF58" s="5" t="s">
        <v>15</v>
      </c>
      <c r="AK58" s="1">
        <v>27</v>
      </c>
    </row>
    <row r="59" spans="1:41" x14ac:dyDescent="0.2">
      <c r="A59" s="1" t="s">
        <v>121</v>
      </c>
      <c r="B59" s="1" t="s">
        <v>53</v>
      </c>
      <c r="C59" s="1" t="s">
        <v>8</v>
      </c>
      <c r="D59" s="1" t="s">
        <v>54</v>
      </c>
      <c r="E59" s="1" t="s">
        <v>33</v>
      </c>
      <c r="F59" s="1" t="s">
        <v>10</v>
      </c>
      <c r="Y59" s="5">
        <v>13.09</v>
      </c>
      <c r="AK59" s="5">
        <v>28</v>
      </c>
      <c r="AM59" s="16">
        <f>+AO59/$AO$3</f>
        <v>2.3153951867685137E-5</v>
      </c>
      <c r="AN59" s="17">
        <f>IF(AK59=1,AM59,AM59+AN57)</f>
        <v>0.99994135983099186</v>
      </c>
      <c r="AO59" s="5">
        <f>SUM(J59:AJ59)</f>
        <v>13.09</v>
      </c>
    </row>
    <row r="60" spans="1:41" x14ac:dyDescent="0.2">
      <c r="A60" s="1" t="s">
        <v>121</v>
      </c>
      <c r="B60" s="1" t="s">
        <v>53</v>
      </c>
      <c r="C60" s="1" t="s">
        <v>8</v>
      </c>
      <c r="D60" s="1" t="s">
        <v>54</v>
      </c>
      <c r="E60" s="1" t="s">
        <v>33</v>
      </c>
      <c r="F60" s="1" t="s">
        <v>11</v>
      </c>
      <c r="Y60" s="5">
        <v>-1</v>
      </c>
      <c r="AK60" s="1">
        <v>28</v>
      </c>
    </row>
    <row r="61" spans="1:41" x14ac:dyDescent="0.2">
      <c r="A61" s="1" t="s">
        <v>121</v>
      </c>
      <c r="B61" s="1" t="s">
        <v>53</v>
      </c>
      <c r="C61" s="1" t="s">
        <v>8</v>
      </c>
      <c r="D61" s="1" t="s">
        <v>153</v>
      </c>
      <c r="E61" s="1" t="s">
        <v>33</v>
      </c>
      <c r="F61" s="1" t="s">
        <v>10</v>
      </c>
      <c r="R61" s="5">
        <v>5.6</v>
      </c>
      <c r="U61" s="5">
        <v>6.1379999999999999</v>
      </c>
      <c r="W61" s="5">
        <v>0.3</v>
      </c>
      <c r="X61" s="5">
        <v>0.115</v>
      </c>
      <c r="Z61" s="5">
        <v>0.54500000000000004</v>
      </c>
      <c r="AA61" s="5">
        <v>9.9000000000000005E-2</v>
      </c>
      <c r="AK61" s="5">
        <v>29</v>
      </c>
      <c r="AM61" s="16">
        <f>+AO61/$AO$3</f>
        <v>2.2635685412587217E-5</v>
      </c>
      <c r="AN61" s="17">
        <f>IF(AK61=1,AM61,AM61+AN59)</f>
        <v>0.99996399551640447</v>
      </c>
      <c r="AO61" s="5">
        <f>SUM(J61:AJ61)</f>
        <v>12.797000000000001</v>
      </c>
    </row>
    <row r="62" spans="1:41" x14ac:dyDescent="0.2">
      <c r="A62" s="1" t="s">
        <v>121</v>
      </c>
      <c r="B62" s="1" t="s">
        <v>53</v>
      </c>
      <c r="C62" s="1" t="s">
        <v>8</v>
      </c>
      <c r="D62" s="1" t="s">
        <v>153</v>
      </c>
      <c r="E62" s="1" t="s">
        <v>33</v>
      </c>
      <c r="F62" s="1" t="s">
        <v>11</v>
      </c>
      <c r="R62" s="5">
        <v>-1</v>
      </c>
      <c r="U62" s="5">
        <v>-1</v>
      </c>
      <c r="W62" s="5">
        <v>-1</v>
      </c>
      <c r="X62" s="5">
        <v>-1</v>
      </c>
      <c r="Y62" s="5" t="s">
        <v>15</v>
      </c>
      <c r="Z62" s="5">
        <v>-1</v>
      </c>
      <c r="AA62" s="5">
        <v>-1</v>
      </c>
      <c r="AK62" s="1">
        <v>29</v>
      </c>
    </row>
    <row r="63" spans="1:41" x14ac:dyDescent="0.2">
      <c r="A63" s="1" t="s">
        <v>121</v>
      </c>
      <c r="B63" s="1" t="s">
        <v>53</v>
      </c>
      <c r="C63" s="1" t="s">
        <v>8</v>
      </c>
      <c r="D63" s="1" t="s">
        <v>214</v>
      </c>
      <c r="E63" s="1" t="s">
        <v>28</v>
      </c>
      <c r="F63" s="1" t="s">
        <v>10</v>
      </c>
      <c r="AD63" s="5">
        <v>5.6630000000000003</v>
      </c>
      <c r="AE63" s="5">
        <v>0.24</v>
      </c>
      <c r="AF63" s="5">
        <v>0.78</v>
      </c>
      <c r="AG63" s="5">
        <v>8.0000000000000002E-3</v>
      </c>
      <c r="AH63" s="5">
        <v>0.28599999999999998</v>
      </c>
      <c r="AJ63" s="5">
        <v>0.13800000000000001</v>
      </c>
      <c r="AK63" s="5">
        <v>30</v>
      </c>
      <c r="AM63" s="16">
        <f>+AO63/$AO$3</f>
        <v>1.2585207604169575E-5</v>
      </c>
      <c r="AN63" s="17">
        <f>IF(AK63=1,AM63,AM63+AN61)</f>
        <v>0.99997658072400863</v>
      </c>
      <c r="AO63" s="5">
        <f>SUM(J63:AJ63)</f>
        <v>7.1150000000000002</v>
      </c>
    </row>
    <row r="64" spans="1:41" x14ac:dyDescent="0.2">
      <c r="A64" s="1" t="s">
        <v>121</v>
      </c>
      <c r="B64" s="1" t="s">
        <v>53</v>
      </c>
      <c r="C64" s="1" t="s">
        <v>8</v>
      </c>
      <c r="D64" s="1" t="s">
        <v>214</v>
      </c>
      <c r="E64" s="1" t="s">
        <v>28</v>
      </c>
      <c r="F64" s="1" t="s">
        <v>11</v>
      </c>
      <c r="AD64" s="5">
        <v>-1</v>
      </c>
      <c r="AE64" s="5">
        <v>-1</v>
      </c>
      <c r="AF64" s="5">
        <v>-1</v>
      </c>
      <c r="AG64" s="5">
        <v>-1</v>
      </c>
      <c r="AH64" s="5">
        <v>-1</v>
      </c>
      <c r="AI64" s="5" t="s">
        <v>13</v>
      </c>
      <c r="AJ64" s="5" t="s">
        <v>15</v>
      </c>
      <c r="AK64" s="1">
        <v>30</v>
      </c>
    </row>
    <row r="65" spans="1:41" x14ac:dyDescent="0.2">
      <c r="A65" s="1" t="s">
        <v>121</v>
      </c>
      <c r="B65" s="1" t="s">
        <v>53</v>
      </c>
      <c r="C65" s="1" t="s">
        <v>8</v>
      </c>
      <c r="D65" s="1" t="s">
        <v>153</v>
      </c>
      <c r="E65" s="1" t="s">
        <v>9</v>
      </c>
      <c r="F65" s="1" t="s">
        <v>10</v>
      </c>
      <c r="Q65" s="5">
        <v>4.3</v>
      </c>
      <c r="U65" s="5">
        <v>7.2999999999999995E-2</v>
      </c>
      <c r="W65" s="5">
        <v>0.04</v>
      </c>
      <c r="AK65" s="5">
        <v>31</v>
      </c>
      <c r="AM65" s="16">
        <f>+AO65/$AO$3</f>
        <v>7.8058357213211993E-6</v>
      </c>
      <c r="AN65" s="17">
        <f>IF(AK65=1,AM65,AM65+AN63)</f>
        <v>0.99998438655972999</v>
      </c>
      <c r="AO65" s="5">
        <f>SUM(J65:AJ65)</f>
        <v>4.4130000000000003</v>
      </c>
    </row>
    <row r="66" spans="1:41" x14ac:dyDescent="0.2">
      <c r="A66" s="1" t="s">
        <v>121</v>
      </c>
      <c r="B66" s="1" t="s">
        <v>53</v>
      </c>
      <c r="C66" s="1" t="s">
        <v>8</v>
      </c>
      <c r="D66" s="1" t="s">
        <v>153</v>
      </c>
      <c r="E66" s="1" t="s">
        <v>9</v>
      </c>
      <c r="F66" s="1" t="s">
        <v>11</v>
      </c>
      <c r="Q66" s="5">
        <v>-1</v>
      </c>
      <c r="U66" s="5" t="s">
        <v>15</v>
      </c>
      <c r="W66" s="5" t="s">
        <v>15</v>
      </c>
      <c r="AK66" s="1">
        <v>31</v>
      </c>
    </row>
    <row r="67" spans="1:41" x14ac:dyDescent="0.2">
      <c r="A67" s="1" t="s">
        <v>121</v>
      </c>
      <c r="B67" s="1" t="s">
        <v>53</v>
      </c>
      <c r="C67" s="1" t="s">
        <v>8</v>
      </c>
      <c r="D67" s="1" t="s">
        <v>54</v>
      </c>
      <c r="E67" s="1" t="s">
        <v>9</v>
      </c>
      <c r="F67" s="1" t="s">
        <v>10</v>
      </c>
      <c r="P67" s="5">
        <v>1.32</v>
      </c>
      <c r="Z67" s="5">
        <v>0.33</v>
      </c>
      <c r="AK67" s="5">
        <v>32</v>
      </c>
      <c r="AM67" s="16">
        <f>+AO67/$AO$3</f>
        <v>2.9185653614729166E-6</v>
      </c>
      <c r="AN67" s="17">
        <f>IF(AK67=1,AM67,AM67+AN65)</f>
        <v>0.99998730512509149</v>
      </c>
      <c r="AO67" s="5">
        <f>SUM(J67:AJ67)</f>
        <v>1.6500000000000001</v>
      </c>
    </row>
    <row r="68" spans="1:41" x14ac:dyDescent="0.2">
      <c r="A68" s="1" t="s">
        <v>121</v>
      </c>
      <c r="B68" s="1" t="s">
        <v>53</v>
      </c>
      <c r="C68" s="1" t="s">
        <v>8</v>
      </c>
      <c r="D68" s="1" t="s">
        <v>54</v>
      </c>
      <c r="E68" s="1" t="s">
        <v>9</v>
      </c>
      <c r="F68" s="1" t="s">
        <v>11</v>
      </c>
      <c r="P68" s="5" t="s">
        <v>15</v>
      </c>
      <c r="Z68" s="5" t="s">
        <v>15</v>
      </c>
      <c r="AK68" s="5">
        <v>32</v>
      </c>
    </row>
    <row r="69" spans="1:41" x14ac:dyDescent="0.2">
      <c r="A69" s="1" t="s">
        <v>121</v>
      </c>
      <c r="B69" s="1" t="s">
        <v>53</v>
      </c>
      <c r="C69" s="1" t="s">
        <v>8</v>
      </c>
      <c r="D69" s="1" t="s">
        <v>58</v>
      </c>
      <c r="E69" s="1" t="s">
        <v>28</v>
      </c>
      <c r="F69" s="1" t="s">
        <v>10</v>
      </c>
      <c r="AF69" s="5">
        <v>1.635</v>
      </c>
      <c r="AK69" s="5">
        <v>33</v>
      </c>
      <c r="AM69" s="16">
        <f>+AO69/$AO$3</f>
        <v>2.8920329490958896E-6</v>
      </c>
      <c r="AN69" s="17">
        <f>IF(AK69=1,AM69,AM69+AN67)</f>
        <v>0.99999019715804061</v>
      </c>
      <c r="AO69" s="5">
        <f>SUM(J69:AJ69)</f>
        <v>1.635</v>
      </c>
    </row>
    <row r="70" spans="1:41" x14ac:dyDescent="0.2">
      <c r="A70" s="1" t="s">
        <v>121</v>
      </c>
      <c r="B70" s="1" t="s">
        <v>53</v>
      </c>
      <c r="C70" s="1" t="s">
        <v>8</v>
      </c>
      <c r="D70" s="1" t="s">
        <v>58</v>
      </c>
      <c r="E70" s="1" t="s">
        <v>28</v>
      </c>
      <c r="F70" s="1" t="s">
        <v>11</v>
      </c>
      <c r="AF70" s="5">
        <v>-1</v>
      </c>
      <c r="AK70" s="5">
        <v>33</v>
      </c>
    </row>
    <row r="71" spans="1:41" x14ac:dyDescent="0.2">
      <c r="A71" s="1" t="s">
        <v>121</v>
      </c>
      <c r="B71" s="1" t="s">
        <v>53</v>
      </c>
      <c r="C71" s="1" t="s">
        <v>8</v>
      </c>
      <c r="D71" s="1" t="s">
        <v>213</v>
      </c>
      <c r="E71" s="1" t="s">
        <v>28</v>
      </c>
      <c r="F71" s="1" t="s">
        <v>10</v>
      </c>
      <c r="AF71" s="5">
        <v>1.2889999999999999</v>
      </c>
      <c r="AK71" s="5">
        <v>34</v>
      </c>
      <c r="AM71" s="16">
        <f>+AO71/$AO$3</f>
        <v>2.2800186369324783E-6</v>
      </c>
      <c r="AN71" s="17">
        <f>IF(AK71=1,AM71,AM71+AN69)</f>
        <v>0.9999924771766775</v>
      </c>
      <c r="AO71" s="5">
        <f>SUM(J71:AJ71)</f>
        <v>1.2889999999999999</v>
      </c>
    </row>
    <row r="72" spans="1:41" x14ac:dyDescent="0.2">
      <c r="A72" s="1" t="s">
        <v>121</v>
      </c>
      <c r="B72" s="1" t="s">
        <v>53</v>
      </c>
      <c r="C72" s="1" t="s">
        <v>8</v>
      </c>
      <c r="D72" s="1" t="s">
        <v>213</v>
      </c>
      <c r="E72" s="1" t="s">
        <v>28</v>
      </c>
      <c r="F72" s="1" t="s">
        <v>11</v>
      </c>
      <c r="AF72" s="5">
        <v>-1</v>
      </c>
      <c r="AK72" s="5">
        <v>34</v>
      </c>
    </row>
    <row r="73" spans="1:41" x14ac:dyDescent="0.2">
      <c r="A73" s="1" t="s">
        <v>121</v>
      </c>
      <c r="B73" s="1" t="s">
        <v>53</v>
      </c>
      <c r="C73" s="1" t="s">
        <v>8</v>
      </c>
      <c r="D73" s="1" t="s">
        <v>161</v>
      </c>
      <c r="E73" s="1" t="s">
        <v>28</v>
      </c>
      <c r="F73" s="1" t="s">
        <v>10</v>
      </c>
      <c r="AF73" s="5">
        <v>1.266</v>
      </c>
      <c r="AK73" s="5">
        <v>35</v>
      </c>
      <c r="AM73" s="16">
        <f>+AO73/$AO$3</f>
        <v>2.2393356046210376E-6</v>
      </c>
      <c r="AN73" s="17">
        <f>IF(AK73=1,AM73,AM73+AN71)</f>
        <v>0.99999471651228211</v>
      </c>
      <c r="AO73" s="5">
        <f>SUM(J73:AJ73)</f>
        <v>1.266</v>
      </c>
    </row>
    <row r="74" spans="1:41" x14ac:dyDescent="0.2">
      <c r="A74" s="1" t="s">
        <v>121</v>
      </c>
      <c r="B74" s="1" t="s">
        <v>53</v>
      </c>
      <c r="C74" s="1" t="s">
        <v>8</v>
      </c>
      <c r="D74" s="1" t="s">
        <v>161</v>
      </c>
      <c r="E74" s="1" t="s">
        <v>28</v>
      </c>
      <c r="F74" s="1" t="s">
        <v>11</v>
      </c>
      <c r="AF74" s="5">
        <v>-1</v>
      </c>
      <c r="AK74" s="5">
        <v>35</v>
      </c>
    </row>
    <row r="75" spans="1:41" x14ac:dyDescent="0.2">
      <c r="A75" s="1" t="s">
        <v>121</v>
      </c>
      <c r="B75" s="1" t="s">
        <v>53</v>
      </c>
      <c r="C75" s="1" t="s">
        <v>8</v>
      </c>
      <c r="D75" s="1" t="s">
        <v>35</v>
      </c>
      <c r="E75" s="1" t="s">
        <v>28</v>
      </c>
      <c r="F75" s="1" t="s">
        <v>10</v>
      </c>
      <c r="AF75" s="5">
        <v>1.1120000000000001</v>
      </c>
      <c r="AK75" s="5">
        <v>36</v>
      </c>
      <c r="AM75" s="16">
        <f>+AO75/$AO$3</f>
        <v>1.9669361708835654E-6</v>
      </c>
      <c r="AN75" s="17">
        <f>IF(AK75=1,AM75,AM75+AN73)</f>
        <v>0.99999668344845305</v>
      </c>
      <c r="AO75" s="5">
        <f>SUM(J75:AJ75)</f>
        <v>1.1120000000000001</v>
      </c>
    </row>
    <row r="76" spans="1:41" x14ac:dyDescent="0.2">
      <c r="A76" s="1" t="s">
        <v>121</v>
      </c>
      <c r="B76" s="1" t="s">
        <v>53</v>
      </c>
      <c r="C76" s="1" t="s">
        <v>8</v>
      </c>
      <c r="D76" s="1" t="s">
        <v>35</v>
      </c>
      <c r="E76" s="1" t="s">
        <v>28</v>
      </c>
      <c r="F76" s="1" t="s">
        <v>11</v>
      </c>
      <c r="AF76" s="5">
        <v>-1</v>
      </c>
      <c r="AK76" s="5">
        <v>36</v>
      </c>
    </row>
    <row r="77" spans="1:41" x14ac:dyDescent="0.2">
      <c r="A77" s="1" t="s">
        <v>121</v>
      </c>
      <c r="B77" s="1" t="s">
        <v>53</v>
      </c>
      <c r="C77" s="1" t="s">
        <v>8</v>
      </c>
      <c r="D77" s="1" t="s">
        <v>50</v>
      </c>
      <c r="E77" s="1" t="s">
        <v>28</v>
      </c>
      <c r="F77" s="1" t="s">
        <v>10</v>
      </c>
      <c r="AF77" s="5">
        <v>0.91300000000000003</v>
      </c>
      <c r="AK77" s="5">
        <v>37</v>
      </c>
      <c r="AM77" s="16">
        <f>+AO77/$AO$3</f>
        <v>1.6149395000150138E-6</v>
      </c>
      <c r="AN77" s="17">
        <f>IF(AK77=1,AM77,AM77+AN75)</f>
        <v>0.99999829838795307</v>
      </c>
      <c r="AO77" s="5">
        <f>SUM(J77:AJ77)</f>
        <v>0.91300000000000003</v>
      </c>
    </row>
    <row r="78" spans="1:41" x14ac:dyDescent="0.2">
      <c r="A78" s="1" t="s">
        <v>121</v>
      </c>
      <c r="B78" s="1" t="s">
        <v>53</v>
      </c>
      <c r="C78" s="1" t="s">
        <v>8</v>
      </c>
      <c r="D78" s="1" t="s">
        <v>50</v>
      </c>
      <c r="E78" s="1" t="s">
        <v>28</v>
      </c>
      <c r="F78" s="1" t="s">
        <v>11</v>
      </c>
      <c r="AF78" s="5">
        <v>-1</v>
      </c>
      <c r="AK78" s="5">
        <v>37</v>
      </c>
    </row>
    <row r="79" spans="1:41" x14ac:dyDescent="0.2">
      <c r="A79" s="1" t="s">
        <v>121</v>
      </c>
      <c r="B79" s="1" t="s">
        <v>53</v>
      </c>
      <c r="C79" s="1" t="s">
        <v>8</v>
      </c>
      <c r="D79" s="1" t="s">
        <v>224</v>
      </c>
      <c r="E79" s="1" t="s">
        <v>16</v>
      </c>
      <c r="F79" s="1" t="s">
        <v>10</v>
      </c>
      <c r="V79" s="5">
        <v>0.622</v>
      </c>
      <c r="AK79" s="5">
        <v>38</v>
      </c>
      <c r="AM79" s="16">
        <f>+AO79/$AO$3</f>
        <v>1.1002106999006993E-6</v>
      </c>
      <c r="AN79" s="17">
        <f>IF(AK79=1,AM79,AM79+AN77)</f>
        <v>0.99999939859865294</v>
      </c>
      <c r="AO79" s="5">
        <f>SUM(J79:AJ79)</f>
        <v>0.622</v>
      </c>
    </row>
    <row r="80" spans="1:41" x14ac:dyDescent="0.2">
      <c r="A80" s="1" t="s">
        <v>121</v>
      </c>
      <c r="B80" s="1" t="s">
        <v>53</v>
      </c>
      <c r="C80" s="1" t="s">
        <v>8</v>
      </c>
      <c r="D80" s="1" t="s">
        <v>224</v>
      </c>
      <c r="E80" s="1" t="s">
        <v>16</v>
      </c>
      <c r="F80" s="1" t="s">
        <v>11</v>
      </c>
      <c r="V80" s="5">
        <v>-1</v>
      </c>
      <c r="AK80" s="5">
        <v>38</v>
      </c>
    </row>
    <row r="81" spans="1:41" x14ac:dyDescent="0.2">
      <c r="A81" s="1" t="s">
        <v>121</v>
      </c>
      <c r="B81" s="1" t="s">
        <v>53</v>
      </c>
      <c r="C81" s="1" t="s">
        <v>8</v>
      </c>
      <c r="D81" s="1" t="s">
        <v>153</v>
      </c>
      <c r="E81" s="1" t="s">
        <v>22</v>
      </c>
      <c r="F81" s="1" t="s">
        <v>10</v>
      </c>
      <c r="Z81" s="5">
        <v>0.15</v>
      </c>
      <c r="AK81" s="5">
        <v>39</v>
      </c>
      <c r="AM81" s="16">
        <f>+AO81/$AO$3</f>
        <v>2.653241237702651E-7</v>
      </c>
      <c r="AN81" s="17">
        <f>IF(AK81=1,AM81,AM81+AN79)</f>
        <v>0.99999966392277673</v>
      </c>
      <c r="AO81" s="5">
        <f>SUM(J81:AJ81)</f>
        <v>0.15</v>
      </c>
    </row>
    <row r="82" spans="1:41" x14ac:dyDescent="0.2">
      <c r="A82" s="1" t="s">
        <v>121</v>
      </c>
      <c r="B82" s="1" t="s">
        <v>53</v>
      </c>
      <c r="C82" s="1" t="s">
        <v>8</v>
      </c>
      <c r="D82" s="1" t="s">
        <v>153</v>
      </c>
      <c r="E82" s="1" t="s">
        <v>22</v>
      </c>
      <c r="F82" s="1" t="s">
        <v>11</v>
      </c>
      <c r="Z82" s="5">
        <v>-1</v>
      </c>
      <c r="AK82" s="5">
        <v>39</v>
      </c>
    </row>
    <row r="83" spans="1:41" x14ac:dyDescent="0.2">
      <c r="A83" s="1" t="s">
        <v>121</v>
      </c>
      <c r="B83" s="1" t="s">
        <v>53</v>
      </c>
      <c r="C83" s="1" t="s">
        <v>8</v>
      </c>
      <c r="D83" s="1" t="s">
        <v>54</v>
      </c>
      <c r="E83" s="1" t="s">
        <v>26</v>
      </c>
      <c r="F83" s="1" t="s">
        <v>10</v>
      </c>
      <c r="S83" s="5">
        <v>0.13</v>
      </c>
      <c r="AK83" s="5">
        <v>40</v>
      </c>
      <c r="AM83" s="16">
        <f>+AO83/$AO$3</f>
        <v>2.2994757393422978E-7</v>
      </c>
      <c r="AN83" s="17">
        <f>IF(AK83=1,AM83,AM83+AN81)</f>
        <v>0.99999989387035071</v>
      </c>
      <c r="AO83" s="5">
        <f>SUM(J83:AJ83)</f>
        <v>0.13</v>
      </c>
    </row>
    <row r="84" spans="1:41" x14ac:dyDescent="0.2">
      <c r="A84" s="1" t="s">
        <v>121</v>
      </c>
      <c r="B84" s="1" t="s">
        <v>53</v>
      </c>
      <c r="C84" s="1" t="s">
        <v>8</v>
      </c>
      <c r="D84" s="1" t="s">
        <v>54</v>
      </c>
      <c r="E84" s="1" t="s">
        <v>26</v>
      </c>
      <c r="F84" s="1" t="s">
        <v>11</v>
      </c>
      <c r="I84" s="5"/>
      <c r="S84" s="5">
        <v>-1</v>
      </c>
      <c r="X84" s="5" t="s">
        <v>15</v>
      </c>
      <c r="Y84" s="5" t="s">
        <v>15</v>
      </c>
      <c r="AK84" s="5">
        <v>40</v>
      </c>
    </row>
    <row r="85" spans="1:41" x14ac:dyDescent="0.2">
      <c r="A85" s="1" t="s">
        <v>121</v>
      </c>
      <c r="B85" s="1" t="s">
        <v>53</v>
      </c>
      <c r="C85" s="1" t="s">
        <v>8</v>
      </c>
      <c r="D85" s="1" t="s">
        <v>218</v>
      </c>
      <c r="E85" s="1" t="s">
        <v>32</v>
      </c>
      <c r="F85" s="1" t="s">
        <v>10</v>
      </c>
      <c r="I85" s="5"/>
      <c r="P85" s="5">
        <v>0.06</v>
      </c>
      <c r="AK85" s="5">
        <v>41</v>
      </c>
      <c r="AM85" s="16">
        <f>+AO85/$AO$3</f>
        <v>1.0612964950810604E-7</v>
      </c>
      <c r="AN85" s="17">
        <f>IF(AK85=1,AM85,AM85+AN83)</f>
        <v>1.0000000000000002</v>
      </c>
      <c r="AO85" s="5">
        <f>SUM(J85:AJ85)</f>
        <v>0.06</v>
      </c>
    </row>
    <row r="86" spans="1:41" x14ac:dyDescent="0.2">
      <c r="A86" s="1" t="s">
        <v>121</v>
      </c>
      <c r="B86" s="1" t="s">
        <v>53</v>
      </c>
      <c r="C86" s="1" t="s">
        <v>8</v>
      </c>
      <c r="D86" s="1" t="s">
        <v>218</v>
      </c>
      <c r="E86" s="1" t="s">
        <v>32</v>
      </c>
      <c r="F86" s="1" t="s">
        <v>11</v>
      </c>
      <c r="I86" s="5"/>
      <c r="P86" s="5">
        <v>-1</v>
      </c>
      <c r="AK86" s="5">
        <v>41</v>
      </c>
    </row>
  </sheetData>
  <mergeCells count="2">
    <mergeCell ref="E2:F2"/>
    <mergeCell ref="A1:D1"/>
  </mergeCells>
  <conditionalFormatting sqref="AN8 AN6 AN10 AN12 AN14 AN16 AN18 AN20 AN22 AN24 AN26 AN28 AN30 AN32 AN34 AN36 AN38 AN40 AN42 AN44 AN46 AN48 AN50 AN52 AN54 AN56 AN58 AN60 AN62 AN64">
    <cfRule type="colorScale" priority="85">
      <colorScale>
        <cfvo type="min"/>
        <cfvo type="percentile" val="50"/>
        <cfvo type="num" val="0.97499999999999998"/>
        <color rgb="FF63BE7B"/>
        <color rgb="FFFCFCFF"/>
        <color rgb="FFF8696B"/>
      </colorScale>
    </cfRule>
  </conditionalFormatting>
  <conditionalFormatting sqref="AM8">
    <cfRule type="colorScale" priority="84">
      <colorScale>
        <cfvo type="min"/>
        <cfvo type="percentile" val="50"/>
        <cfvo type="max"/>
        <color rgb="FFF8696B"/>
        <color rgb="FFFFEB84"/>
        <color rgb="FF63BE7B"/>
      </colorScale>
    </cfRule>
  </conditionalFormatting>
  <conditionalFormatting sqref="AN8">
    <cfRule type="colorScale" priority="83">
      <colorScale>
        <cfvo type="min"/>
        <cfvo type="percentile" val="50"/>
        <cfvo type="num" val="0.97499999999999998"/>
        <color rgb="FF63BE7B"/>
        <color rgb="FFFCFCFF"/>
        <color rgb="FFF8696B"/>
      </colorScale>
    </cfRule>
  </conditionalFormatting>
  <conditionalFormatting sqref="AM10 AM12 AM14 AM16 AM18 AM20 AM22 AM24 AM26 AM28 AM30 AM32 AM34 AM36 AM38 AM40 AM42 AM44 AM46 AM48 AM50 AM52 AM54 AM56 AM58 AM60 AM62 AM64">
    <cfRule type="colorScale" priority="64">
      <colorScale>
        <cfvo type="min"/>
        <cfvo type="percentile" val="50"/>
        <cfvo type="max"/>
        <color rgb="FFF8696B"/>
        <color rgb="FFFFEB84"/>
        <color rgb="FF63BE7B"/>
      </colorScale>
    </cfRule>
  </conditionalFormatting>
  <conditionalFormatting sqref="AN10 AN12 AN14 AN16 AN18 AN20 AN22 AN24 AN26 AN28 AN30 AN32 AN34 AN36 AN38 AN40 AN42 AN44 AN46 AN48 AN50 AN52 AN54 AN56 AN58 AN60 AN62 AN64">
    <cfRule type="colorScale" priority="63">
      <colorScale>
        <cfvo type="min"/>
        <cfvo type="percentile" val="50"/>
        <cfvo type="num" val="0.97499999999999998"/>
        <color rgb="FF63BE7B"/>
        <color rgb="FFFCFCFF"/>
        <color rgb="FFF8696B"/>
      </colorScale>
    </cfRule>
  </conditionalFormatting>
  <conditionalFormatting sqref="AO2">
    <cfRule type="cellIs" dxfId="189" priority="36" operator="equal">
      <formula>"Check functions"</formula>
    </cfRule>
  </conditionalFormatting>
  <conditionalFormatting sqref="J6:AJ82 I84:AJ86">
    <cfRule type="cellIs" dxfId="188" priority="28" operator="equal">
      <formula>-1</formula>
    </cfRule>
    <cfRule type="cellIs" dxfId="187" priority="29" operator="equal">
      <formula>"a"</formula>
    </cfRule>
    <cfRule type="cellIs" dxfId="186" priority="30" operator="equal">
      <formula>"b"</formula>
    </cfRule>
    <cfRule type="cellIs" dxfId="185" priority="31" operator="equal">
      <formula>"c"</formula>
    </cfRule>
    <cfRule type="cellIs" dxfId="184" priority="32" operator="equal">
      <formula>"bc"</formula>
    </cfRule>
    <cfRule type="cellIs" dxfId="183" priority="33" operator="equal">
      <formula>"ab"</formula>
    </cfRule>
    <cfRule type="cellIs" dxfId="182" priority="34" operator="equal">
      <formula>"ac"</formula>
    </cfRule>
    <cfRule type="cellIs" dxfId="181" priority="35" operator="equal">
      <formula>"abc"</formula>
    </cfRule>
  </conditionalFormatting>
  <conditionalFormatting sqref="E5:E998">
    <cfRule type="cellIs" dxfId="180" priority="1" operator="equal">
      <formula>"UN"</formula>
    </cfRule>
  </conditionalFormatting>
  <conditionalFormatting sqref="AM5:AM65 AM67 AM69 AM71 AM73 AM75 AM77 AM79 AM81 AM83 AM85">
    <cfRule type="colorScale" priority="1755">
      <colorScale>
        <cfvo type="min"/>
        <cfvo type="percentile" val="50"/>
        <cfvo type="max"/>
        <color rgb="FFF8696B"/>
        <color rgb="FFFFEB84"/>
        <color rgb="FF63BE7B"/>
      </colorScale>
    </cfRule>
  </conditionalFormatting>
  <conditionalFormatting sqref="AN7 AN5 AN9 AN11 AN13 AN15 AN17 AN19 AN21 AN23 AN25 AN27 AN29 AN31 AN33 AN35 AN37 AN39 AN41 AN43 AN45 AN47 AN49 AN51 AN53 AN55 AN57 AN59 AN61 AN63 AN65 AN67 AN69 AN71 AN73 AN75 AN77 AN79 AN81 AN83 AN85">
    <cfRule type="colorScale" priority="1766">
      <colorScale>
        <cfvo type="min"/>
        <cfvo type="percentile" val="50"/>
        <cfvo type="num" val="0.97499999999999998"/>
        <color rgb="FF63BE7B"/>
        <color rgb="FFFCFCFF"/>
        <color rgb="FFF8696B"/>
      </colorScale>
    </cfRule>
  </conditionalFormatting>
  <pageMargins left="0.7" right="0.7" top="0.75" bottom="0.75" header="0.3" footer="0.3"/>
  <pageSetup paperSize="9" scale="54"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pageSetUpPr fitToPage="1"/>
  </sheetPr>
  <dimension ref="A1:AO102"/>
  <sheetViews>
    <sheetView view="pageBreakPreview" zoomScale="90" zoomScaleNormal="90" zoomScaleSheetLayoutView="90" workbookViewId="0">
      <selection activeCell="H9" sqref="H9"/>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23. POR-NE region</v>
      </c>
      <c r="B1" s="53"/>
      <c r="C1" s="53"/>
      <c r="D1" s="53"/>
      <c r="AO1" s="12">
        <v>23</v>
      </c>
    </row>
    <row r="2" spans="1:41" x14ac:dyDescent="0.2">
      <c r="E2" s="52" t="s">
        <v>146</v>
      </c>
      <c r="F2" s="52"/>
      <c r="G2" s="19">
        <f>SUMIF(G5:G102,"&gt;0")</f>
        <v>637.13999999999987</v>
      </c>
      <c r="H2" s="19">
        <f t="shared" ref="H2:AJ2" si="0">SUMIF(H5:H102,"&gt;0")</f>
        <v>776.85199999999998</v>
      </c>
      <c r="I2" s="19">
        <f t="shared" si="0"/>
        <v>1044.6709999999998</v>
      </c>
      <c r="J2" s="19">
        <f t="shared" si="0"/>
        <v>748.92800000000011</v>
      </c>
      <c r="K2" s="19">
        <f t="shared" si="0"/>
        <v>428.387</v>
      </c>
      <c r="L2" s="19">
        <f t="shared" si="0"/>
        <v>444.41800000000006</v>
      </c>
      <c r="M2" s="19">
        <f t="shared" si="0"/>
        <v>371.23299999999995</v>
      </c>
      <c r="N2" s="19">
        <f t="shared" si="0"/>
        <v>424.31000000000012</v>
      </c>
      <c r="O2" s="19">
        <f t="shared" si="0"/>
        <v>566.51400000000001</v>
      </c>
      <c r="P2" s="19">
        <f t="shared" si="0"/>
        <v>506.28100000000001</v>
      </c>
      <c r="Q2" s="19">
        <f t="shared" si="0"/>
        <v>609.98400000000004</v>
      </c>
      <c r="R2" s="19">
        <f t="shared" si="0"/>
        <v>526.98100000000011</v>
      </c>
      <c r="S2" s="19">
        <f t="shared" si="0"/>
        <v>578.24899999999991</v>
      </c>
      <c r="T2" s="19">
        <f t="shared" si="0"/>
        <v>367.34700000000009</v>
      </c>
      <c r="U2" s="19">
        <f t="shared" si="0"/>
        <v>301.86099999999999</v>
      </c>
      <c r="V2" s="19">
        <f t="shared" si="0"/>
        <v>420.81599999999992</v>
      </c>
      <c r="W2" s="19">
        <f t="shared" si="0"/>
        <v>390.74</v>
      </c>
      <c r="X2" s="19">
        <f t="shared" si="0"/>
        <v>348.68799999999993</v>
      </c>
      <c r="Y2" s="19">
        <f t="shared" si="0"/>
        <v>21.493000000000002</v>
      </c>
      <c r="Z2" s="19">
        <f t="shared" si="0"/>
        <v>13.584999999999999</v>
      </c>
      <c r="AA2" s="19">
        <f t="shared" si="0"/>
        <v>24.551000000000002</v>
      </c>
      <c r="AB2" s="19">
        <f t="shared" si="0"/>
        <v>9.7099999999999991</v>
      </c>
      <c r="AC2" s="19">
        <f t="shared" si="0"/>
        <v>5.1230000000000002</v>
      </c>
      <c r="AD2" s="19">
        <f t="shared" si="0"/>
        <v>7.7520000000000007</v>
      </c>
      <c r="AE2" s="19">
        <f t="shared" si="0"/>
        <v>8.9740000000000002</v>
      </c>
      <c r="AF2" s="19">
        <f t="shared" si="0"/>
        <v>7.8289999999999997</v>
      </c>
      <c r="AG2" s="19">
        <f t="shared" si="0"/>
        <v>3.9790000000000001</v>
      </c>
      <c r="AH2" s="19">
        <f t="shared" si="0"/>
        <v>0.49</v>
      </c>
      <c r="AI2" s="19">
        <f t="shared" si="0"/>
        <v>3.456</v>
      </c>
      <c r="AJ2" s="19">
        <f t="shared" si="0"/>
        <v>5.2490000000000006</v>
      </c>
      <c r="AO2" s="12" t="str">
        <f>IF((SUM(G2:AJ2)=AO3),"Ok","Check functions")</f>
        <v>Ok</v>
      </c>
    </row>
    <row r="3" spans="1:41" x14ac:dyDescent="0.2">
      <c r="AO3" s="5">
        <f>SUM(AO5:AO102)</f>
        <v>9605.5909999999967</v>
      </c>
    </row>
    <row r="4" spans="1:41" s="24" customFormat="1" x14ac:dyDescent="0.2">
      <c r="A4" s="20" t="s">
        <v>0</v>
      </c>
      <c r="B4" s="20" t="s">
        <v>1</v>
      </c>
      <c r="C4" s="20" t="s">
        <v>2</v>
      </c>
      <c r="D4" s="20" t="s">
        <v>3</v>
      </c>
      <c r="E4" s="20" t="s">
        <v>4</v>
      </c>
      <c r="F4" s="21" t="s">
        <v>147</v>
      </c>
      <c r="G4" s="22">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114</v>
      </c>
      <c r="B5" s="1" t="s">
        <v>207</v>
      </c>
      <c r="C5" s="1" t="s">
        <v>8</v>
      </c>
      <c r="D5" s="1" t="s">
        <v>214</v>
      </c>
      <c r="E5" s="1" t="s">
        <v>32</v>
      </c>
      <c r="F5" s="1" t="s">
        <v>10</v>
      </c>
      <c r="G5" s="5">
        <v>496</v>
      </c>
      <c r="H5" s="5">
        <v>633</v>
      </c>
      <c r="I5" s="5">
        <v>820</v>
      </c>
      <c r="J5" s="5">
        <v>565</v>
      </c>
      <c r="K5" s="5">
        <v>267</v>
      </c>
      <c r="L5" s="5">
        <v>315</v>
      </c>
      <c r="M5" s="5">
        <v>219</v>
      </c>
      <c r="N5" s="5">
        <v>239.68199999999999</v>
      </c>
      <c r="O5" s="5">
        <v>410</v>
      </c>
      <c r="P5" s="5">
        <v>361</v>
      </c>
      <c r="Q5" s="5">
        <v>461</v>
      </c>
      <c r="R5" s="5">
        <v>303.05500000000001</v>
      </c>
      <c r="S5" s="5">
        <v>193.96899999999999</v>
      </c>
      <c r="T5" s="5">
        <v>276.27600000000001</v>
      </c>
      <c r="U5" s="5">
        <v>194.21799999999999</v>
      </c>
      <c r="V5" s="5">
        <v>83.006</v>
      </c>
      <c r="W5" s="5">
        <v>82.53</v>
      </c>
      <c r="X5" s="5">
        <v>153.053</v>
      </c>
      <c r="AF5" s="5">
        <v>0.192</v>
      </c>
      <c r="AK5" s="5">
        <v>1</v>
      </c>
      <c r="AM5" s="16">
        <f>+AO5/$AO$3</f>
        <v>0.6322339770660651</v>
      </c>
      <c r="AN5" s="17">
        <f>IF(AK5=1,AM5,AM5+AN3)</f>
        <v>0.6322339770660651</v>
      </c>
      <c r="AO5" s="5">
        <f>SUM(G5:AJ5)</f>
        <v>6072.9809999999998</v>
      </c>
    </row>
    <row r="6" spans="1:41" x14ac:dyDescent="0.2">
      <c r="A6" s="1" t="s">
        <v>114</v>
      </c>
      <c r="B6" s="1" t="s">
        <v>207</v>
      </c>
      <c r="C6" s="1" t="s">
        <v>8</v>
      </c>
      <c r="D6" s="1" t="s">
        <v>214</v>
      </c>
      <c r="E6" s="1" t="s">
        <v>32</v>
      </c>
      <c r="F6" s="1" t="s">
        <v>11</v>
      </c>
      <c r="G6" s="5">
        <v>-1</v>
      </c>
      <c r="H6" s="5">
        <v>-1</v>
      </c>
      <c r="I6" s="5">
        <v>-1</v>
      </c>
      <c r="J6" s="5">
        <v>-1</v>
      </c>
      <c r="K6" s="5">
        <v>-1</v>
      </c>
      <c r="L6" s="5">
        <v>-1</v>
      </c>
      <c r="M6" s="5">
        <v>-1</v>
      </c>
      <c r="N6" s="5">
        <v>-1</v>
      </c>
      <c r="O6" s="5">
        <v>-1</v>
      </c>
      <c r="P6" s="5">
        <v>-1</v>
      </c>
      <c r="Q6" s="5">
        <v>-1</v>
      </c>
      <c r="R6" s="5">
        <v>-1</v>
      </c>
      <c r="S6" s="5">
        <v>-1</v>
      </c>
      <c r="T6" s="5">
        <v>-1</v>
      </c>
      <c r="U6" s="5">
        <v>-1</v>
      </c>
      <c r="V6" s="5">
        <v>-1</v>
      </c>
      <c r="W6" s="5">
        <v>-1</v>
      </c>
      <c r="X6" s="5">
        <v>-1</v>
      </c>
      <c r="AF6" s="5" t="s">
        <v>13</v>
      </c>
      <c r="AK6" s="1">
        <v>1</v>
      </c>
    </row>
    <row r="7" spans="1:41" x14ac:dyDescent="0.2">
      <c r="A7" s="1" t="s">
        <v>114</v>
      </c>
      <c r="B7" s="1" t="s">
        <v>207</v>
      </c>
      <c r="C7" s="1" t="s">
        <v>8</v>
      </c>
      <c r="D7" s="1" t="s">
        <v>233</v>
      </c>
      <c r="E7" s="1" t="s">
        <v>32</v>
      </c>
      <c r="F7" s="1" t="s">
        <v>10</v>
      </c>
      <c r="G7" s="5">
        <v>80</v>
      </c>
      <c r="H7" s="5">
        <v>91.3</v>
      </c>
      <c r="I7" s="5">
        <v>93</v>
      </c>
      <c r="J7" s="5">
        <v>86</v>
      </c>
      <c r="K7" s="5">
        <v>72</v>
      </c>
      <c r="L7" s="5">
        <v>69</v>
      </c>
      <c r="M7" s="5">
        <v>85</v>
      </c>
      <c r="N7" s="5">
        <v>107</v>
      </c>
      <c r="O7" s="5">
        <v>73</v>
      </c>
      <c r="P7" s="5">
        <v>76</v>
      </c>
      <c r="Q7" s="5">
        <v>42</v>
      </c>
      <c r="R7" s="5">
        <v>21</v>
      </c>
      <c r="S7" s="5">
        <v>20</v>
      </c>
      <c r="T7" s="5">
        <v>4</v>
      </c>
      <c r="U7" s="5">
        <v>3</v>
      </c>
      <c r="V7" s="5">
        <v>2</v>
      </c>
      <c r="W7" s="5">
        <v>1</v>
      </c>
      <c r="Y7" s="5">
        <v>8.4000000000000005E-2</v>
      </c>
      <c r="AA7" s="5">
        <v>1.837</v>
      </c>
      <c r="AK7" s="5">
        <v>2</v>
      </c>
      <c r="AM7" s="16">
        <f>+AO7/$AO$3</f>
        <v>9.652930256972217E-2</v>
      </c>
      <c r="AN7" s="17">
        <f>IF(AK7=1,AM7,AM7+AN5)</f>
        <v>0.72876327963578724</v>
      </c>
      <c r="AO7" s="5">
        <f>SUM(G7:AJ7)</f>
        <v>927.22099999999989</v>
      </c>
    </row>
    <row r="8" spans="1:41" x14ac:dyDescent="0.2">
      <c r="A8" s="1" t="s">
        <v>114</v>
      </c>
      <c r="B8" s="1" t="s">
        <v>207</v>
      </c>
      <c r="C8" s="1" t="s">
        <v>8</v>
      </c>
      <c r="D8" s="1" t="s">
        <v>233</v>
      </c>
      <c r="E8" s="1" t="s">
        <v>32</v>
      </c>
      <c r="F8" s="1" t="s">
        <v>11</v>
      </c>
      <c r="G8" s="5">
        <v>-1</v>
      </c>
      <c r="H8" s="5">
        <v>-1</v>
      </c>
      <c r="I8" s="5">
        <v>-1</v>
      </c>
      <c r="J8" s="5">
        <v>-1</v>
      </c>
      <c r="K8" s="5">
        <v>-1</v>
      </c>
      <c r="L8" s="5">
        <v>-1</v>
      </c>
      <c r="M8" s="5">
        <v>-1</v>
      </c>
      <c r="N8" s="5">
        <v>-1</v>
      </c>
      <c r="O8" s="5">
        <v>-1</v>
      </c>
      <c r="P8" s="5">
        <v>-1</v>
      </c>
      <c r="Q8" s="5">
        <v>-1</v>
      </c>
      <c r="R8" s="5">
        <v>-1</v>
      </c>
      <c r="S8" s="5">
        <v>-1</v>
      </c>
      <c r="T8" s="5">
        <v>-1</v>
      </c>
      <c r="U8" s="5">
        <v>-1</v>
      </c>
      <c r="V8" s="5">
        <v>-1</v>
      </c>
      <c r="W8" s="5">
        <v>-1</v>
      </c>
      <c r="Y8" s="5" t="s">
        <v>15</v>
      </c>
      <c r="AA8" s="5" t="s">
        <v>15</v>
      </c>
      <c r="AK8" s="1">
        <v>2</v>
      </c>
    </row>
    <row r="9" spans="1:41" x14ac:dyDescent="0.2">
      <c r="A9" s="1" t="s">
        <v>114</v>
      </c>
      <c r="B9" s="1" t="s">
        <v>207</v>
      </c>
      <c r="C9" s="1" t="s">
        <v>8</v>
      </c>
      <c r="D9" s="1" t="s">
        <v>214</v>
      </c>
      <c r="E9" s="1" t="s">
        <v>21</v>
      </c>
      <c r="F9" s="1" t="s">
        <v>10</v>
      </c>
      <c r="S9" s="5">
        <v>184.553</v>
      </c>
      <c r="V9" s="5">
        <v>270.86799999999999</v>
      </c>
      <c r="W9" s="5">
        <v>183.60599999999999</v>
      </c>
      <c r="X9" s="5">
        <v>45.728999999999999</v>
      </c>
      <c r="Z9" s="5">
        <v>0.71099999999999997</v>
      </c>
      <c r="AA9" s="5">
        <v>2.5999999999999999E-2</v>
      </c>
      <c r="AD9" s="5">
        <v>0.09</v>
      </c>
      <c r="AF9" s="5">
        <v>0.71599999999999997</v>
      </c>
      <c r="AI9" s="5">
        <v>0.32400000000000001</v>
      </c>
      <c r="AK9" s="5">
        <v>3</v>
      </c>
      <c r="AM9" s="16">
        <f>+AO9/$AO$3</f>
        <v>7.1481598581492833E-2</v>
      </c>
      <c r="AN9" s="17">
        <f>IF(AK9=1,AM9,AM9+AN7)</f>
        <v>0.80024487821728008</v>
      </c>
      <c r="AO9" s="5">
        <f>SUM(G9:AJ9)</f>
        <v>686.62300000000005</v>
      </c>
    </row>
    <row r="10" spans="1:41" x14ac:dyDescent="0.2">
      <c r="A10" s="1" t="s">
        <v>114</v>
      </c>
      <c r="B10" s="1" t="s">
        <v>207</v>
      </c>
      <c r="C10" s="1" t="s">
        <v>8</v>
      </c>
      <c r="D10" s="1" t="s">
        <v>214</v>
      </c>
      <c r="E10" s="1" t="s">
        <v>21</v>
      </c>
      <c r="F10" s="1" t="s">
        <v>11</v>
      </c>
      <c r="S10" s="5">
        <v>-1</v>
      </c>
      <c r="V10" s="5">
        <v>-1</v>
      </c>
      <c r="W10" s="5">
        <v>-1</v>
      </c>
      <c r="X10" s="5">
        <v>-1</v>
      </c>
      <c r="Z10" s="5">
        <v>-1</v>
      </c>
      <c r="AA10" s="5">
        <v>-1</v>
      </c>
      <c r="AD10" s="5">
        <v>-1</v>
      </c>
      <c r="AF10" s="5" t="s">
        <v>15</v>
      </c>
      <c r="AH10" s="5" t="s">
        <v>15</v>
      </c>
      <c r="AI10" s="5">
        <v>-1</v>
      </c>
      <c r="AK10" s="1">
        <v>3</v>
      </c>
    </row>
    <row r="11" spans="1:41" x14ac:dyDescent="0.2">
      <c r="A11" s="1" t="s">
        <v>114</v>
      </c>
      <c r="B11" s="1" t="s">
        <v>207</v>
      </c>
      <c r="C11" s="1" t="s">
        <v>8</v>
      </c>
      <c r="D11" s="1" t="s">
        <v>213</v>
      </c>
      <c r="E11" s="1" t="s">
        <v>21</v>
      </c>
      <c r="F11" s="1" t="s">
        <v>10</v>
      </c>
      <c r="G11" s="5">
        <v>15.04</v>
      </c>
      <c r="H11" s="5">
        <v>21.08</v>
      </c>
      <c r="I11" s="5">
        <v>52.43</v>
      </c>
      <c r="J11" s="5">
        <v>18.579999999999998</v>
      </c>
      <c r="K11" s="5">
        <v>41.28</v>
      </c>
      <c r="L11" s="5">
        <v>25.201000000000001</v>
      </c>
      <c r="M11" s="5">
        <v>24.686</v>
      </c>
      <c r="N11" s="5">
        <v>18.114999999999998</v>
      </c>
      <c r="O11" s="5">
        <v>13.157</v>
      </c>
      <c r="P11" s="5">
        <v>24.11</v>
      </c>
      <c r="Q11" s="5">
        <v>54.353999999999999</v>
      </c>
      <c r="R11" s="5">
        <v>26.518999999999998</v>
      </c>
      <c r="S11" s="5">
        <v>11.066000000000001</v>
      </c>
      <c r="T11" s="5">
        <v>13.946</v>
      </c>
      <c r="U11" s="5">
        <v>33.552</v>
      </c>
      <c r="V11" s="5">
        <v>7.9930000000000003</v>
      </c>
      <c r="W11" s="5">
        <v>41.110999999999997</v>
      </c>
      <c r="X11" s="5">
        <v>76.841999999999999</v>
      </c>
      <c r="Z11" s="5">
        <v>1.6E-2</v>
      </c>
      <c r="AK11" s="5">
        <v>4</v>
      </c>
      <c r="AM11" s="16">
        <f>+AO11/$AO$3</f>
        <v>5.4039152822559292E-2</v>
      </c>
      <c r="AN11" s="17">
        <f>IF(AK11=1,AM11,AM11+AN9)</f>
        <v>0.85428403103983941</v>
      </c>
      <c r="AO11" s="5">
        <f>SUM(G11:AJ11)</f>
        <v>519.07799999999997</v>
      </c>
    </row>
    <row r="12" spans="1:41" x14ac:dyDescent="0.2">
      <c r="A12" s="1" t="s">
        <v>114</v>
      </c>
      <c r="B12" s="1" t="s">
        <v>207</v>
      </c>
      <c r="C12" s="1" t="s">
        <v>8</v>
      </c>
      <c r="D12" s="1" t="s">
        <v>213</v>
      </c>
      <c r="E12" s="1" t="s">
        <v>21</v>
      </c>
      <c r="F12" s="1" t="s">
        <v>11</v>
      </c>
      <c r="G12" s="5">
        <v>-1</v>
      </c>
      <c r="H12" s="5">
        <v>-1</v>
      </c>
      <c r="I12" s="5">
        <v>-1</v>
      </c>
      <c r="J12" s="5">
        <v>-1</v>
      </c>
      <c r="K12" s="5">
        <v>-1</v>
      </c>
      <c r="L12" s="5">
        <v>-1</v>
      </c>
      <c r="M12" s="5">
        <v>-1</v>
      </c>
      <c r="N12" s="5">
        <v>-1</v>
      </c>
      <c r="O12" s="5">
        <v>-1</v>
      </c>
      <c r="P12" s="5">
        <v>-1</v>
      </c>
      <c r="Q12" s="5">
        <v>-1</v>
      </c>
      <c r="R12" s="5">
        <v>-1</v>
      </c>
      <c r="S12" s="5">
        <v>-1</v>
      </c>
      <c r="T12" s="5">
        <v>-1</v>
      </c>
      <c r="U12" s="5">
        <v>-1</v>
      </c>
      <c r="V12" s="5">
        <v>-1</v>
      </c>
      <c r="W12" s="5">
        <v>-1</v>
      </c>
      <c r="X12" s="5">
        <v>-1</v>
      </c>
      <c r="Z12" s="5">
        <v>-1</v>
      </c>
      <c r="AK12" s="1">
        <v>4</v>
      </c>
    </row>
    <row r="13" spans="1:41" x14ac:dyDescent="0.2">
      <c r="A13" s="1" t="s">
        <v>114</v>
      </c>
      <c r="B13" s="1" t="s">
        <v>207</v>
      </c>
      <c r="C13" s="1" t="s">
        <v>8</v>
      </c>
      <c r="D13" s="1" t="s">
        <v>113</v>
      </c>
      <c r="E13" s="1" t="s">
        <v>32</v>
      </c>
      <c r="F13" s="1" t="s">
        <v>10</v>
      </c>
      <c r="G13" s="5">
        <v>41</v>
      </c>
      <c r="H13" s="5">
        <v>24</v>
      </c>
      <c r="I13" s="5">
        <v>24</v>
      </c>
      <c r="J13" s="5">
        <v>26</v>
      </c>
      <c r="K13" s="5">
        <v>28</v>
      </c>
      <c r="L13" s="5">
        <v>17</v>
      </c>
      <c r="M13" s="5">
        <v>27</v>
      </c>
      <c r="N13" s="5">
        <v>32</v>
      </c>
      <c r="O13" s="5">
        <v>21.6</v>
      </c>
      <c r="R13" s="5">
        <v>19</v>
      </c>
      <c r="U13" s="5">
        <v>0.61</v>
      </c>
      <c r="V13" s="5">
        <v>8.0169999999999995</v>
      </c>
      <c r="W13" s="5">
        <v>8.9420000000000002</v>
      </c>
      <c r="X13" s="5">
        <v>6.4139999999999997</v>
      </c>
      <c r="Y13" s="5">
        <v>11.9</v>
      </c>
      <c r="Z13" s="5">
        <v>10.6</v>
      </c>
      <c r="AA13" s="5">
        <v>17.3</v>
      </c>
      <c r="AK13" s="5">
        <v>5</v>
      </c>
      <c r="AM13" s="16">
        <f>+AO13/$AO$3</f>
        <v>3.366612215739772E-2</v>
      </c>
      <c r="AN13" s="17">
        <f>IF(AK13=1,AM13,AM13+AN11)</f>
        <v>0.88795015319723714</v>
      </c>
      <c r="AO13" s="5">
        <f>SUM(G13:AJ13)</f>
        <v>323.38300000000004</v>
      </c>
    </row>
    <row r="14" spans="1:41" x14ac:dyDescent="0.2">
      <c r="A14" s="1" t="s">
        <v>114</v>
      </c>
      <c r="B14" s="1" t="s">
        <v>207</v>
      </c>
      <c r="C14" s="1" t="s">
        <v>8</v>
      </c>
      <c r="D14" s="1" t="s">
        <v>113</v>
      </c>
      <c r="E14" s="1" t="s">
        <v>32</v>
      </c>
      <c r="F14" s="1" t="s">
        <v>11</v>
      </c>
      <c r="G14" s="5">
        <v>-1</v>
      </c>
      <c r="H14" s="5">
        <v>-1</v>
      </c>
      <c r="I14" s="5">
        <v>-1</v>
      </c>
      <c r="J14" s="5">
        <v>-1</v>
      </c>
      <c r="K14" s="5">
        <v>-1</v>
      </c>
      <c r="L14" s="5">
        <v>-1</v>
      </c>
      <c r="M14" s="5">
        <v>-1</v>
      </c>
      <c r="N14" s="5">
        <v>-1</v>
      </c>
      <c r="O14" s="5">
        <v>-1</v>
      </c>
      <c r="R14" s="5">
        <v>-1</v>
      </c>
      <c r="U14" s="5">
        <v>-1</v>
      </c>
      <c r="V14" s="5">
        <v>-1</v>
      </c>
      <c r="W14" s="5">
        <v>-1</v>
      </c>
      <c r="X14" s="5">
        <v>-1</v>
      </c>
      <c r="Y14" s="5">
        <v>-1</v>
      </c>
      <c r="Z14" s="5">
        <v>-1</v>
      </c>
      <c r="AA14" s="5">
        <v>-1</v>
      </c>
      <c r="AK14" s="1">
        <v>5</v>
      </c>
    </row>
    <row r="15" spans="1:41" x14ac:dyDescent="0.2">
      <c r="A15" s="1" t="s">
        <v>114</v>
      </c>
      <c r="B15" s="1" t="s">
        <v>207</v>
      </c>
      <c r="C15" s="1" t="s">
        <v>8</v>
      </c>
      <c r="D15" s="1" t="s">
        <v>216</v>
      </c>
      <c r="E15" s="1" t="s">
        <v>21</v>
      </c>
      <c r="F15" s="1" t="s">
        <v>10</v>
      </c>
      <c r="G15" s="5">
        <v>0.3</v>
      </c>
      <c r="H15" s="5">
        <v>1</v>
      </c>
      <c r="I15" s="5">
        <v>1</v>
      </c>
      <c r="J15" s="5">
        <v>1</v>
      </c>
      <c r="K15" s="5">
        <v>1</v>
      </c>
      <c r="L15" s="5">
        <v>1</v>
      </c>
      <c r="M15" s="5">
        <v>1</v>
      </c>
      <c r="N15" s="5">
        <v>0.1</v>
      </c>
      <c r="O15" s="5">
        <v>6.9</v>
      </c>
      <c r="P15" s="5">
        <v>3.8</v>
      </c>
      <c r="Q15" s="5">
        <v>10.4</v>
      </c>
      <c r="R15" s="5">
        <v>101.19199999999999</v>
      </c>
      <c r="S15" s="5">
        <v>50.015999999999998</v>
      </c>
      <c r="T15" s="5">
        <v>13.738</v>
      </c>
      <c r="U15" s="5">
        <v>6.3659999999999997</v>
      </c>
      <c r="V15" s="5">
        <v>0.111</v>
      </c>
      <c r="W15" s="5">
        <v>3.3</v>
      </c>
      <c r="X15" s="5">
        <v>16.567</v>
      </c>
      <c r="Y15" s="5">
        <v>6.92</v>
      </c>
      <c r="Z15" s="5">
        <v>0.254</v>
      </c>
      <c r="AA15" s="5">
        <v>0.41099999999999998</v>
      </c>
      <c r="AG15" s="5">
        <v>1.7000000000000001E-2</v>
      </c>
      <c r="AK15" s="5">
        <v>6</v>
      </c>
      <c r="AM15" s="16">
        <f>+AO15/$AO$3</f>
        <v>2.3568773644432713E-2</v>
      </c>
      <c r="AN15" s="17">
        <f>IF(AK15=1,AM15,AM15+AN13)</f>
        <v>0.9115189268416698</v>
      </c>
      <c r="AO15" s="5">
        <f>SUM(G15:AJ15)</f>
        <v>226.392</v>
      </c>
    </row>
    <row r="16" spans="1:41" x14ac:dyDescent="0.2">
      <c r="A16" s="1" t="s">
        <v>114</v>
      </c>
      <c r="B16" s="1" t="s">
        <v>207</v>
      </c>
      <c r="C16" s="1" t="s">
        <v>8</v>
      </c>
      <c r="D16" s="1" t="s">
        <v>216</v>
      </c>
      <c r="E16" s="1" t="s">
        <v>21</v>
      </c>
      <c r="F16" s="1" t="s">
        <v>11</v>
      </c>
      <c r="G16" s="5">
        <v>-1</v>
      </c>
      <c r="H16" s="5">
        <v>-1</v>
      </c>
      <c r="I16" s="5">
        <v>-1</v>
      </c>
      <c r="J16" s="5">
        <v>-1</v>
      </c>
      <c r="K16" s="5">
        <v>-1</v>
      </c>
      <c r="L16" s="5">
        <v>-1</v>
      </c>
      <c r="M16" s="5">
        <v>-1</v>
      </c>
      <c r="N16" s="5">
        <v>-1</v>
      </c>
      <c r="O16" s="5">
        <v>-1</v>
      </c>
      <c r="P16" s="5">
        <v>-1</v>
      </c>
      <c r="Q16" s="5" t="s">
        <v>15</v>
      </c>
      <c r="R16" s="5" t="s">
        <v>15</v>
      </c>
      <c r="S16" s="5" t="s">
        <v>15</v>
      </c>
      <c r="T16" s="5" t="s">
        <v>15</v>
      </c>
      <c r="U16" s="5" t="s">
        <v>15</v>
      </c>
      <c r="V16" s="5" t="s">
        <v>15</v>
      </c>
      <c r="W16" s="5" t="s">
        <v>15</v>
      </c>
      <c r="X16" s="5" t="s">
        <v>15</v>
      </c>
      <c r="Y16" s="5" t="s">
        <v>15</v>
      </c>
      <c r="Z16" s="5" t="s">
        <v>15</v>
      </c>
      <c r="AA16" s="5" t="s">
        <v>15</v>
      </c>
      <c r="AD16" s="5" t="s">
        <v>24</v>
      </c>
      <c r="AE16" s="5" t="s">
        <v>24</v>
      </c>
      <c r="AF16" s="5" t="s">
        <v>24</v>
      </c>
      <c r="AG16" s="5" t="s">
        <v>24</v>
      </c>
      <c r="AH16" s="5" t="s">
        <v>24</v>
      </c>
      <c r="AI16" s="5" t="s">
        <v>24</v>
      </c>
      <c r="AJ16" s="5" t="s">
        <v>24</v>
      </c>
      <c r="AK16" s="1">
        <v>6</v>
      </c>
    </row>
    <row r="17" spans="1:41" x14ac:dyDescent="0.2">
      <c r="A17" s="1" t="s">
        <v>114</v>
      </c>
      <c r="B17" s="1" t="s">
        <v>207</v>
      </c>
      <c r="C17" s="1" t="s">
        <v>30</v>
      </c>
      <c r="D17" s="1" t="s">
        <v>80</v>
      </c>
      <c r="E17" s="1" t="s">
        <v>21</v>
      </c>
      <c r="F17" s="1" t="s">
        <v>10</v>
      </c>
      <c r="I17" s="5">
        <v>48</v>
      </c>
      <c r="J17" s="5">
        <v>44</v>
      </c>
      <c r="K17" s="5">
        <v>8</v>
      </c>
      <c r="L17" s="5">
        <v>9</v>
      </c>
      <c r="M17" s="5">
        <v>7</v>
      </c>
      <c r="N17" s="5">
        <v>10</v>
      </c>
      <c r="O17" s="5">
        <v>13</v>
      </c>
      <c r="P17" s="5">
        <v>8</v>
      </c>
      <c r="Q17" s="5">
        <v>10</v>
      </c>
      <c r="R17" s="5">
        <v>14</v>
      </c>
      <c r="S17" s="5">
        <v>5</v>
      </c>
      <c r="T17" s="5">
        <v>19</v>
      </c>
      <c r="U17" s="5">
        <v>21</v>
      </c>
      <c r="AK17" s="5">
        <v>7</v>
      </c>
      <c r="AM17" s="16">
        <f>+AO17/$AO$3</f>
        <v>2.2486903720968347E-2</v>
      </c>
      <c r="AN17" s="17">
        <f>IF(AK17=1,AM17,AM17+AN15)</f>
        <v>0.9340058305626382</v>
      </c>
      <c r="AO17" s="5">
        <f>SUM(G17:AJ17)</f>
        <v>216</v>
      </c>
    </row>
    <row r="18" spans="1:41" x14ac:dyDescent="0.2">
      <c r="A18" s="1" t="s">
        <v>114</v>
      </c>
      <c r="B18" s="1" t="s">
        <v>207</v>
      </c>
      <c r="C18" s="1" t="s">
        <v>30</v>
      </c>
      <c r="D18" s="1" t="s">
        <v>80</v>
      </c>
      <c r="E18" s="1" t="s">
        <v>21</v>
      </c>
      <c r="F18" s="1" t="s">
        <v>11</v>
      </c>
      <c r="I18" s="5">
        <v>-1</v>
      </c>
      <c r="J18" s="5">
        <v>-1</v>
      </c>
      <c r="K18" s="5">
        <v>-1</v>
      </c>
      <c r="L18" s="5">
        <v>-1</v>
      </c>
      <c r="M18" s="5">
        <v>-1</v>
      </c>
      <c r="N18" s="5">
        <v>-1</v>
      </c>
      <c r="O18" s="5">
        <v>-1</v>
      </c>
      <c r="P18" s="5">
        <v>-1</v>
      </c>
      <c r="Q18" s="5">
        <v>-1</v>
      </c>
      <c r="R18" s="5">
        <v>-1</v>
      </c>
      <c r="S18" s="5">
        <v>-1</v>
      </c>
      <c r="T18" s="5">
        <v>-1</v>
      </c>
      <c r="U18" s="5">
        <v>-1</v>
      </c>
      <c r="AK18" s="1">
        <v>7</v>
      </c>
    </row>
    <row r="19" spans="1:41" x14ac:dyDescent="0.2">
      <c r="A19" s="1" t="s">
        <v>114</v>
      </c>
      <c r="B19" s="1" t="s">
        <v>207</v>
      </c>
      <c r="C19" s="1" t="s">
        <v>8</v>
      </c>
      <c r="D19" s="1" t="s">
        <v>219</v>
      </c>
      <c r="E19" s="1" t="s">
        <v>32</v>
      </c>
      <c r="F19" s="1" t="s">
        <v>10</v>
      </c>
      <c r="J19" s="5">
        <v>0.1</v>
      </c>
      <c r="M19" s="5">
        <v>0.6</v>
      </c>
      <c r="N19" s="5">
        <v>6.2</v>
      </c>
      <c r="O19" s="5">
        <v>7.5</v>
      </c>
      <c r="P19" s="5">
        <v>11.9</v>
      </c>
      <c r="Q19" s="5">
        <v>10.199999999999999</v>
      </c>
      <c r="R19" s="5">
        <v>25</v>
      </c>
      <c r="S19" s="5">
        <v>24</v>
      </c>
      <c r="AK19" s="5">
        <v>8</v>
      </c>
      <c r="AM19" s="16">
        <f>+AO19/$AO$3</f>
        <v>8.9010660562166381E-3</v>
      </c>
      <c r="AN19" s="17">
        <f>IF(AK19=1,AM19,AM19+AN17)</f>
        <v>0.94290689661885485</v>
      </c>
      <c r="AO19" s="5">
        <f>SUM(G19:AJ19)</f>
        <v>85.5</v>
      </c>
    </row>
    <row r="20" spans="1:41" x14ac:dyDescent="0.2">
      <c r="A20" s="1" t="s">
        <v>114</v>
      </c>
      <c r="B20" s="1" t="s">
        <v>207</v>
      </c>
      <c r="C20" s="1" t="s">
        <v>8</v>
      </c>
      <c r="D20" s="1" t="s">
        <v>219</v>
      </c>
      <c r="E20" s="1" t="s">
        <v>32</v>
      </c>
      <c r="F20" s="1" t="s">
        <v>11</v>
      </c>
      <c r="J20" s="5">
        <v>-1</v>
      </c>
      <c r="M20" s="5">
        <v>-1</v>
      </c>
      <c r="N20" s="5">
        <v>-1</v>
      </c>
      <c r="O20" s="5">
        <v>-1</v>
      </c>
      <c r="P20" s="5">
        <v>-1</v>
      </c>
      <c r="Q20" s="5">
        <v>-1</v>
      </c>
      <c r="R20" s="5">
        <v>-1</v>
      </c>
      <c r="S20" s="5">
        <v>-1</v>
      </c>
      <c r="AB20" s="5" t="s">
        <v>24</v>
      </c>
      <c r="AK20" s="1">
        <v>8</v>
      </c>
    </row>
    <row r="21" spans="1:41" x14ac:dyDescent="0.2">
      <c r="A21" s="1" t="s">
        <v>114</v>
      </c>
      <c r="B21" s="1" t="s">
        <v>207</v>
      </c>
      <c r="C21" s="1" t="s">
        <v>8</v>
      </c>
      <c r="D21" s="1" t="s">
        <v>113</v>
      </c>
      <c r="E21" s="1" t="s">
        <v>22</v>
      </c>
      <c r="F21" s="1" t="s">
        <v>10</v>
      </c>
      <c r="P21" s="5">
        <v>6</v>
      </c>
      <c r="Q21" s="5">
        <v>3</v>
      </c>
      <c r="T21" s="5">
        <v>8</v>
      </c>
      <c r="U21" s="5">
        <v>25.75</v>
      </c>
      <c r="V21" s="5">
        <v>1.492</v>
      </c>
      <c r="W21" s="5">
        <v>2.29</v>
      </c>
      <c r="X21" s="5">
        <v>2.056</v>
      </c>
      <c r="AB21" s="5">
        <v>8.26</v>
      </c>
      <c r="AE21" s="5">
        <v>4.9720000000000004</v>
      </c>
      <c r="AF21" s="5">
        <v>5.6660000000000004</v>
      </c>
      <c r="AG21" s="5">
        <v>3.1760000000000002</v>
      </c>
      <c r="AI21" s="5">
        <v>2.4900000000000002</v>
      </c>
      <c r="AJ21" s="5">
        <v>5.0190000000000001</v>
      </c>
      <c r="AK21" s="5">
        <v>9</v>
      </c>
      <c r="AM21" s="16">
        <f>+AO21/$AO$3</f>
        <v>8.1380729202398909E-3</v>
      </c>
      <c r="AN21" s="17">
        <f>IF(AK21=1,AM21,AM21+AN19)</f>
        <v>0.95104496953909479</v>
      </c>
      <c r="AO21" s="5">
        <f>SUM(G21:AJ21)</f>
        <v>78.170999999999992</v>
      </c>
    </row>
    <row r="22" spans="1:41" ht="12.75" thickBot="1" x14ac:dyDescent="0.25">
      <c r="A22" s="1" t="s">
        <v>114</v>
      </c>
      <c r="B22" s="1" t="s">
        <v>207</v>
      </c>
      <c r="C22" s="1" t="s">
        <v>8</v>
      </c>
      <c r="D22" s="1" t="s">
        <v>113</v>
      </c>
      <c r="E22" s="1" t="s">
        <v>22</v>
      </c>
      <c r="F22" s="1" t="s">
        <v>11</v>
      </c>
      <c r="P22" s="5">
        <v>-1</v>
      </c>
      <c r="Q22" s="5">
        <v>-1</v>
      </c>
      <c r="T22" s="5">
        <v>-1</v>
      </c>
      <c r="U22" s="5">
        <v>-1</v>
      </c>
      <c r="V22" s="5">
        <v>-1</v>
      </c>
      <c r="W22" s="5">
        <v>-1</v>
      </c>
      <c r="X22" s="5">
        <v>-1</v>
      </c>
      <c r="AB22" s="5">
        <v>-1</v>
      </c>
      <c r="AE22" s="5">
        <v>-1</v>
      </c>
      <c r="AF22" s="5">
        <v>-1</v>
      </c>
      <c r="AG22" s="5">
        <v>-1</v>
      </c>
      <c r="AI22" s="5">
        <v>-1</v>
      </c>
      <c r="AJ22" s="5">
        <v>-1</v>
      </c>
      <c r="AK22" s="31">
        <v>9</v>
      </c>
    </row>
    <row r="23" spans="1:41" x14ac:dyDescent="0.2">
      <c r="A23" s="1" t="s">
        <v>114</v>
      </c>
      <c r="B23" s="1" t="s">
        <v>207</v>
      </c>
      <c r="C23" s="1" t="s">
        <v>8</v>
      </c>
      <c r="D23" s="1" t="s">
        <v>215</v>
      </c>
      <c r="E23" s="1" t="s">
        <v>32</v>
      </c>
      <c r="F23" s="1" t="s">
        <v>10</v>
      </c>
      <c r="N23" s="5">
        <v>7.86</v>
      </c>
      <c r="O23" s="5">
        <v>2</v>
      </c>
      <c r="P23" s="5">
        <v>6</v>
      </c>
      <c r="Q23" s="5">
        <v>3.3</v>
      </c>
      <c r="R23" s="5">
        <v>11</v>
      </c>
      <c r="S23" s="5">
        <v>18.21</v>
      </c>
      <c r="T23" s="5">
        <v>3.1</v>
      </c>
      <c r="U23" s="5">
        <v>3.7</v>
      </c>
      <c r="V23" s="5">
        <v>7.84</v>
      </c>
      <c r="W23" s="5">
        <v>6.72</v>
      </c>
      <c r="X23" s="5">
        <v>0.19</v>
      </c>
      <c r="Y23" s="5">
        <v>0.08</v>
      </c>
      <c r="AK23" s="5">
        <v>10</v>
      </c>
      <c r="AM23" s="16">
        <f>+AO23/$AO$3</f>
        <v>7.2874225021656684E-3</v>
      </c>
      <c r="AN23" s="17">
        <f>IF(AK23=1,AM23,AM23+AN21)</f>
        <v>0.95833239204126042</v>
      </c>
      <c r="AO23" s="5">
        <f>SUM(G23:AJ23)</f>
        <v>70</v>
      </c>
    </row>
    <row r="24" spans="1:41" x14ac:dyDescent="0.2">
      <c r="A24" s="1" t="s">
        <v>114</v>
      </c>
      <c r="B24" s="1" t="s">
        <v>207</v>
      </c>
      <c r="C24" s="1" t="s">
        <v>8</v>
      </c>
      <c r="D24" s="1" t="s">
        <v>215</v>
      </c>
      <c r="E24" s="1" t="s">
        <v>32</v>
      </c>
      <c r="F24" s="1" t="s">
        <v>11</v>
      </c>
      <c r="N24" s="5">
        <v>-1</v>
      </c>
      <c r="O24" s="5">
        <v>-1</v>
      </c>
      <c r="P24" s="5">
        <v>-1</v>
      </c>
      <c r="Q24" s="5">
        <v>-1</v>
      </c>
      <c r="R24" s="5">
        <v>-1</v>
      </c>
      <c r="S24" s="5">
        <v>-1</v>
      </c>
      <c r="T24" s="5">
        <v>-1</v>
      </c>
      <c r="U24" s="5">
        <v>-1</v>
      </c>
      <c r="V24" s="5">
        <v>-1</v>
      </c>
      <c r="W24" s="5">
        <v>-1</v>
      </c>
      <c r="X24" s="5">
        <v>-1</v>
      </c>
      <c r="Y24" s="5">
        <v>-1</v>
      </c>
      <c r="AK24" s="1">
        <v>10</v>
      </c>
    </row>
    <row r="25" spans="1:41" x14ac:dyDescent="0.2">
      <c r="A25" s="1" t="s">
        <v>114</v>
      </c>
      <c r="B25" s="1" t="s">
        <v>207</v>
      </c>
      <c r="C25" s="1" t="s">
        <v>8</v>
      </c>
      <c r="D25" s="1" t="s">
        <v>214</v>
      </c>
      <c r="E25" s="1" t="s">
        <v>16</v>
      </c>
      <c r="F25" s="1" t="s">
        <v>10</v>
      </c>
      <c r="S25" s="5">
        <v>23.652000000000001</v>
      </c>
      <c r="W25" s="5">
        <v>22.346</v>
      </c>
      <c r="X25" s="5">
        <v>13.939</v>
      </c>
      <c r="Z25" s="5">
        <v>0.50800000000000001</v>
      </c>
      <c r="AA25" s="5">
        <v>2.9329999999999998</v>
      </c>
      <c r="AD25" s="5">
        <v>2.8479999999999999</v>
      </c>
      <c r="AF25" s="5">
        <v>4.0000000000000001E-3</v>
      </c>
      <c r="AI25" s="5">
        <v>2.5000000000000001E-2</v>
      </c>
      <c r="AJ25" s="5">
        <v>7.8E-2</v>
      </c>
      <c r="AK25" s="5">
        <v>11</v>
      </c>
      <c r="AM25" s="16">
        <f>+AO25/$AO$3</f>
        <v>6.9056656690879353E-3</v>
      </c>
      <c r="AN25" s="17">
        <f>IF(AK25=1,AM25,AM25+AN23)</f>
        <v>0.96523805771034832</v>
      </c>
      <c r="AO25" s="5">
        <f>SUM(G25:AJ25)</f>
        <v>66.333000000000027</v>
      </c>
    </row>
    <row r="26" spans="1:41" x14ac:dyDescent="0.2">
      <c r="A26" s="1" t="s">
        <v>114</v>
      </c>
      <c r="B26" s="1" t="s">
        <v>207</v>
      </c>
      <c r="C26" s="1" t="s">
        <v>8</v>
      </c>
      <c r="D26" s="1" t="s">
        <v>214</v>
      </c>
      <c r="E26" s="1" t="s">
        <v>16</v>
      </c>
      <c r="F26" s="1" t="s">
        <v>11</v>
      </c>
      <c r="S26" s="5">
        <v>-1</v>
      </c>
      <c r="W26" s="5">
        <v>-1</v>
      </c>
      <c r="X26" s="5">
        <v>-1</v>
      </c>
      <c r="Z26" s="5">
        <v>-1</v>
      </c>
      <c r="AA26" s="5">
        <v>-1</v>
      </c>
      <c r="AD26" s="5">
        <v>-1</v>
      </c>
      <c r="AF26" s="5" t="s">
        <v>13</v>
      </c>
      <c r="AH26" s="5" t="s">
        <v>15</v>
      </c>
      <c r="AI26" s="5">
        <v>-1</v>
      </c>
      <c r="AJ26" s="5" t="s">
        <v>15</v>
      </c>
      <c r="AK26" s="1">
        <v>11</v>
      </c>
    </row>
    <row r="27" spans="1:41" x14ac:dyDescent="0.2">
      <c r="A27" s="1" t="s">
        <v>114</v>
      </c>
      <c r="B27" s="1" t="s">
        <v>207</v>
      </c>
      <c r="C27" s="1" t="s">
        <v>8</v>
      </c>
      <c r="D27" s="1" t="s">
        <v>219</v>
      </c>
      <c r="E27" s="1" t="s">
        <v>22</v>
      </c>
      <c r="F27" s="1" t="s">
        <v>10</v>
      </c>
      <c r="T27" s="5">
        <v>8.077</v>
      </c>
      <c r="U27" s="5">
        <v>9.8290000000000006</v>
      </c>
      <c r="V27" s="5">
        <v>13.978999999999999</v>
      </c>
      <c r="W27" s="5">
        <v>13.231</v>
      </c>
      <c r="X27" s="5">
        <v>9.6229999999999993</v>
      </c>
      <c r="AK27" s="5">
        <v>12</v>
      </c>
      <c r="AM27" s="16">
        <f>+AO27/$AO$3</f>
        <v>5.6986602906578072E-3</v>
      </c>
      <c r="AN27" s="17">
        <f>IF(AK27=1,AM27,AM27+AN25)</f>
        <v>0.97093671800100612</v>
      </c>
      <c r="AO27" s="5">
        <f>SUM(G27:AJ27)</f>
        <v>54.738999999999997</v>
      </c>
    </row>
    <row r="28" spans="1:41" x14ac:dyDescent="0.2">
      <c r="A28" s="1" t="s">
        <v>114</v>
      </c>
      <c r="B28" s="1" t="s">
        <v>207</v>
      </c>
      <c r="C28" s="1" t="s">
        <v>8</v>
      </c>
      <c r="D28" s="1" t="s">
        <v>219</v>
      </c>
      <c r="E28" s="1" t="s">
        <v>22</v>
      </c>
      <c r="F28" s="1" t="s">
        <v>11</v>
      </c>
      <c r="T28" s="5" t="s">
        <v>15</v>
      </c>
      <c r="U28" s="5" t="s">
        <v>15</v>
      </c>
      <c r="V28" s="5" t="s">
        <v>15</v>
      </c>
      <c r="W28" s="5">
        <v>-1</v>
      </c>
      <c r="X28" s="5" t="s">
        <v>15</v>
      </c>
      <c r="AD28" s="5" t="s">
        <v>24</v>
      </c>
      <c r="AE28" s="5" t="s">
        <v>24</v>
      </c>
      <c r="AK28" s="1">
        <v>12</v>
      </c>
    </row>
    <row r="29" spans="1:41" x14ac:dyDescent="0.2">
      <c r="A29" s="1" t="s">
        <v>114</v>
      </c>
      <c r="B29" s="1" t="s">
        <v>207</v>
      </c>
      <c r="C29" s="1" t="s">
        <v>8</v>
      </c>
      <c r="D29" s="1" t="s">
        <v>113</v>
      </c>
      <c r="E29" s="1" t="s">
        <v>21</v>
      </c>
      <c r="F29" s="1" t="s">
        <v>10</v>
      </c>
      <c r="P29" s="5">
        <v>5</v>
      </c>
      <c r="Q29" s="5">
        <v>8</v>
      </c>
      <c r="S29" s="5">
        <v>24.43</v>
      </c>
      <c r="U29" s="5">
        <v>0.75</v>
      </c>
      <c r="W29" s="5">
        <v>0.25800000000000001</v>
      </c>
      <c r="X29" s="5">
        <v>0.114</v>
      </c>
      <c r="AB29" s="5">
        <v>0.09</v>
      </c>
      <c r="AD29" s="5">
        <v>4.2720000000000002</v>
      </c>
      <c r="AE29" s="5">
        <v>0.42399999999999999</v>
      </c>
      <c r="AF29" s="5">
        <v>0.42</v>
      </c>
      <c r="AG29" s="5">
        <v>5.8000000000000003E-2</v>
      </c>
      <c r="AH29" s="5">
        <v>8.5000000000000006E-2</v>
      </c>
      <c r="AI29" s="5">
        <v>9.7000000000000003E-2</v>
      </c>
      <c r="AJ29" s="5">
        <v>3.7999999999999999E-2</v>
      </c>
      <c r="AK29" s="5">
        <v>13</v>
      </c>
      <c r="AM29" s="16">
        <f>+AO29/$AO$3</f>
        <v>4.5844133900766765E-3</v>
      </c>
      <c r="AN29" s="17">
        <f>IF(AK29=1,AM29,AM29+AN27)</f>
        <v>0.97552113139108276</v>
      </c>
      <c r="AO29" s="5">
        <f>SUM(G29:AJ29)</f>
        <v>44.036000000000001</v>
      </c>
    </row>
    <row r="30" spans="1:41" x14ac:dyDescent="0.2">
      <c r="A30" s="1" t="s">
        <v>114</v>
      </c>
      <c r="B30" s="1" t="s">
        <v>207</v>
      </c>
      <c r="C30" s="1" t="s">
        <v>8</v>
      </c>
      <c r="D30" s="1" t="s">
        <v>113</v>
      </c>
      <c r="E30" s="1" t="s">
        <v>21</v>
      </c>
      <c r="F30" s="1" t="s">
        <v>11</v>
      </c>
      <c r="P30" s="5">
        <v>-1</v>
      </c>
      <c r="Q30" s="5">
        <v>-1</v>
      </c>
      <c r="S30" s="5">
        <v>-1</v>
      </c>
      <c r="U30" s="5">
        <v>-1</v>
      </c>
      <c r="W30" s="5">
        <v>-1</v>
      </c>
      <c r="X30" s="5">
        <v>-1</v>
      </c>
      <c r="AB30" s="5">
        <v>-1</v>
      </c>
      <c r="AD30" s="5">
        <v>-1</v>
      </c>
      <c r="AE30" s="5">
        <v>-1</v>
      </c>
      <c r="AF30" s="5">
        <v>-1</v>
      </c>
      <c r="AG30" s="5">
        <v>-1</v>
      </c>
      <c r="AH30" s="5">
        <v>-1</v>
      </c>
      <c r="AI30" s="5">
        <v>-1</v>
      </c>
      <c r="AJ30" s="5">
        <v>-1</v>
      </c>
      <c r="AK30" s="1">
        <v>13</v>
      </c>
    </row>
    <row r="31" spans="1:41" x14ac:dyDescent="0.2">
      <c r="A31" s="1" t="s">
        <v>114</v>
      </c>
      <c r="B31" s="1" t="s">
        <v>207</v>
      </c>
      <c r="C31" s="1" t="s">
        <v>8</v>
      </c>
      <c r="D31" s="1" t="s">
        <v>241</v>
      </c>
      <c r="E31" s="1" t="s">
        <v>32</v>
      </c>
      <c r="F31" s="1" t="s">
        <v>10</v>
      </c>
      <c r="H31" s="5">
        <v>1</v>
      </c>
      <c r="M31" s="5">
        <v>2</v>
      </c>
      <c r="N31" s="5">
        <v>0.3</v>
      </c>
      <c r="O31" s="5">
        <v>16.7</v>
      </c>
      <c r="P31" s="5">
        <v>1.1000000000000001</v>
      </c>
      <c r="Q31" s="5">
        <v>3</v>
      </c>
      <c r="R31" s="5">
        <v>5</v>
      </c>
      <c r="S31" s="5">
        <v>6.8</v>
      </c>
      <c r="T31" s="5">
        <v>4.5</v>
      </c>
      <c r="U31" s="5">
        <v>0.43</v>
      </c>
      <c r="AK31" s="5">
        <v>14</v>
      </c>
      <c r="AM31" s="16">
        <f>+AO31/$AO$3</f>
        <v>4.2506494394774887E-3</v>
      </c>
      <c r="AN31" s="17">
        <f>IF(AK31=1,AM31,AM31+AN29)</f>
        <v>0.97977178083056027</v>
      </c>
      <c r="AO31" s="5">
        <f>SUM(G31:AJ31)</f>
        <v>40.83</v>
      </c>
    </row>
    <row r="32" spans="1:41" x14ac:dyDescent="0.2">
      <c r="A32" s="1" t="s">
        <v>114</v>
      </c>
      <c r="B32" s="1" t="s">
        <v>207</v>
      </c>
      <c r="C32" s="1" t="s">
        <v>8</v>
      </c>
      <c r="D32" s="1" t="s">
        <v>241</v>
      </c>
      <c r="E32" s="1" t="s">
        <v>32</v>
      </c>
      <c r="F32" s="1" t="s">
        <v>11</v>
      </c>
      <c r="H32" s="5">
        <v>-1</v>
      </c>
      <c r="M32" s="5">
        <v>-1</v>
      </c>
      <c r="N32" s="5">
        <v>-1</v>
      </c>
      <c r="O32" s="5">
        <v>-1</v>
      </c>
      <c r="P32" s="5">
        <v>-1</v>
      </c>
      <c r="Q32" s="5">
        <v>-1</v>
      </c>
      <c r="R32" s="5">
        <v>-1</v>
      </c>
      <c r="S32" s="5">
        <v>-1</v>
      </c>
      <c r="T32" s="5">
        <v>-1</v>
      </c>
      <c r="U32" s="5">
        <v>-1</v>
      </c>
      <c r="AK32" s="1">
        <v>14</v>
      </c>
    </row>
    <row r="33" spans="1:41" x14ac:dyDescent="0.2">
      <c r="A33" s="1" t="s">
        <v>114</v>
      </c>
      <c r="B33" s="1" t="s">
        <v>207</v>
      </c>
      <c r="C33" s="1" t="s">
        <v>8</v>
      </c>
      <c r="D33" s="1" t="s">
        <v>51</v>
      </c>
      <c r="E33" s="1" t="s">
        <v>22</v>
      </c>
      <c r="F33" s="1" t="s">
        <v>10</v>
      </c>
      <c r="G33" s="5">
        <v>1</v>
      </c>
      <c r="H33" s="5">
        <v>1.851</v>
      </c>
      <c r="I33" s="5">
        <v>3.9620000000000002</v>
      </c>
      <c r="J33" s="5">
        <v>5.6680000000000001</v>
      </c>
      <c r="K33" s="5">
        <v>4.6369999999999996</v>
      </c>
      <c r="L33" s="5">
        <v>2.8889999999999998</v>
      </c>
      <c r="M33" s="5">
        <v>3.4649999999999999</v>
      </c>
      <c r="N33" s="5">
        <v>1.665</v>
      </c>
      <c r="O33" s="5">
        <v>1.534</v>
      </c>
      <c r="P33" s="5">
        <v>2.633</v>
      </c>
      <c r="Q33" s="5">
        <v>1.73</v>
      </c>
      <c r="R33" s="5">
        <v>0.748</v>
      </c>
      <c r="S33" s="5">
        <v>0.877</v>
      </c>
      <c r="T33" s="5">
        <v>0.25700000000000001</v>
      </c>
      <c r="U33" s="5">
        <v>0.36099999999999999</v>
      </c>
      <c r="V33" s="5">
        <v>7.2999999999999995E-2</v>
      </c>
      <c r="W33" s="5">
        <v>0.218</v>
      </c>
      <c r="X33" s="5">
        <v>0.19</v>
      </c>
      <c r="Y33" s="5">
        <v>0.50700000000000001</v>
      </c>
      <c r="AK33" s="5">
        <v>15</v>
      </c>
      <c r="AM33" s="16">
        <f>+AO33/$AO$3</f>
        <v>3.567193314810094E-3</v>
      </c>
      <c r="AN33" s="17">
        <f>IF(AK33=1,AM33,AM33+AN31)</f>
        <v>0.98333897414537041</v>
      </c>
      <c r="AO33" s="5">
        <f>SUM(G33:AJ33)</f>
        <v>34.264999999999993</v>
      </c>
    </row>
    <row r="34" spans="1:41" x14ac:dyDescent="0.2">
      <c r="A34" s="1" t="s">
        <v>114</v>
      </c>
      <c r="B34" s="1" t="s">
        <v>207</v>
      </c>
      <c r="C34" s="1" t="s">
        <v>8</v>
      </c>
      <c r="D34" s="1" t="s">
        <v>51</v>
      </c>
      <c r="E34" s="1" t="s">
        <v>22</v>
      </c>
      <c r="F34" s="1" t="s">
        <v>11</v>
      </c>
      <c r="G34" s="5">
        <v>-1</v>
      </c>
      <c r="H34" s="5">
        <v>-1</v>
      </c>
      <c r="I34" s="5">
        <v>-1</v>
      </c>
      <c r="J34" s="5">
        <v>-1</v>
      </c>
      <c r="K34" s="5">
        <v>-1</v>
      </c>
      <c r="L34" s="5">
        <v>-1</v>
      </c>
      <c r="M34" s="5">
        <v>-1</v>
      </c>
      <c r="N34" s="5">
        <v>-1</v>
      </c>
      <c r="O34" s="5">
        <v>-1</v>
      </c>
      <c r="P34" s="5">
        <v>-1</v>
      </c>
      <c r="Q34" s="5">
        <v>-1</v>
      </c>
      <c r="R34" s="5">
        <v>-1</v>
      </c>
      <c r="S34" s="5">
        <v>-1</v>
      </c>
      <c r="T34" s="5">
        <v>-1</v>
      </c>
      <c r="U34" s="5">
        <v>-1</v>
      </c>
      <c r="V34" s="5">
        <v>-1</v>
      </c>
      <c r="W34" s="5">
        <v>-1</v>
      </c>
      <c r="X34" s="5">
        <v>-1</v>
      </c>
      <c r="Y34" s="5">
        <v>-1</v>
      </c>
      <c r="AK34" s="1">
        <v>15</v>
      </c>
    </row>
    <row r="35" spans="1:41" x14ac:dyDescent="0.2">
      <c r="A35" s="1" t="s">
        <v>114</v>
      </c>
      <c r="B35" s="1" t="s">
        <v>207</v>
      </c>
      <c r="C35" s="1" t="s">
        <v>8</v>
      </c>
      <c r="D35" s="1" t="s">
        <v>25</v>
      </c>
      <c r="E35" s="1" t="s">
        <v>21</v>
      </c>
      <c r="F35" s="1" t="s">
        <v>10</v>
      </c>
      <c r="K35" s="5">
        <v>5</v>
      </c>
      <c r="L35" s="5">
        <v>4</v>
      </c>
      <c r="V35" s="5">
        <v>12.256</v>
      </c>
      <c r="X35" s="5">
        <v>3.24</v>
      </c>
      <c r="Y35" s="5">
        <v>1.5880000000000001</v>
      </c>
      <c r="Z35" s="5">
        <v>0.64400000000000002</v>
      </c>
      <c r="AA35" s="5">
        <v>0.54400000000000004</v>
      </c>
      <c r="AC35" s="5">
        <v>0.14899999999999999</v>
      </c>
      <c r="AD35" s="5">
        <v>7.1999999999999995E-2</v>
      </c>
      <c r="AE35" s="5">
        <v>1.9450000000000001</v>
      </c>
      <c r="AK35" s="5">
        <v>16</v>
      </c>
      <c r="AM35" s="16">
        <f>+AO35/$AO$3</f>
        <v>3.0646734802678996E-3</v>
      </c>
      <c r="AN35" s="17">
        <f>IF(AK35=1,AM35,AM35+AN33)</f>
        <v>0.98640364762563837</v>
      </c>
      <c r="AO35" s="5">
        <f>SUM(G35:AJ35)</f>
        <v>29.438000000000002</v>
      </c>
    </row>
    <row r="36" spans="1:41" x14ac:dyDescent="0.2">
      <c r="A36" s="1" t="s">
        <v>114</v>
      </c>
      <c r="B36" s="1" t="s">
        <v>207</v>
      </c>
      <c r="C36" s="1" t="s">
        <v>8</v>
      </c>
      <c r="D36" s="1" t="s">
        <v>25</v>
      </c>
      <c r="E36" s="1" t="s">
        <v>21</v>
      </c>
      <c r="F36" s="1" t="s">
        <v>11</v>
      </c>
      <c r="K36" s="5">
        <v>-1</v>
      </c>
      <c r="L36" s="5">
        <v>-1</v>
      </c>
      <c r="V36" s="5">
        <v>-1</v>
      </c>
      <c r="X36" s="5" t="s">
        <v>13</v>
      </c>
      <c r="Y36" s="5" t="s">
        <v>13</v>
      </c>
      <c r="Z36" s="5" t="s">
        <v>13</v>
      </c>
      <c r="AA36" s="5" t="s">
        <v>15</v>
      </c>
      <c r="AC36" s="5" t="s">
        <v>15</v>
      </c>
      <c r="AD36" s="5" t="s">
        <v>15</v>
      </c>
      <c r="AE36" s="5" t="s">
        <v>15</v>
      </c>
      <c r="AK36" s="1">
        <v>16</v>
      </c>
    </row>
    <row r="37" spans="1:41" x14ac:dyDescent="0.2">
      <c r="A37" s="1" t="s">
        <v>114</v>
      </c>
      <c r="B37" s="1" t="s">
        <v>207</v>
      </c>
      <c r="C37" s="1" t="s">
        <v>8</v>
      </c>
      <c r="D37" s="1" t="s">
        <v>219</v>
      </c>
      <c r="E37" s="1" t="s">
        <v>21</v>
      </c>
      <c r="F37" s="1" t="s">
        <v>10</v>
      </c>
      <c r="T37" s="5">
        <v>15.84</v>
      </c>
      <c r="U37" s="5">
        <v>0.36599999999999999</v>
      </c>
      <c r="V37" s="5">
        <v>9.8829999999999991</v>
      </c>
      <c r="W37" s="5">
        <v>0.80700000000000005</v>
      </c>
      <c r="X37" s="5">
        <v>4.1000000000000002E-2</v>
      </c>
      <c r="Y37" s="5">
        <v>3.5000000000000003E-2</v>
      </c>
      <c r="AK37" s="5">
        <v>17</v>
      </c>
      <c r="AM37" s="16">
        <f>+AO37/$AO$3</f>
        <v>2.8079479961201771E-3</v>
      </c>
      <c r="AN37" s="17">
        <f>IF(AK37=1,AM37,AM37+AN35)</f>
        <v>0.98921159562175853</v>
      </c>
      <c r="AO37" s="5">
        <f>SUM(G37:AJ37)</f>
        <v>26.971999999999998</v>
      </c>
    </row>
    <row r="38" spans="1:41" x14ac:dyDescent="0.2">
      <c r="A38" s="1" t="s">
        <v>114</v>
      </c>
      <c r="B38" s="1" t="s">
        <v>207</v>
      </c>
      <c r="C38" s="1" t="s">
        <v>8</v>
      </c>
      <c r="D38" s="1" t="s">
        <v>219</v>
      </c>
      <c r="E38" s="1" t="s">
        <v>21</v>
      </c>
      <c r="F38" s="1" t="s">
        <v>11</v>
      </c>
      <c r="T38" s="5" t="s">
        <v>15</v>
      </c>
      <c r="U38" s="5" t="s">
        <v>15</v>
      </c>
      <c r="V38" s="5" t="s">
        <v>15</v>
      </c>
      <c r="W38" s="5">
        <v>-1</v>
      </c>
      <c r="X38" s="5" t="s">
        <v>15</v>
      </c>
      <c r="Y38" s="5" t="s">
        <v>15</v>
      </c>
      <c r="AK38" s="1">
        <v>17</v>
      </c>
    </row>
    <row r="39" spans="1:41" x14ac:dyDescent="0.2">
      <c r="A39" s="1" t="s">
        <v>114</v>
      </c>
      <c r="B39" s="1" t="s">
        <v>207</v>
      </c>
      <c r="C39" s="1" t="s">
        <v>8</v>
      </c>
      <c r="D39" s="1" t="s">
        <v>214</v>
      </c>
      <c r="E39" s="1" t="s">
        <v>22</v>
      </c>
      <c r="F39" s="1" t="s">
        <v>10</v>
      </c>
      <c r="W39" s="5">
        <v>20.414000000000001</v>
      </c>
      <c r="X39" s="5">
        <v>2.774</v>
      </c>
      <c r="Z39" s="5">
        <v>0.19700000000000001</v>
      </c>
      <c r="AA39" s="5">
        <v>0.89600000000000002</v>
      </c>
      <c r="AF39" s="5">
        <v>4.7E-2</v>
      </c>
      <c r="AG39" s="5">
        <v>2.4E-2</v>
      </c>
      <c r="AI39" s="5">
        <v>1.0999999999999999E-2</v>
      </c>
      <c r="AJ39" s="5">
        <v>1.4E-2</v>
      </c>
      <c r="AK39" s="5">
        <v>18</v>
      </c>
      <c r="AM39" s="16">
        <f>+AO39/$AO$3</f>
        <v>2.5377928333613214E-3</v>
      </c>
      <c r="AN39" s="17">
        <f>IF(AK39=1,AM39,AM39+AN37)</f>
        <v>0.99174938845511984</v>
      </c>
      <c r="AO39" s="5">
        <f>SUM(G39:AJ39)</f>
        <v>24.377000000000002</v>
      </c>
    </row>
    <row r="40" spans="1:41" x14ac:dyDescent="0.2">
      <c r="A40" s="1" t="s">
        <v>114</v>
      </c>
      <c r="B40" s="1" t="s">
        <v>207</v>
      </c>
      <c r="C40" s="1" t="s">
        <v>8</v>
      </c>
      <c r="D40" s="1" t="s">
        <v>214</v>
      </c>
      <c r="E40" s="1" t="s">
        <v>22</v>
      </c>
      <c r="F40" s="1" t="s">
        <v>11</v>
      </c>
      <c r="W40" s="5">
        <v>-1</v>
      </c>
      <c r="X40" s="5">
        <v>-1</v>
      </c>
      <c r="Z40" s="5">
        <v>-1</v>
      </c>
      <c r="AA40" s="5">
        <v>-1</v>
      </c>
      <c r="AF40" s="5" t="s">
        <v>13</v>
      </c>
      <c r="AG40" s="5">
        <v>-1</v>
      </c>
      <c r="AI40" s="5">
        <v>-1</v>
      </c>
      <c r="AJ40" s="5" t="s">
        <v>15</v>
      </c>
      <c r="AK40" s="1">
        <v>18</v>
      </c>
    </row>
    <row r="41" spans="1:41" x14ac:dyDescent="0.2">
      <c r="A41" s="1" t="s">
        <v>114</v>
      </c>
      <c r="B41" s="1" t="s">
        <v>207</v>
      </c>
      <c r="C41" s="1" t="s">
        <v>8</v>
      </c>
      <c r="D41" s="1" t="s">
        <v>214</v>
      </c>
      <c r="E41" s="1" t="s">
        <v>46</v>
      </c>
      <c r="F41" s="1" t="s">
        <v>10</v>
      </c>
      <c r="S41" s="5">
        <v>8.7690000000000001</v>
      </c>
      <c r="W41" s="5">
        <v>1.518</v>
      </c>
      <c r="X41" s="5">
        <v>12.135999999999999</v>
      </c>
      <c r="Z41" s="5">
        <v>0.63700000000000001</v>
      </c>
      <c r="AA41" s="5">
        <v>0.46300000000000002</v>
      </c>
      <c r="AF41" s="5">
        <v>0.32800000000000001</v>
      </c>
      <c r="AK41" s="5">
        <v>19</v>
      </c>
      <c r="AM41" s="16">
        <f>+AO41/$AO$3</f>
        <v>2.483033058559334E-3</v>
      </c>
      <c r="AN41" s="17">
        <f>IF(AK41=1,AM41,AM41+AN39)</f>
        <v>0.99423242151367919</v>
      </c>
      <c r="AO41" s="5">
        <f>SUM(G41:AJ41)</f>
        <v>23.851000000000003</v>
      </c>
    </row>
    <row r="42" spans="1:41" x14ac:dyDescent="0.2">
      <c r="A42" s="1" t="s">
        <v>114</v>
      </c>
      <c r="B42" s="1" t="s">
        <v>207</v>
      </c>
      <c r="C42" s="1" t="s">
        <v>8</v>
      </c>
      <c r="D42" s="1" t="s">
        <v>214</v>
      </c>
      <c r="E42" s="1" t="s">
        <v>46</v>
      </c>
      <c r="F42" s="1" t="s">
        <v>11</v>
      </c>
      <c r="S42" s="5">
        <v>-1</v>
      </c>
      <c r="W42" s="5">
        <v>-1</v>
      </c>
      <c r="X42" s="5">
        <v>-1</v>
      </c>
      <c r="Z42" s="5" t="s">
        <v>24</v>
      </c>
      <c r="AA42" s="5">
        <v>-1</v>
      </c>
      <c r="AF42" s="5" t="s">
        <v>13</v>
      </c>
      <c r="AK42" s="1">
        <v>19</v>
      </c>
    </row>
    <row r="43" spans="1:41" x14ac:dyDescent="0.2">
      <c r="A43" s="1" t="s">
        <v>114</v>
      </c>
      <c r="B43" s="1" t="s">
        <v>207</v>
      </c>
      <c r="C43" s="1" t="s">
        <v>8</v>
      </c>
      <c r="D43" s="1" t="s">
        <v>235</v>
      </c>
      <c r="E43" s="1" t="s">
        <v>32</v>
      </c>
      <c r="F43" s="1" t="s">
        <v>10</v>
      </c>
      <c r="G43" s="5">
        <v>3.8</v>
      </c>
      <c r="H43" s="5">
        <v>2.5</v>
      </c>
      <c r="I43" s="5">
        <v>2.1</v>
      </c>
      <c r="J43" s="5">
        <v>2.2000000000000002</v>
      </c>
      <c r="K43" s="5">
        <v>1.1000000000000001</v>
      </c>
      <c r="L43" s="5">
        <v>1.3</v>
      </c>
      <c r="M43" s="5">
        <v>0.5</v>
      </c>
      <c r="N43" s="5">
        <v>0.8</v>
      </c>
      <c r="O43" s="5">
        <v>1.1000000000000001</v>
      </c>
      <c r="P43" s="5">
        <v>0.5</v>
      </c>
      <c r="S43" s="5">
        <v>4.7</v>
      </c>
      <c r="T43" s="5">
        <v>0.1</v>
      </c>
      <c r="V43" s="5">
        <v>0.76</v>
      </c>
      <c r="W43" s="5">
        <v>0.3</v>
      </c>
      <c r="AK43" s="5">
        <v>20</v>
      </c>
      <c r="AM43" s="16">
        <f>+AO43/$AO$3</f>
        <v>2.2653473378160711E-3</v>
      </c>
      <c r="AN43" s="17">
        <f>IF(AK43=1,AM43,AM43+AN41)</f>
        <v>0.99649776885149521</v>
      </c>
      <c r="AO43" s="5">
        <f>SUM(G43:AJ43)</f>
        <v>21.760000000000005</v>
      </c>
    </row>
    <row r="44" spans="1:41" x14ac:dyDescent="0.2">
      <c r="A44" s="1" t="s">
        <v>114</v>
      </c>
      <c r="B44" s="1" t="s">
        <v>207</v>
      </c>
      <c r="C44" s="1" t="s">
        <v>8</v>
      </c>
      <c r="D44" s="1" t="s">
        <v>235</v>
      </c>
      <c r="E44" s="1" t="s">
        <v>32</v>
      </c>
      <c r="F44" s="1" t="s">
        <v>11</v>
      </c>
      <c r="G44" s="5">
        <v>-1</v>
      </c>
      <c r="H44" s="5">
        <v>-1</v>
      </c>
      <c r="I44" s="5">
        <v>-1</v>
      </c>
      <c r="J44" s="5">
        <v>-1</v>
      </c>
      <c r="K44" s="5">
        <v>-1</v>
      </c>
      <c r="L44" s="5">
        <v>-1</v>
      </c>
      <c r="M44" s="5">
        <v>-1</v>
      </c>
      <c r="N44" s="5">
        <v>-1</v>
      </c>
      <c r="O44" s="5">
        <v>-1</v>
      </c>
      <c r="P44" s="5">
        <v>-1</v>
      </c>
      <c r="S44" s="5">
        <v>-1</v>
      </c>
      <c r="T44" s="5">
        <v>-1</v>
      </c>
      <c r="V44" s="5">
        <v>-1</v>
      </c>
      <c r="W44" s="5">
        <v>-1</v>
      </c>
      <c r="AK44" s="1">
        <v>20</v>
      </c>
    </row>
    <row r="45" spans="1:41" x14ac:dyDescent="0.2">
      <c r="A45" s="1" t="s">
        <v>114</v>
      </c>
      <c r="B45" s="1" t="s">
        <v>207</v>
      </c>
      <c r="C45" s="1" t="s">
        <v>8</v>
      </c>
      <c r="D45" s="1" t="s">
        <v>113</v>
      </c>
      <c r="E45" s="1" t="s">
        <v>28</v>
      </c>
      <c r="F45" s="1" t="s">
        <v>10</v>
      </c>
      <c r="Q45" s="5">
        <v>2</v>
      </c>
      <c r="U45" s="5">
        <v>0.02</v>
      </c>
      <c r="AC45" s="5">
        <v>4.6440000000000001</v>
      </c>
      <c r="AF45" s="5">
        <v>4.1000000000000002E-2</v>
      </c>
      <c r="AK45" s="5">
        <v>21</v>
      </c>
      <c r="AM45" s="16">
        <f>+AO45/$AO$3</f>
        <v>6.9803096967172582E-4</v>
      </c>
      <c r="AN45" s="17">
        <f>IF(AK45=1,AM45,AM45+AN43)</f>
        <v>0.99719579982116691</v>
      </c>
      <c r="AO45" s="5">
        <f>SUM(G45:AJ45)</f>
        <v>6.7050000000000001</v>
      </c>
    </row>
    <row r="46" spans="1:41" x14ac:dyDescent="0.2">
      <c r="A46" s="1" t="s">
        <v>114</v>
      </c>
      <c r="B46" s="1" t="s">
        <v>207</v>
      </c>
      <c r="C46" s="1" t="s">
        <v>8</v>
      </c>
      <c r="D46" s="1" t="s">
        <v>113</v>
      </c>
      <c r="E46" s="1" t="s">
        <v>28</v>
      </c>
      <c r="F46" s="1" t="s">
        <v>11</v>
      </c>
      <c r="Q46" s="5">
        <v>-1</v>
      </c>
      <c r="U46" s="5">
        <v>-1</v>
      </c>
      <c r="AC46" s="5">
        <v>-1</v>
      </c>
      <c r="AF46" s="5">
        <v>-1</v>
      </c>
      <c r="AK46" s="1">
        <v>21</v>
      </c>
    </row>
    <row r="47" spans="1:41" x14ac:dyDescent="0.2">
      <c r="A47" s="1" t="s">
        <v>114</v>
      </c>
      <c r="B47" s="1" t="s">
        <v>207</v>
      </c>
      <c r="C47" s="1" t="s">
        <v>8</v>
      </c>
      <c r="D47" s="1" t="s">
        <v>113</v>
      </c>
      <c r="E47" s="1" t="s">
        <v>16</v>
      </c>
      <c r="F47" s="1" t="s">
        <v>10</v>
      </c>
      <c r="Q47" s="5">
        <v>1</v>
      </c>
      <c r="U47" s="5">
        <v>0.23</v>
      </c>
      <c r="V47" s="5">
        <v>0.311</v>
      </c>
      <c r="W47" s="5">
        <v>0.05</v>
      </c>
      <c r="X47" s="5">
        <v>1.145</v>
      </c>
      <c r="AB47" s="5">
        <v>0.36</v>
      </c>
      <c r="AE47" s="5">
        <v>0.93300000000000005</v>
      </c>
      <c r="AF47" s="5">
        <v>0.13700000000000001</v>
      </c>
      <c r="AG47" s="5">
        <v>8.5000000000000006E-2</v>
      </c>
      <c r="AH47" s="5">
        <v>0.255</v>
      </c>
      <c r="AK47" s="5">
        <v>22</v>
      </c>
      <c r="AM47" s="16">
        <f>+AO47/$AO$3</f>
        <v>4.691017970679786E-4</v>
      </c>
      <c r="AN47" s="17">
        <f>IF(AK47=1,AM47,AM47+AN45)</f>
        <v>0.99766490161823485</v>
      </c>
      <c r="AO47" s="5">
        <f>SUM(G47:AJ47)</f>
        <v>4.5060000000000002</v>
      </c>
    </row>
    <row r="48" spans="1:41" x14ac:dyDescent="0.2">
      <c r="A48" s="1" t="s">
        <v>114</v>
      </c>
      <c r="B48" s="1" t="s">
        <v>207</v>
      </c>
      <c r="C48" s="1" t="s">
        <v>8</v>
      </c>
      <c r="D48" s="1" t="s">
        <v>113</v>
      </c>
      <c r="E48" s="1" t="s">
        <v>16</v>
      </c>
      <c r="F48" s="1" t="s">
        <v>11</v>
      </c>
      <c r="Q48" s="5">
        <v>-1</v>
      </c>
      <c r="U48" s="5">
        <v>-1</v>
      </c>
      <c r="V48" s="5">
        <v>-1</v>
      </c>
      <c r="W48" s="5">
        <v>-1</v>
      </c>
      <c r="X48" s="5">
        <v>-1</v>
      </c>
      <c r="AB48" s="5">
        <v>-1</v>
      </c>
      <c r="AE48" s="5">
        <v>-1</v>
      </c>
      <c r="AF48" s="5">
        <v>-1</v>
      </c>
      <c r="AG48" s="5">
        <v>-1</v>
      </c>
      <c r="AH48" s="5">
        <v>-1</v>
      </c>
      <c r="AK48" s="1">
        <v>22</v>
      </c>
    </row>
    <row r="49" spans="1:41" x14ac:dyDescent="0.2">
      <c r="A49" s="1" t="s">
        <v>114</v>
      </c>
      <c r="B49" s="1" t="s">
        <v>207</v>
      </c>
      <c r="C49" s="1" t="s">
        <v>8</v>
      </c>
      <c r="D49" s="1" t="s">
        <v>219</v>
      </c>
      <c r="E49" s="1" t="s">
        <v>16</v>
      </c>
      <c r="F49" s="1" t="s">
        <v>10</v>
      </c>
      <c r="T49" s="5">
        <v>0.37</v>
      </c>
      <c r="U49" s="5">
        <v>0.747</v>
      </c>
      <c r="V49" s="5">
        <v>0.621</v>
      </c>
      <c r="W49" s="5">
        <v>0.82599999999999996</v>
      </c>
      <c r="X49" s="5">
        <v>1.53</v>
      </c>
      <c r="Y49" s="5">
        <v>1.7000000000000001E-2</v>
      </c>
      <c r="Z49" s="5">
        <v>1.4999999999999999E-2</v>
      </c>
      <c r="AA49" s="5">
        <v>0.108</v>
      </c>
      <c r="AK49" s="5">
        <v>23</v>
      </c>
      <c r="AM49" s="16">
        <f>+AO49/$AO$3</f>
        <v>4.4078495534527771E-4</v>
      </c>
      <c r="AN49" s="17">
        <f>IF(AK49=1,AM49,AM49+AN47)</f>
        <v>0.99810568657358012</v>
      </c>
      <c r="AO49" s="5">
        <f>SUM(G49:AJ49)</f>
        <v>4.234</v>
      </c>
    </row>
    <row r="50" spans="1:41" x14ac:dyDescent="0.2">
      <c r="A50" s="1" t="s">
        <v>114</v>
      </c>
      <c r="B50" s="1" t="s">
        <v>207</v>
      </c>
      <c r="C50" s="1" t="s">
        <v>8</v>
      </c>
      <c r="D50" s="1" t="s">
        <v>219</v>
      </c>
      <c r="E50" s="1" t="s">
        <v>16</v>
      </c>
      <c r="F50" s="1" t="s">
        <v>11</v>
      </c>
      <c r="T50" s="5">
        <v>-1</v>
      </c>
      <c r="U50" s="5" t="s">
        <v>15</v>
      </c>
      <c r="V50" s="5" t="s">
        <v>15</v>
      </c>
      <c r="W50" s="5">
        <v>-1</v>
      </c>
      <c r="X50" s="5" t="s">
        <v>15</v>
      </c>
      <c r="Y50" s="5" t="s">
        <v>15</v>
      </c>
      <c r="Z50" s="5">
        <v>-1</v>
      </c>
      <c r="AA50" s="5" t="s">
        <v>15</v>
      </c>
      <c r="AK50" s="1">
        <v>23</v>
      </c>
    </row>
    <row r="51" spans="1:41" x14ac:dyDescent="0.2">
      <c r="A51" s="1" t="s">
        <v>114</v>
      </c>
      <c r="B51" s="1" t="s">
        <v>207</v>
      </c>
      <c r="C51" s="1" t="s">
        <v>8</v>
      </c>
      <c r="D51" s="1" t="s">
        <v>51</v>
      </c>
      <c r="E51" s="1" t="s">
        <v>16</v>
      </c>
      <c r="F51" s="1" t="s">
        <v>10</v>
      </c>
      <c r="H51" s="5">
        <v>9.6000000000000002E-2</v>
      </c>
      <c r="I51" s="5">
        <v>0.155</v>
      </c>
      <c r="J51" s="5">
        <v>0.13900000000000001</v>
      </c>
      <c r="K51" s="5">
        <v>0.108</v>
      </c>
      <c r="M51" s="5">
        <v>0.83199999999999996</v>
      </c>
      <c r="N51" s="5">
        <v>0.33900000000000002</v>
      </c>
      <c r="O51" s="5">
        <v>2.3E-2</v>
      </c>
      <c r="R51" s="5">
        <v>0.16300000000000001</v>
      </c>
      <c r="S51" s="5">
        <v>0.189</v>
      </c>
      <c r="U51" s="5">
        <v>0.42399999999999999</v>
      </c>
      <c r="W51" s="5">
        <v>0.42399999999999999</v>
      </c>
      <c r="AK51" s="5">
        <v>24</v>
      </c>
      <c r="AM51" s="16">
        <f>+AO51/$AO$3</f>
        <v>3.010746553751873E-4</v>
      </c>
      <c r="AN51" s="17">
        <f>IF(AK51=1,AM51,AM51+AN49)</f>
        <v>0.99840676122895533</v>
      </c>
      <c r="AO51" s="5">
        <f>SUM(G51:AJ51)</f>
        <v>2.8919999999999999</v>
      </c>
    </row>
    <row r="52" spans="1:41" x14ac:dyDescent="0.2">
      <c r="A52" s="1" t="s">
        <v>114</v>
      </c>
      <c r="B52" s="1" t="s">
        <v>207</v>
      </c>
      <c r="C52" s="1" t="s">
        <v>8</v>
      </c>
      <c r="D52" s="1" t="s">
        <v>51</v>
      </c>
      <c r="E52" s="1" t="s">
        <v>16</v>
      </c>
      <c r="F52" s="1" t="s">
        <v>11</v>
      </c>
      <c r="H52" s="5">
        <v>-1</v>
      </c>
      <c r="I52" s="5">
        <v>-1</v>
      </c>
      <c r="J52" s="5">
        <v>-1</v>
      </c>
      <c r="K52" s="5">
        <v>-1</v>
      </c>
      <c r="M52" s="5">
        <v>-1</v>
      </c>
      <c r="N52" s="5">
        <v>-1</v>
      </c>
      <c r="O52" s="5">
        <v>-1</v>
      </c>
      <c r="R52" s="5">
        <v>-1</v>
      </c>
      <c r="S52" s="5">
        <v>-1</v>
      </c>
      <c r="U52" s="5">
        <v>-1</v>
      </c>
      <c r="W52" s="5">
        <v>-1</v>
      </c>
      <c r="AK52" s="1">
        <v>24</v>
      </c>
    </row>
    <row r="53" spans="1:41" x14ac:dyDescent="0.2">
      <c r="A53" s="1" t="s">
        <v>114</v>
      </c>
      <c r="B53" s="1" t="s">
        <v>207</v>
      </c>
      <c r="C53" s="1" t="s">
        <v>8</v>
      </c>
      <c r="D53" s="1" t="s">
        <v>37</v>
      </c>
      <c r="E53" s="1" t="s">
        <v>21</v>
      </c>
      <c r="F53" s="1" t="s">
        <v>10</v>
      </c>
      <c r="AB53" s="5">
        <v>1</v>
      </c>
      <c r="AC53" s="5">
        <v>0.33</v>
      </c>
      <c r="AD53" s="5">
        <v>0.2</v>
      </c>
      <c r="AE53" s="5">
        <v>0.7</v>
      </c>
      <c r="AK53" s="5">
        <v>25</v>
      </c>
      <c r="AM53" s="16">
        <f>+AO53/$AO$3</f>
        <v>2.3215645971184915E-4</v>
      </c>
      <c r="AN53" s="17">
        <f>IF(AK53=1,AM53,AM53+AN51)</f>
        <v>0.99863891768866719</v>
      </c>
      <c r="AO53" s="5">
        <f>SUM(G53:AJ53)</f>
        <v>2.23</v>
      </c>
    </row>
    <row r="54" spans="1:41" x14ac:dyDescent="0.2">
      <c r="A54" s="1" t="s">
        <v>114</v>
      </c>
      <c r="B54" s="1" t="s">
        <v>207</v>
      </c>
      <c r="C54" s="1" t="s">
        <v>8</v>
      </c>
      <c r="D54" s="1" t="s">
        <v>37</v>
      </c>
      <c r="E54" s="1" t="s">
        <v>21</v>
      </c>
      <c r="F54" s="1" t="s">
        <v>11</v>
      </c>
      <c r="AB54" s="5">
        <v>-1</v>
      </c>
      <c r="AC54" s="5">
        <v>-1</v>
      </c>
      <c r="AD54" s="5">
        <v>-1</v>
      </c>
      <c r="AE54" s="5">
        <v>-1</v>
      </c>
      <c r="AK54" s="1">
        <v>25</v>
      </c>
    </row>
    <row r="55" spans="1:41" x14ac:dyDescent="0.2">
      <c r="A55" s="1" t="s">
        <v>114</v>
      </c>
      <c r="B55" s="1" t="s">
        <v>207</v>
      </c>
      <c r="C55" s="1" t="s">
        <v>8</v>
      </c>
      <c r="D55" s="1" t="s">
        <v>214</v>
      </c>
      <c r="E55" s="1" t="s">
        <v>14</v>
      </c>
      <c r="F55" s="1" t="s">
        <v>10</v>
      </c>
      <c r="S55" s="5">
        <v>1.85</v>
      </c>
      <c r="X55" s="5">
        <v>0.11</v>
      </c>
      <c r="AK55" s="5">
        <v>26</v>
      </c>
      <c r="AM55" s="16">
        <f>+AO55/$AO$3</f>
        <v>2.0404783006063872E-4</v>
      </c>
      <c r="AN55" s="17">
        <f>IF(AK55=1,AM55,AM55+AN53)</f>
        <v>0.99884296551872787</v>
      </c>
      <c r="AO55" s="5">
        <f>SUM(G55:AJ55)</f>
        <v>1.9600000000000002</v>
      </c>
    </row>
    <row r="56" spans="1:41" x14ac:dyDescent="0.2">
      <c r="A56" s="1" t="s">
        <v>114</v>
      </c>
      <c r="B56" s="1" t="s">
        <v>207</v>
      </c>
      <c r="C56" s="1" t="s">
        <v>8</v>
      </c>
      <c r="D56" s="1" t="s">
        <v>214</v>
      </c>
      <c r="E56" s="1" t="s">
        <v>14</v>
      </c>
      <c r="F56" s="1" t="s">
        <v>11</v>
      </c>
      <c r="S56" s="5">
        <v>-1</v>
      </c>
      <c r="X56" s="5">
        <v>-1</v>
      </c>
      <c r="AK56" s="1">
        <v>26</v>
      </c>
    </row>
    <row r="57" spans="1:41" x14ac:dyDescent="0.2">
      <c r="A57" s="1" t="s">
        <v>114</v>
      </c>
      <c r="B57" s="1" t="s">
        <v>207</v>
      </c>
      <c r="C57" s="1" t="s">
        <v>8</v>
      </c>
      <c r="D57" s="1" t="s">
        <v>51</v>
      </c>
      <c r="E57" s="1" t="s">
        <v>21</v>
      </c>
      <c r="F57" s="1" t="s">
        <v>10</v>
      </c>
      <c r="H57" s="5">
        <v>0.89100000000000001</v>
      </c>
      <c r="I57" s="5">
        <v>5.0000000000000001E-3</v>
      </c>
      <c r="J57" s="5">
        <v>0.156</v>
      </c>
      <c r="K57" s="5">
        <v>0.124</v>
      </c>
      <c r="M57" s="5">
        <v>0.15</v>
      </c>
      <c r="N57" s="5">
        <v>0.249</v>
      </c>
      <c r="P57" s="5">
        <v>0.23799999999999999</v>
      </c>
      <c r="U57" s="5">
        <v>4.0000000000000001E-3</v>
      </c>
      <c r="W57" s="5">
        <v>0.13500000000000001</v>
      </c>
      <c r="AK57" s="5">
        <v>27</v>
      </c>
      <c r="AM57" s="16">
        <f>+AO57/$AO$3</f>
        <v>2.0321498177467695E-4</v>
      </c>
      <c r="AN57" s="17">
        <f>IF(AK57=1,AM57,AM57+AN55)</f>
        <v>0.99904618050050253</v>
      </c>
      <c r="AO57" s="5">
        <f>SUM(G57:AJ57)</f>
        <v>1.9520000000000002</v>
      </c>
    </row>
    <row r="58" spans="1:41" x14ac:dyDescent="0.2">
      <c r="A58" s="1" t="s">
        <v>114</v>
      </c>
      <c r="B58" s="1" t="s">
        <v>207</v>
      </c>
      <c r="C58" s="1" t="s">
        <v>8</v>
      </c>
      <c r="D58" s="1" t="s">
        <v>51</v>
      </c>
      <c r="E58" s="1" t="s">
        <v>21</v>
      </c>
      <c r="F58" s="1" t="s">
        <v>11</v>
      </c>
      <c r="H58" s="5">
        <v>-1</v>
      </c>
      <c r="I58" s="5">
        <v>-1</v>
      </c>
      <c r="J58" s="5">
        <v>-1</v>
      </c>
      <c r="K58" s="5">
        <v>-1</v>
      </c>
      <c r="M58" s="5">
        <v>-1</v>
      </c>
      <c r="N58" s="5">
        <v>-1</v>
      </c>
      <c r="P58" s="5">
        <v>-1</v>
      </c>
      <c r="U58" s="5">
        <v>-1</v>
      </c>
      <c r="W58" s="5">
        <v>-1</v>
      </c>
      <c r="AK58" s="1">
        <v>27</v>
      </c>
    </row>
    <row r="59" spans="1:41" x14ac:dyDescent="0.2">
      <c r="A59" s="1" t="s">
        <v>114</v>
      </c>
      <c r="B59" s="1" t="s">
        <v>207</v>
      </c>
      <c r="C59" s="1" t="s">
        <v>8</v>
      </c>
      <c r="D59" s="1" t="s">
        <v>215</v>
      </c>
      <c r="E59" s="1" t="s">
        <v>22</v>
      </c>
      <c r="F59" s="1" t="s">
        <v>10</v>
      </c>
      <c r="X59" s="5">
        <v>1.7769999999999999</v>
      </c>
      <c r="AK59" s="5">
        <v>28</v>
      </c>
      <c r="AM59" s="16">
        <f>+AO59/$AO$3</f>
        <v>1.8499642551926274E-4</v>
      </c>
      <c r="AN59" s="17">
        <f>IF(AK59=1,AM59,AM59+AN57)</f>
        <v>0.99923117692602181</v>
      </c>
      <c r="AO59" s="5">
        <f>SUM(G59:AJ59)</f>
        <v>1.7769999999999999</v>
      </c>
    </row>
    <row r="60" spans="1:41" x14ac:dyDescent="0.2">
      <c r="A60" s="1" t="s">
        <v>114</v>
      </c>
      <c r="B60" s="1" t="s">
        <v>207</v>
      </c>
      <c r="C60" s="1" t="s">
        <v>8</v>
      </c>
      <c r="D60" s="1" t="s">
        <v>215</v>
      </c>
      <c r="E60" s="1" t="s">
        <v>22</v>
      </c>
      <c r="F60" s="1" t="s">
        <v>11</v>
      </c>
      <c r="X60" s="5">
        <v>-1</v>
      </c>
      <c r="AK60" s="1">
        <v>28</v>
      </c>
    </row>
    <row r="61" spans="1:41" x14ac:dyDescent="0.2">
      <c r="A61" s="1" t="s">
        <v>114</v>
      </c>
      <c r="B61" s="1" t="s">
        <v>207</v>
      </c>
      <c r="C61" s="1" t="s">
        <v>8</v>
      </c>
      <c r="D61" s="1" t="s">
        <v>219</v>
      </c>
      <c r="E61" s="1" t="s">
        <v>33</v>
      </c>
      <c r="F61" s="1" t="s">
        <v>10</v>
      </c>
      <c r="T61" s="5">
        <v>2.4E-2</v>
      </c>
      <c r="U61" s="5">
        <v>0.12</v>
      </c>
      <c r="V61" s="5">
        <v>1.0549999999999999</v>
      </c>
      <c r="W61" s="5">
        <v>0.156</v>
      </c>
      <c r="AK61" s="5">
        <v>29</v>
      </c>
      <c r="AM61" s="16">
        <f>+AO61/$AO$3</f>
        <v>1.4106367843477827E-4</v>
      </c>
      <c r="AN61" s="17">
        <f>IF(AK61=1,AM61,AM61+AN59)</f>
        <v>0.99937224060445662</v>
      </c>
      <c r="AO61" s="5">
        <f>SUM(G61:AJ61)</f>
        <v>1.3549999999999998</v>
      </c>
    </row>
    <row r="62" spans="1:41" x14ac:dyDescent="0.2">
      <c r="A62" s="1" t="s">
        <v>114</v>
      </c>
      <c r="B62" s="1" t="s">
        <v>207</v>
      </c>
      <c r="C62" s="1" t="s">
        <v>8</v>
      </c>
      <c r="D62" s="1" t="s">
        <v>219</v>
      </c>
      <c r="E62" s="1" t="s">
        <v>33</v>
      </c>
      <c r="F62" s="1" t="s">
        <v>11</v>
      </c>
      <c r="T62" s="5">
        <v>-1</v>
      </c>
      <c r="U62" s="5" t="s">
        <v>15</v>
      </c>
      <c r="V62" s="5" t="s">
        <v>15</v>
      </c>
      <c r="W62" s="5">
        <v>-1</v>
      </c>
      <c r="AK62" s="1">
        <v>29</v>
      </c>
    </row>
    <row r="63" spans="1:41" x14ac:dyDescent="0.2">
      <c r="A63" s="1" t="s">
        <v>114</v>
      </c>
      <c r="B63" s="1" t="s">
        <v>207</v>
      </c>
      <c r="C63" s="1" t="s">
        <v>8</v>
      </c>
      <c r="D63" s="1" t="s">
        <v>219</v>
      </c>
      <c r="E63" s="1" t="s">
        <v>46</v>
      </c>
      <c r="F63" s="1" t="s">
        <v>10</v>
      </c>
      <c r="T63" s="5">
        <v>0.11899999999999999</v>
      </c>
      <c r="U63" s="5">
        <v>0.32400000000000001</v>
      </c>
      <c r="V63" s="5">
        <v>0.34399999999999997</v>
      </c>
      <c r="W63" s="5">
        <v>0.23899999999999999</v>
      </c>
      <c r="X63" s="5">
        <v>0.24099999999999999</v>
      </c>
      <c r="AK63" s="5">
        <v>30</v>
      </c>
      <c r="AM63" s="16">
        <f>+AO63/$AO$3</f>
        <v>1.3190234728919858E-4</v>
      </c>
      <c r="AN63" s="17">
        <f>IF(AK63=1,AM63,AM63+AN61)</f>
        <v>0.99950414295174583</v>
      </c>
      <c r="AO63" s="5">
        <f>SUM(G63:AJ63)</f>
        <v>1.2669999999999999</v>
      </c>
    </row>
    <row r="64" spans="1:41" x14ac:dyDescent="0.2">
      <c r="A64" s="1" t="s">
        <v>114</v>
      </c>
      <c r="B64" s="1" t="s">
        <v>207</v>
      </c>
      <c r="C64" s="1" t="s">
        <v>8</v>
      </c>
      <c r="D64" s="1" t="s">
        <v>219</v>
      </c>
      <c r="E64" s="1" t="s">
        <v>46</v>
      </c>
      <c r="F64" s="1" t="s">
        <v>11</v>
      </c>
      <c r="T64" s="5">
        <v>-1</v>
      </c>
      <c r="U64" s="5" t="s">
        <v>15</v>
      </c>
      <c r="V64" s="5" t="s">
        <v>15</v>
      </c>
      <c r="W64" s="5">
        <v>-1</v>
      </c>
      <c r="X64" s="5" t="s">
        <v>15</v>
      </c>
      <c r="AK64" s="1">
        <v>30</v>
      </c>
    </row>
    <row r="65" spans="1:41" x14ac:dyDescent="0.2">
      <c r="A65" s="1" t="s">
        <v>114</v>
      </c>
      <c r="B65" s="1" t="s">
        <v>207</v>
      </c>
      <c r="C65" s="1" t="s">
        <v>8</v>
      </c>
      <c r="D65" s="1" t="s">
        <v>51</v>
      </c>
      <c r="E65" s="1" t="s">
        <v>28</v>
      </c>
      <c r="F65" s="1" t="s">
        <v>10</v>
      </c>
      <c r="I65" s="5">
        <v>1.9E-2</v>
      </c>
      <c r="K65" s="5">
        <v>0.13800000000000001</v>
      </c>
      <c r="R65" s="5">
        <v>0.30399999999999999</v>
      </c>
      <c r="S65" s="5">
        <v>0.16800000000000001</v>
      </c>
      <c r="W65" s="5">
        <v>0.19400000000000001</v>
      </c>
      <c r="AK65" s="5">
        <v>31</v>
      </c>
      <c r="AM65" s="16">
        <f>+AO65/$AO$3</f>
        <v>8.5679267418319209E-5</v>
      </c>
      <c r="AN65" s="17">
        <f>IF(AK65=1,AM65,AM65+AN63)</f>
        <v>0.99958982221916415</v>
      </c>
      <c r="AO65" s="5">
        <f>SUM(G65:AJ65)</f>
        <v>0.82299999999999995</v>
      </c>
    </row>
    <row r="66" spans="1:41" x14ac:dyDescent="0.2">
      <c r="A66" s="1" t="s">
        <v>114</v>
      </c>
      <c r="B66" s="1" t="s">
        <v>207</v>
      </c>
      <c r="C66" s="1" t="s">
        <v>8</v>
      </c>
      <c r="D66" s="1" t="s">
        <v>51</v>
      </c>
      <c r="E66" s="1" t="s">
        <v>28</v>
      </c>
      <c r="F66" s="1" t="s">
        <v>11</v>
      </c>
      <c r="I66" s="5">
        <v>-1</v>
      </c>
      <c r="K66" s="5">
        <v>-1</v>
      </c>
      <c r="R66" s="5">
        <v>-1</v>
      </c>
      <c r="S66" s="5">
        <v>-1</v>
      </c>
      <c r="W66" s="5">
        <v>-1</v>
      </c>
      <c r="AK66" s="1">
        <v>31</v>
      </c>
    </row>
    <row r="67" spans="1:41" x14ac:dyDescent="0.2">
      <c r="A67" s="1" t="s">
        <v>114</v>
      </c>
      <c r="B67" s="1" t="s">
        <v>207</v>
      </c>
      <c r="C67" s="1" t="s">
        <v>8</v>
      </c>
      <c r="D67" s="1" t="s">
        <v>215</v>
      </c>
      <c r="E67" s="1" t="s">
        <v>16</v>
      </c>
      <c r="F67" s="1" t="s">
        <v>10</v>
      </c>
      <c r="X67" s="5">
        <v>0.69199999999999995</v>
      </c>
      <c r="AK67" s="5">
        <v>32</v>
      </c>
      <c r="AM67" s="16">
        <f>+AO67/$AO$3</f>
        <v>7.2041376735694883E-5</v>
      </c>
      <c r="AN67" s="17">
        <f>IF(AK67=1,AM67,AM67+AN65)</f>
        <v>0.99966186359589981</v>
      </c>
      <c r="AO67" s="5">
        <f>SUM(G67:AJ67)</f>
        <v>0.69199999999999995</v>
      </c>
    </row>
    <row r="68" spans="1:41" x14ac:dyDescent="0.2">
      <c r="A68" s="1" t="s">
        <v>114</v>
      </c>
      <c r="B68" s="1" t="s">
        <v>207</v>
      </c>
      <c r="C68" s="1" t="s">
        <v>8</v>
      </c>
      <c r="D68" s="1" t="s">
        <v>215</v>
      </c>
      <c r="E68" s="1" t="s">
        <v>16</v>
      </c>
      <c r="F68" s="1" t="s">
        <v>11</v>
      </c>
      <c r="X68" s="5">
        <v>-1</v>
      </c>
      <c r="AK68" s="1">
        <v>32</v>
      </c>
    </row>
    <row r="69" spans="1:41" x14ac:dyDescent="0.2">
      <c r="A69" s="1" t="s">
        <v>114</v>
      </c>
      <c r="B69" s="1" t="s">
        <v>207</v>
      </c>
      <c r="C69" s="1" t="s">
        <v>8</v>
      </c>
      <c r="D69" s="1" t="s">
        <v>87</v>
      </c>
      <c r="E69" s="1" t="s">
        <v>22</v>
      </c>
      <c r="F69" s="1" t="s">
        <v>10</v>
      </c>
      <c r="AG69" s="5">
        <v>0.53900000000000003</v>
      </c>
      <c r="AK69" s="5">
        <v>33</v>
      </c>
      <c r="AM69" s="16">
        <f>+AO69/$AO$3</f>
        <v>5.6113153266675647E-5</v>
      </c>
      <c r="AN69" s="17">
        <f>IF(AK69=1,AM69,AM69+AN67)</f>
        <v>0.99971797674916651</v>
      </c>
      <c r="AO69" s="5">
        <f>SUM(G69:AJ69)</f>
        <v>0.53900000000000003</v>
      </c>
    </row>
    <row r="70" spans="1:41" x14ac:dyDescent="0.2">
      <c r="A70" s="1" t="s">
        <v>114</v>
      </c>
      <c r="B70" s="1" t="s">
        <v>207</v>
      </c>
      <c r="C70" s="1" t="s">
        <v>8</v>
      </c>
      <c r="D70" s="1" t="s">
        <v>87</v>
      </c>
      <c r="E70" s="1" t="s">
        <v>22</v>
      </c>
      <c r="F70" s="1" t="s">
        <v>11</v>
      </c>
      <c r="AG70" s="5">
        <v>-1</v>
      </c>
      <c r="AK70" s="1">
        <v>33</v>
      </c>
    </row>
    <row r="71" spans="1:41" x14ac:dyDescent="0.2">
      <c r="A71" s="1" t="s">
        <v>114</v>
      </c>
      <c r="B71" s="1" t="s">
        <v>207</v>
      </c>
      <c r="C71" s="1" t="s">
        <v>8</v>
      </c>
      <c r="D71" s="1" t="s">
        <v>233</v>
      </c>
      <c r="E71" s="1" t="s">
        <v>16</v>
      </c>
      <c r="F71" s="1" t="s">
        <v>10</v>
      </c>
      <c r="Y71" s="5">
        <v>0.16900000000000001</v>
      </c>
      <c r="AG71" s="5">
        <v>0.08</v>
      </c>
      <c r="AI71" s="5">
        <v>0.10199999999999999</v>
      </c>
      <c r="AJ71" s="5">
        <v>0.1</v>
      </c>
      <c r="AK71" s="5">
        <v>34</v>
      </c>
      <c r="AM71" s="16">
        <f>+AO71/$AO$3</f>
        <v>4.6951822121095943E-5</v>
      </c>
      <c r="AN71" s="17">
        <f>IF(AK71=1,AM71,AM71+AN69)</f>
        <v>0.99976492857128763</v>
      </c>
      <c r="AO71" s="5">
        <f>SUM(G71:AJ71)</f>
        <v>0.45099999999999996</v>
      </c>
    </row>
    <row r="72" spans="1:41" x14ac:dyDescent="0.2">
      <c r="A72" s="1" t="s">
        <v>114</v>
      </c>
      <c r="B72" s="1" t="s">
        <v>207</v>
      </c>
      <c r="C72" s="1" t="s">
        <v>8</v>
      </c>
      <c r="D72" s="1" t="s">
        <v>233</v>
      </c>
      <c r="E72" s="1" t="s">
        <v>16</v>
      </c>
      <c r="F72" s="1" t="s">
        <v>11</v>
      </c>
      <c r="Y72" s="5" t="s">
        <v>15</v>
      </c>
      <c r="AG72" s="5">
        <v>-1</v>
      </c>
      <c r="AI72" s="5">
        <v>-1</v>
      </c>
      <c r="AJ72" s="5">
        <v>-1</v>
      </c>
      <c r="AK72" s="1">
        <v>34</v>
      </c>
    </row>
    <row r="73" spans="1:41" x14ac:dyDescent="0.2">
      <c r="A73" s="1" t="s">
        <v>114</v>
      </c>
      <c r="B73" s="1" t="s">
        <v>207</v>
      </c>
      <c r="C73" s="1" t="s">
        <v>8</v>
      </c>
      <c r="D73" s="1" t="s">
        <v>224</v>
      </c>
      <c r="E73" s="1" t="s">
        <v>16</v>
      </c>
      <c r="F73" s="1" t="s">
        <v>10</v>
      </c>
      <c r="V73" s="5">
        <v>0.115</v>
      </c>
      <c r="Z73" s="5">
        <v>1E-3</v>
      </c>
      <c r="AD73" s="5">
        <v>0.27</v>
      </c>
      <c r="AH73" s="5">
        <v>3.7999999999999999E-2</v>
      </c>
      <c r="AI73" s="5">
        <v>7.0000000000000001E-3</v>
      </c>
      <c r="AK73" s="5">
        <v>35</v>
      </c>
      <c r="AM73" s="16">
        <f>+AO73/$AO$3</f>
        <v>4.486970140619147E-5</v>
      </c>
      <c r="AN73" s="17">
        <f>IF(AK73=1,AM73,AM73+AN71)</f>
        <v>0.99980979827269378</v>
      </c>
      <c r="AO73" s="5">
        <f>SUM(G73:AJ73)</f>
        <v>0.43099999999999999</v>
      </c>
    </row>
    <row r="74" spans="1:41" x14ac:dyDescent="0.2">
      <c r="A74" s="1" t="s">
        <v>114</v>
      </c>
      <c r="B74" s="1" t="s">
        <v>207</v>
      </c>
      <c r="C74" s="1" t="s">
        <v>8</v>
      </c>
      <c r="D74" s="1" t="s">
        <v>224</v>
      </c>
      <c r="E74" s="1" t="s">
        <v>16</v>
      </c>
      <c r="F74" s="1" t="s">
        <v>11</v>
      </c>
      <c r="V74" s="5" t="s">
        <v>15</v>
      </c>
      <c r="Z74" s="5">
        <v>-1</v>
      </c>
      <c r="AD74" s="5" t="s">
        <v>15</v>
      </c>
      <c r="AH74" s="5">
        <v>-1</v>
      </c>
      <c r="AI74" s="5">
        <v>-1</v>
      </c>
      <c r="AK74" s="1">
        <v>35</v>
      </c>
    </row>
    <row r="75" spans="1:41" x14ac:dyDescent="0.2">
      <c r="A75" s="1" t="s">
        <v>114</v>
      </c>
      <c r="B75" s="1" t="s">
        <v>207</v>
      </c>
      <c r="C75" s="1" t="s">
        <v>8</v>
      </c>
      <c r="D75" s="1" t="s">
        <v>241</v>
      </c>
      <c r="E75" s="1" t="s">
        <v>16</v>
      </c>
      <c r="F75" s="1" t="s">
        <v>10</v>
      </c>
      <c r="AI75" s="5">
        <v>0.4</v>
      </c>
      <c r="AK75" s="5">
        <v>36</v>
      </c>
      <c r="AM75" s="16">
        <f>+AO75/$AO$3</f>
        <v>4.1642414298089534E-5</v>
      </c>
      <c r="AN75" s="17">
        <f>IF(AK75=1,AM75,AM75+AN73)</f>
        <v>0.99985144068699183</v>
      </c>
      <c r="AO75" s="5">
        <f>SUM(G75:AJ75)</f>
        <v>0.4</v>
      </c>
    </row>
    <row r="76" spans="1:41" x14ac:dyDescent="0.2">
      <c r="A76" s="1" t="s">
        <v>114</v>
      </c>
      <c r="B76" s="1" t="s">
        <v>207</v>
      </c>
      <c r="C76" s="1" t="s">
        <v>8</v>
      </c>
      <c r="D76" s="1" t="s">
        <v>241</v>
      </c>
      <c r="E76" s="1" t="s">
        <v>16</v>
      </c>
      <c r="F76" s="1" t="s">
        <v>11</v>
      </c>
      <c r="AI76" s="5">
        <v>-1</v>
      </c>
      <c r="AK76" s="1">
        <v>36</v>
      </c>
    </row>
    <row r="77" spans="1:41" x14ac:dyDescent="0.2">
      <c r="A77" s="1" t="s">
        <v>114</v>
      </c>
      <c r="B77" s="1" t="s">
        <v>207</v>
      </c>
      <c r="C77" s="1" t="s">
        <v>8</v>
      </c>
      <c r="D77" s="1" t="s">
        <v>214</v>
      </c>
      <c r="E77" s="1" t="s">
        <v>47</v>
      </c>
      <c r="F77" s="1" t="s">
        <v>10</v>
      </c>
      <c r="W77" s="5">
        <v>9.2999999999999999E-2</v>
      </c>
      <c r="X77" s="5">
        <v>0.20200000000000001</v>
      </c>
      <c r="AK77" s="5">
        <v>37</v>
      </c>
      <c r="AM77" s="16">
        <f>+AO77/$AO$3</f>
        <v>3.0711280544841032E-5</v>
      </c>
      <c r="AN77" s="17">
        <f>IF(AK77=1,AM77,AM77+AN75)</f>
        <v>0.99988215196753671</v>
      </c>
      <c r="AO77" s="5">
        <f>SUM(G77:AJ77)</f>
        <v>0.29500000000000004</v>
      </c>
    </row>
    <row r="78" spans="1:41" x14ac:dyDescent="0.2">
      <c r="A78" s="1" t="s">
        <v>114</v>
      </c>
      <c r="B78" s="1" t="s">
        <v>207</v>
      </c>
      <c r="C78" s="1" t="s">
        <v>8</v>
      </c>
      <c r="D78" s="1" t="s">
        <v>214</v>
      </c>
      <c r="E78" s="1" t="s">
        <v>47</v>
      </c>
      <c r="F78" s="1" t="s">
        <v>11</v>
      </c>
      <c r="W78" s="5">
        <v>-1</v>
      </c>
      <c r="X78" s="5">
        <v>-1</v>
      </c>
      <c r="AK78" s="1">
        <v>37</v>
      </c>
    </row>
    <row r="79" spans="1:41" x14ac:dyDescent="0.2">
      <c r="A79" s="1" t="s">
        <v>114</v>
      </c>
      <c r="B79" s="1" t="s">
        <v>207</v>
      </c>
      <c r="C79" s="1" t="s">
        <v>8</v>
      </c>
      <c r="D79" s="1" t="s">
        <v>51</v>
      </c>
      <c r="E79" s="1" t="s">
        <v>33</v>
      </c>
      <c r="F79" s="1" t="s">
        <v>10</v>
      </c>
      <c r="H79" s="5">
        <v>0.13400000000000001</v>
      </c>
      <c r="J79" s="5">
        <v>8.5000000000000006E-2</v>
      </c>
      <c r="L79" s="5">
        <v>2.8000000000000001E-2</v>
      </c>
      <c r="AK79" s="5">
        <v>38</v>
      </c>
      <c r="AM79" s="16">
        <f>+AO79/$AO$3</f>
        <v>2.571419082907029E-5</v>
      </c>
      <c r="AN79" s="17">
        <f>IF(AK79=1,AM79,AM79+AN77)</f>
        <v>0.9999078661583658</v>
      </c>
      <c r="AO79" s="5">
        <f>SUM(G79:AJ79)</f>
        <v>0.24700000000000003</v>
      </c>
    </row>
    <row r="80" spans="1:41" x14ac:dyDescent="0.2">
      <c r="A80" s="1" t="s">
        <v>114</v>
      </c>
      <c r="B80" s="1" t="s">
        <v>207</v>
      </c>
      <c r="C80" s="1" t="s">
        <v>8</v>
      </c>
      <c r="D80" s="1" t="s">
        <v>51</v>
      </c>
      <c r="E80" s="1" t="s">
        <v>33</v>
      </c>
      <c r="F80" s="1" t="s">
        <v>11</v>
      </c>
      <c r="H80" s="5">
        <v>-1</v>
      </c>
      <c r="J80" s="5">
        <v>-1</v>
      </c>
      <c r="L80" s="5">
        <v>-1</v>
      </c>
      <c r="AK80" s="1">
        <v>38</v>
      </c>
    </row>
    <row r="81" spans="1:41" x14ac:dyDescent="0.2">
      <c r="A81" s="1" t="s">
        <v>114</v>
      </c>
      <c r="B81" s="1" t="s">
        <v>207</v>
      </c>
      <c r="C81" s="1" t="s">
        <v>8</v>
      </c>
      <c r="D81" s="1" t="s">
        <v>216</v>
      </c>
      <c r="E81" s="1" t="s">
        <v>9</v>
      </c>
      <c r="F81" s="1" t="s">
        <v>10</v>
      </c>
      <c r="X81" s="5">
        <v>4.2999999999999997E-2</v>
      </c>
      <c r="Y81" s="5">
        <v>0.193</v>
      </c>
      <c r="AK81" s="5">
        <v>39</v>
      </c>
      <c r="AM81" s="16">
        <f>+AO81/$AO$3</f>
        <v>2.4569024435872825E-5</v>
      </c>
      <c r="AN81" s="17">
        <f>IF(AK81=1,AM81,AM81+AN79)</f>
        <v>0.99993243518280173</v>
      </c>
      <c r="AO81" s="5">
        <f>SUM(G81:AJ81)</f>
        <v>0.23599999999999999</v>
      </c>
    </row>
    <row r="82" spans="1:41" x14ac:dyDescent="0.2">
      <c r="A82" s="1" t="s">
        <v>114</v>
      </c>
      <c r="B82" s="1" t="s">
        <v>207</v>
      </c>
      <c r="C82" s="1" t="s">
        <v>8</v>
      </c>
      <c r="D82" s="1" t="s">
        <v>216</v>
      </c>
      <c r="E82" s="1" t="s">
        <v>9</v>
      </c>
      <c r="F82" s="1" t="s">
        <v>11</v>
      </c>
      <c r="X82" s="5" t="s">
        <v>15</v>
      </c>
      <c r="Y82" s="5" t="s">
        <v>15</v>
      </c>
      <c r="AK82" s="1">
        <v>39</v>
      </c>
    </row>
    <row r="83" spans="1:41" x14ac:dyDescent="0.2">
      <c r="A83" s="1" t="s">
        <v>114</v>
      </c>
      <c r="B83" s="1" t="s">
        <v>207</v>
      </c>
      <c r="C83" s="1" t="s">
        <v>8</v>
      </c>
      <c r="D83" s="1" t="s">
        <v>113</v>
      </c>
      <c r="E83" s="1" t="s">
        <v>33</v>
      </c>
      <c r="F83" s="1" t="s">
        <v>10</v>
      </c>
      <c r="U83" s="5">
        <v>0.06</v>
      </c>
      <c r="W83" s="5">
        <v>3.2000000000000001E-2</v>
      </c>
      <c r="AF83" s="5">
        <v>6.9000000000000006E-2</v>
      </c>
      <c r="AK83" s="5">
        <v>40</v>
      </c>
      <c r="AM83" s="16">
        <f>+AO83/$AO$3</f>
        <v>1.6761071754981037E-5</v>
      </c>
      <c r="AN83" s="17">
        <f>IF(AK83=1,AM83,AM83+AN81)</f>
        <v>0.99994919625455669</v>
      </c>
      <c r="AO83" s="5">
        <f>SUM(G83:AJ83)</f>
        <v>0.161</v>
      </c>
    </row>
    <row r="84" spans="1:41" x14ac:dyDescent="0.2">
      <c r="A84" s="1" t="s">
        <v>114</v>
      </c>
      <c r="B84" s="1" t="s">
        <v>207</v>
      </c>
      <c r="C84" s="1" t="s">
        <v>8</v>
      </c>
      <c r="D84" s="1" t="s">
        <v>113</v>
      </c>
      <c r="E84" s="1" t="s">
        <v>33</v>
      </c>
      <c r="F84" s="1" t="s">
        <v>11</v>
      </c>
      <c r="U84" s="5">
        <v>-1</v>
      </c>
      <c r="W84" s="5">
        <v>-1</v>
      </c>
      <c r="AF84" s="5">
        <v>-1</v>
      </c>
      <c r="AK84" s="1">
        <v>40</v>
      </c>
    </row>
    <row r="85" spans="1:41" x14ac:dyDescent="0.2">
      <c r="A85" s="1" t="s">
        <v>114</v>
      </c>
      <c r="B85" s="1" t="s">
        <v>207</v>
      </c>
      <c r="C85" s="1" t="s">
        <v>8</v>
      </c>
      <c r="D85" s="1" t="s">
        <v>214</v>
      </c>
      <c r="E85" s="1" t="s">
        <v>28</v>
      </c>
      <c r="F85" s="1" t="s">
        <v>10</v>
      </c>
      <c r="AF85" s="5">
        <v>0.11899999999999999</v>
      </c>
      <c r="AK85" s="5">
        <v>41</v>
      </c>
      <c r="AM85" s="16">
        <f>+AO85/$AO$3</f>
        <v>1.2388618253681636E-5</v>
      </c>
      <c r="AN85" s="17">
        <f>IF(AK85=1,AM85,AM85+AN83)</f>
        <v>0.99996158487281039</v>
      </c>
      <c r="AO85" s="5">
        <f>SUM(G85:AJ85)</f>
        <v>0.11899999999999999</v>
      </c>
    </row>
    <row r="86" spans="1:41" x14ac:dyDescent="0.2">
      <c r="A86" s="1" t="s">
        <v>114</v>
      </c>
      <c r="B86" s="1" t="s">
        <v>207</v>
      </c>
      <c r="C86" s="1" t="s">
        <v>8</v>
      </c>
      <c r="D86" s="1" t="s">
        <v>214</v>
      </c>
      <c r="E86" s="1" t="s">
        <v>28</v>
      </c>
      <c r="F86" s="1" t="s">
        <v>11</v>
      </c>
      <c r="AF86" s="5" t="s">
        <v>15</v>
      </c>
      <c r="AK86" s="1">
        <v>41</v>
      </c>
    </row>
    <row r="87" spans="1:41" x14ac:dyDescent="0.2">
      <c r="A87" s="1" t="s">
        <v>114</v>
      </c>
      <c r="B87" s="1" t="s">
        <v>207</v>
      </c>
      <c r="C87" s="1" t="s">
        <v>8</v>
      </c>
      <c r="D87" s="1" t="s">
        <v>69</v>
      </c>
      <c r="E87" s="1" t="s">
        <v>16</v>
      </c>
      <c r="F87" s="1" t="s">
        <v>10</v>
      </c>
      <c r="AH87" s="5">
        <v>0.112</v>
      </c>
      <c r="AK87" s="5">
        <v>42</v>
      </c>
      <c r="AM87" s="16">
        <f>+AO87/$AO$3</f>
        <v>1.1659876003465069E-5</v>
      </c>
      <c r="AN87" s="17">
        <f>IF(AK87=1,AM87,AM87+AN85)</f>
        <v>0.99997324474881388</v>
      </c>
      <c r="AO87" s="5">
        <f>SUM(G87:AJ87)</f>
        <v>0.112</v>
      </c>
    </row>
    <row r="88" spans="1:41" x14ac:dyDescent="0.2">
      <c r="A88" s="1" t="s">
        <v>114</v>
      </c>
      <c r="B88" s="1" t="s">
        <v>207</v>
      </c>
      <c r="C88" s="1" t="s">
        <v>8</v>
      </c>
      <c r="D88" s="1" t="s">
        <v>69</v>
      </c>
      <c r="E88" s="1" t="s">
        <v>16</v>
      </c>
      <c r="F88" s="1" t="s">
        <v>11</v>
      </c>
      <c r="AH88" s="5">
        <v>-1</v>
      </c>
      <c r="AK88" s="1">
        <v>42</v>
      </c>
    </row>
    <row r="89" spans="1:41" x14ac:dyDescent="0.2">
      <c r="A89" s="1" t="s">
        <v>114</v>
      </c>
      <c r="B89" s="1" t="s">
        <v>207</v>
      </c>
      <c r="C89" s="1" t="s">
        <v>8</v>
      </c>
      <c r="D89" s="1" t="s">
        <v>219</v>
      </c>
      <c r="E89" s="1" t="s">
        <v>47</v>
      </c>
      <c r="F89" s="1" t="s">
        <v>10</v>
      </c>
      <c r="V89" s="5">
        <v>9.1999999999999998E-2</v>
      </c>
      <c r="AK89" s="5">
        <v>43</v>
      </c>
      <c r="AM89" s="16">
        <f>+AO89/$AO$3</f>
        <v>9.5777552885605931E-6</v>
      </c>
      <c r="AN89" s="17">
        <f>IF(AK89=1,AM89,AM89+AN87)</f>
        <v>0.99998282250410242</v>
      </c>
      <c r="AO89" s="5">
        <f>SUM(G89:AJ89)</f>
        <v>9.1999999999999998E-2</v>
      </c>
    </row>
    <row r="90" spans="1:41" x14ac:dyDescent="0.2">
      <c r="A90" s="1" t="s">
        <v>114</v>
      </c>
      <c r="B90" s="1" t="s">
        <v>207</v>
      </c>
      <c r="C90" s="1" t="s">
        <v>8</v>
      </c>
      <c r="D90" s="1" t="s">
        <v>219</v>
      </c>
      <c r="E90" s="1" t="s">
        <v>47</v>
      </c>
      <c r="F90" s="1" t="s">
        <v>11</v>
      </c>
      <c r="V90" s="5" t="s">
        <v>15</v>
      </c>
      <c r="AK90" s="1">
        <v>43</v>
      </c>
    </row>
    <row r="91" spans="1:41" x14ac:dyDescent="0.2">
      <c r="A91" s="1" t="s">
        <v>114</v>
      </c>
      <c r="B91" s="1" t="s">
        <v>207</v>
      </c>
      <c r="C91" s="1" t="s">
        <v>8</v>
      </c>
      <c r="D91" s="1" t="s">
        <v>214</v>
      </c>
      <c r="E91" s="1" t="s">
        <v>33</v>
      </c>
      <c r="F91" s="1" t="s">
        <v>10</v>
      </c>
      <c r="AF91" s="5">
        <v>8.3000000000000004E-2</v>
      </c>
      <c r="AK91" s="5">
        <v>44</v>
      </c>
      <c r="AM91" s="16">
        <f>+AO91/$AO$3</f>
        <v>8.6408009668535778E-6</v>
      </c>
      <c r="AN91" s="17">
        <f>IF(AK91=1,AM91,AM91+AN89)</f>
        <v>0.99999146330506927</v>
      </c>
      <c r="AO91" s="5">
        <f>SUM(G91:AJ91)</f>
        <v>8.3000000000000004E-2</v>
      </c>
    </row>
    <row r="92" spans="1:41" x14ac:dyDescent="0.2">
      <c r="A92" s="1" t="s">
        <v>114</v>
      </c>
      <c r="B92" s="1" t="s">
        <v>207</v>
      </c>
      <c r="C92" s="1" t="s">
        <v>8</v>
      </c>
      <c r="D92" s="1" t="s">
        <v>214</v>
      </c>
      <c r="E92" s="1" t="s">
        <v>33</v>
      </c>
      <c r="F92" s="1" t="s">
        <v>11</v>
      </c>
      <c r="AF92" s="5" t="s">
        <v>15</v>
      </c>
      <c r="AK92" s="1">
        <v>44</v>
      </c>
    </row>
    <row r="93" spans="1:41" x14ac:dyDescent="0.2">
      <c r="A93" s="1" t="s">
        <v>114</v>
      </c>
      <c r="B93" s="1" t="s">
        <v>207</v>
      </c>
      <c r="C93" s="1" t="s">
        <v>8</v>
      </c>
      <c r="D93" s="1" t="s">
        <v>215</v>
      </c>
      <c r="E93" s="1" t="s">
        <v>33</v>
      </c>
      <c r="F93" s="1" t="s">
        <v>10</v>
      </c>
      <c r="X93" s="5">
        <v>0.04</v>
      </c>
      <c r="AK93" s="5">
        <v>45</v>
      </c>
      <c r="AM93" s="16">
        <f>+AO93/$AO$3</f>
        <v>4.164241429808953E-6</v>
      </c>
      <c r="AN93" s="17">
        <f>IF(AK93=1,AM93,AM93+AN91)</f>
        <v>0.99999562754649907</v>
      </c>
      <c r="AO93" s="5">
        <f>SUM(G93:AJ93)</f>
        <v>0.04</v>
      </c>
    </row>
    <row r="94" spans="1:41" x14ac:dyDescent="0.2">
      <c r="A94" s="1" t="s">
        <v>114</v>
      </c>
      <c r="B94" s="1" t="s">
        <v>207</v>
      </c>
      <c r="C94" s="1" t="s">
        <v>8</v>
      </c>
      <c r="D94" s="1" t="s">
        <v>215</v>
      </c>
      <c r="E94" s="1" t="s">
        <v>33</v>
      </c>
      <c r="F94" s="1" t="s">
        <v>11</v>
      </c>
      <c r="X94" s="5">
        <v>-1</v>
      </c>
      <c r="AK94" s="1">
        <v>45</v>
      </c>
    </row>
    <row r="95" spans="1:41" x14ac:dyDescent="0.2">
      <c r="A95" s="1" t="s">
        <v>114</v>
      </c>
      <c r="B95" s="1" t="s">
        <v>207</v>
      </c>
      <c r="C95" s="1" t="s">
        <v>8</v>
      </c>
      <c r="D95" s="1" t="s">
        <v>220</v>
      </c>
      <c r="E95" s="1" t="s">
        <v>21</v>
      </c>
      <c r="F95" s="1" t="s">
        <v>10</v>
      </c>
      <c r="AA95" s="5">
        <v>2.5000000000000001E-2</v>
      </c>
      <c r="AK95" s="5">
        <v>46</v>
      </c>
      <c r="AM95" s="16">
        <f>+AO95/$AO$3</f>
        <v>2.6026508936305958E-6</v>
      </c>
      <c r="AN95" s="17">
        <f>IF(AK95=1,AM95,AM95+AN93)</f>
        <v>0.99999823019739265</v>
      </c>
      <c r="AO95" s="5">
        <f>SUM(G95:AJ95)</f>
        <v>2.5000000000000001E-2</v>
      </c>
    </row>
    <row r="96" spans="1:41" x14ac:dyDescent="0.2">
      <c r="A96" s="1" t="s">
        <v>114</v>
      </c>
      <c r="B96" s="1" t="s">
        <v>207</v>
      </c>
      <c r="C96" s="1" t="s">
        <v>8</v>
      </c>
      <c r="D96" s="1" t="s">
        <v>220</v>
      </c>
      <c r="E96" s="1" t="s">
        <v>21</v>
      </c>
      <c r="F96" s="1" t="s">
        <v>11</v>
      </c>
      <c r="AA96" s="5" t="s">
        <v>15</v>
      </c>
      <c r="AK96" s="1">
        <v>46</v>
      </c>
    </row>
    <row r="97" spans="1:41" x14ac:dyDescent="0.2">
      <c r="A97" s="1" t="s">
        <v>114</v>
      </c>
      <c r="B97" s="1" t="s">
        <v>207</v>
      </c>
      <c r="C97" s="1" t="s">
        <v>8</v>
      </c>
      <c r="D97" s="1" t="s">
        <v>219</v>
      </c>
      <c r="E97" s="1" t="s">
        <v>28</v>
      </c>
      <c r="F97" s="1" t="s">
        <v>10</v>
      </c>
      <c r="AA97" s="5">
        <v>8.0000000000000002E-3</v>
      </c>
      <c r="AK97" s="5">
        <v>47</v>
      </c>
      <c r="AM97" s="16">
        <f>+AO97/$AO$3</f>
        <v>8.3284828596179069E-7</v>
      </c>
      <c r="AN97" s="17">
        <f>IF(AK97=1,AM97,AM97+AN95)</f>
        <v>0.99999906304567865</v>
      </c>
      <c r="AO97" s="5">
        <f>SUM(G97:AJ97)</f>
        <v>8.0000000000000002E-3</v>
      </c>
    </row>
    <row r="98" spans="1:41" x14ac:dyDescent="0.2">
      <c r="A98" s="1" t="s">
        <v>114</v>
      </c>
      <c r="B98" s="1" t="s">
        <v>207</v>
      </c>
      <c r="C98" s="1" t="s">
        <v>8</v>
      </c>
      <c r="D98" s="1" t="s">
        <v>219</v>
      </c>
      <c r="E98" s="1" t="s">
        <v>28</v>
      </c>
      <c r="F98" s="1" t="s">
        <v>11</v>
      </c>
      <c r="AA98" s="5" t="s">
        <v>15</v>
      </c>
      <c r="AK98" s="1">
        <v>47</v>
      </c>
    </row>
    <row r="99" spans="1:41" x14ac:dyDescent="0.2">
      <c r="A99" s="1" t="s">
        <v>114</v>
      </c>
      <c r="B99" s="1" t="s">
        <v>207</v>
      </c>
      <c r="C99" s="1" t="s">
        <v>8</v>
      </c>
      <c r="D99" s="1" t="s">
        <v>216</v>
      </c>
      <c r="E99" s="1" t="s">
        <v>32</v>
      </c>
      <c r="F99" s="1" t="s">
        <v>10</v>
      </c>
      <c r="AF99" s="5">
        <v>7.0000000000000001E-3</v>
      </c>
      <c r="AK99" s="5">
        <v>48</v>
      </c>
      <c r="AM99" s="16">
        <f>+AO99/$AO$3</f>
        <v>7.287422502165668E-7</v>
      </c>
      <c r="AN99" s="17">
        <f>IF(AK99=1,AM99,AM99+AN97)</f>
        <v>0.99999979178792886</v>
      </c>
      <c r="AO99" s="5">
        <f>SUM(G99:AJ99)</f>
        <v>7.0000000000000001E-3</v>
      </c>
    </row>
    <row r="100" spans="1:41" x14ac:dyDescent="0.2">
      <c r="A100" s="1" t="s">
        <v>114</v>
      </c>
      <c r="B100" s="1" t="s">
        <v>207</v>
      </c>
      <c r="C100" s="1" t="s">
        <v>8</v>
      </c>
      <c r="D100" s="1" t="s">
        <v>216</v>
      </c>
      <c r="E100" s="1" t="s">
        <v>32</v>
      </c>
      <c r="F100" s="1" t="s">
        <v>11</v>
      </c>
      <c r="R100" s="5" t="s">
        <v>15</v>
      </c>
      <c r="S100" s="5" t="s">
        <v>15</v>
      </c>
      <c r="T100" s="5" t="s">
        <v>15</v>
      </c>
      <c r="W100" s="5" t="s">
        <v>15</v>
      </c>
      <c r="Z100" s="5" t="s">
        <v>15</v>
      </c>
      <c r="AA100" s="5" t="s">
        <v>15</v>
      </c>
      <c r="AC100" s="5" t="s">
        <v>15</v>
      </c>
      <c r="AF100" s="5" t="s">
        <v>15</v>
      </c>
      <c r="AK100" s="1">
        <v>48</v>
      </c>
    </row>
    <row r="101" spans="1:41" x14ac:dyDescent="0.2">
      <c r="A101" s="1" t="s">
        <v>114</v>
      </c>
      <c r="B101" s="1" t="s">
        <v>207</v>
      </c>
      <c r="C101" s="1" t="s">
        <v>19</v>
      </c>
      <c r="D101" s="1" t="s">
        <v>20</v>
      </c>
      <c r="E101" s="1" t="s">
        <v>21</v>
      </c>
      <c r="F101" s="1" t="s">
        <v>10</v>
      </c>
      <c r="Z101" s="5">
        <v>2E-3</v>
      </c>
      <c r="AK101" s="5">
        <v>49</v>
      </c>
      <c r="AM101" s="16">
        <f>+AO101/$AO$3</f>
        <v>2.0821207149044767E-7</v>
      </c>
      <c r="AN101" s="17">
        <f>IF(AK101=1,AM101,AM101+AN99)</f>
        <v>1.0000000000000004</v>
      </c>
      <c r="AO101" s="5">
        <f>SUM(G101:AJ101)</f>
        <v>2E-3</v>
      </c>
    </row>
    <row r="102" spans="1:41" x14ac:dyDescent="0.2">
      <c r="A102" s="1" t="s">
        <v>114</v>
      </c>
      <c r="B102" s="1" t="s">
        <v>207</v>
      </c>
      <c r="C102" s="1" t="s">
        <v>19</v>
      </c>
      <c r="D102" s="1" t="s">
        <v>20</v>
      </c>
      <c r="E102" s="1" t="s">
        <v>21</v>
      </c>
      <c r="F102" s="1" t="s">
        <v>11</v>
      </c>
      <c r="Z102" s="5">
        <v>-1</v>
      </c>
      <c r="AK102" s="5">
        <v>49</v>
      </c>
    </row>
  </sheetData>
  <mergeCells count="2">
    <mergeCell ref="E2:F2"/>
    <mergeCell ref="A1:D1"/>
  </mergeCells>
  <conditionalFormatting sqref="AM8">
    <cfRule type="colorScale" priority="82">
      <colorScale>
        <cfvo type="min"/>
        <cfvo type="percentile" val="50"/>
        <cfvo type="max"/>
        <color rgb="FFF8696B"/>
        <color rgb="FFFFEB84"/>
        <color rgb="FF63BE7B"/>
      </colorScale>
    </cfRule>
  </conditionalFormatting>
  <conditionalFormatting sqref="AN8">
    <cfRule type="colorScale" priority="81">
      <colorScale>
        <cfvo type="min"/>
        <cfvo type="percentile" val="50"/>
        <cfvo type="num" val="0.97499999999999998"/>
        <color rgb="FF63BE7B"/>
        <color rgb="FFFCFCFF"/>
        <color rgb="FFF8696B"/>
      </colorScale>
    </cfRule>
  </conditionalFormatting>
  <conditionalFormatting sqref="AO2">
    <cfRule type="cellIs" dxfId="179" priority="36" operator="equal">
      <formula>"Check functions"</formula>
    </cfRule>
  </conditionalFormatting>
  <conditionalFormatting sqref="G6:AJ100">
    <cfRule type="cellIs" dxfId="178" priority="28" operator="equal">
      <formula>-1</formula>
    </cfRule>
    <cfRule type="cellIs" dxfId="177" priority="29" operator="equal">
      <formula>"a"</formula>
    </cfRule>
    <cfRule type="cellIs" dxfId="176" priority="30" operator="equal">
      <formula>"b"</formula>
    </cfRule>
    <cfRule type="cellIs" dxfId="175" priority="31" operator="equal">
      <formula>"c"</formula>
    </cfRule>
    <cfRule type="cellIs" dxfId="174" priority="32" operator="equal">
      <formula>"bc"</formula>
    </cfRule>
    <cfRule type="cellIs" dxfId="173" priority="33" operator="equal">
      <formula>"ab"</formula>
    </cfRule>
    <cfRule type="cellIs" dxfId="172" priority="34" operator="equal">
      <formula>"ac"</formula>
    </cfRule>
    <cfRule type="cellIs" dxfId="171" priority="35" operator="equal">
      <formula>"abc"</formula>
    </cfRule>
  </conditionalFormatting>
  <conditionalFormatting sqref="AN6 AN8 AN10 AN12 AN14 AN16 AN18 AN20 AN22 AN24 AN26 AN28 AN30 AN32 AN34 AN36 AN38 AN40 AN42 AN44 AN46 AN48 AN50 AN52 AN54 AN56 AN58 AN60 AN62 AN64 AN66 AN68 AN70 AN72 AN74 AN76 AN78 AN80 AN82 AN84 AN86 AN88 AN90 AN92 AN94 AN96 AN98 AN100">
    <cfRule type="colorScale" priority="1330">
      <colorScale>
        <cfvo type="min"/>
        <cfvo type="percentile" val="50"/>
        <cfvo type="num" val="0.97499999999999998"/>
        <color rgb="FF63BE7B"/>
        <color rgb="FFFCFCFF"/>
        <color rgb="FFF8696B"/>
      </colorScale>
    </cfRule>
  </conditionalFormatting>
  <conditionalFormatting sqref="AM10 AM12 AM14 AM16 AM18 AM20 AM22 AM24 AM26 AM28 AM30 AM32 AM34 AM36 AM38 AM40 AM42 AM44 AM46 AM48 AM50 AM52 AM54 AM56 AM58 AM60 AM62 AM64 AM66 AM68 AM70 AM72 AM74 AM76 AM78 AM80 AM82 AM84 AM86 AM88 AM90 AM92 AM94 AM96 AM98 AM100">
    <cfRule type="colorScale" priority="1378">
      <colorScale>
        <cfvo type="min"/>
        <cfvo type="percentile" val="50"/>
        <cfvo type="max"/>
        <color rgb="FFF8696B"/>
        <color rgb="FFFFEB84"/>
        <color rgb="FF63BE7B"/>
      </colorScale>
    </cfRule>
  </conditionalFormatting>
  <conditionalFormatting sqref="AN10 AN12 AN14 AN16 AN18 AN20 AN22 AN24 AN26 AN28 AN30 AN32 AN34 AN36 AN38 AN40 AN42 AN44 AN46 AN48 AN50 AN52 AN54 AN56 AN58 AN60 AN62 AN64 AN66 AN68 AN70 AN72 AN74 AN76 AN78 AN80 AN82 AN84 AN86 AN88 AN90 AN92 AN94 AN96 AN98 AN100">
    <cfRule type="colorScale" priority="1424">
      <colorScale>
        <cfvo type="min"/>
        <cfvo type="percentile" val="50"/>
        <cfvo type="num" val="0.97499999999999998"/>
        <color rgb="FF63BE7B"/>
        <color rgb="FFFCFCFF"/>
        <color rgb="FFF8696B"/>
      </colorScale>
    </cfRule>
  </conditionalFormatting>
  <conditionalFormatting sqref="AN5:AN102">
    <cfRule type="colorScale" priority="1470">
      <colorScale>
        <cfvo type="min"/>
        <cfvo type="percentile" val="50"/>
        <cfvo type="num" val="0.97499999999999998"/>
        <color rgb="FF63BE7B"/>
        <color rgb="FFFCFCFF"/>
        <color rgb="FFF8696B"/>
      </colorScale>
    </cfRule>
  </conditionalFormatting>
  <conditionalFormatting sqref="AM5:AM102">
    <cfRule type="colorScale" priority="1518">
      <colorScale>
        <cfvo type="min"/>
        <cfvo type="percentile" val="50"/>
        <cfvo type="max"/>
        <color rgb="FFF8696B"/>
        <color rgb="FFFFEB84"/>
        <color rgb="FF63BE7B"/>
      </colorScale>
    </cfRule>
  </conditionalFormatting>
  <conditionalFormatting sqref="G102:AJ102">
    <cfRule type="cellIs" dxfId="170" priority="2" operator="equal">
      <formula>-1</formula>
    </cfRule>
    <cfRule type="cellIs" dxfId="169" priority="3" operator="equal">
      <formula>"a"</formula>
    </cfRule>
    <cfRule type="cellIs" dxfId="168" priority="4" operator="equal">
      <formula>"b"</formula>
    </cfRule>
    <cfRule type="cellIs" dxfId="167" priority="5" operator="equal">
      <formula>"c"</formula>
    </cfRule>
    <cfRule type="cellIs" dxfId="166" priority="6" operator="equal">
      <formula>"bc"</formula>
    </cfRule>
    <cfRule type="cellIs" dxfId="165" priority="7" operator="equal">
      <formula>"ab"</formula>
    </cfRule>
    <cfRule type="cellIs" dxfId="164" priority="8" operator="equal">
      <formula>"ac"</formula>
    </cfRule>
    <cfRule type="cellIs" dxfId="163" priority="9" operator="equal">
      <formula>"abc"</formula>
    </cfRule>
  </conditionalFormatting>
  <conditionalFormatting sqref="E5:E1000">
    <cfRule type="cellIs" dxfId="162" priority="1" operator="equal">
      <formula>"UN"</formula>
    </cfRule>
  </conditionalFormatting>
  <pageMargins left="0.7" right="0.7" top="0.75" bottom="0.75" header="0.3" footer="0.3"/>
  <pageSetup paperSize="9" scale="54"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A594A-4AA8-4DD0-94B5-F500C7EED71F}">
  <sheetPr>
    <tabColor theme="9"/>
  </sheetPr>
  <dimension ref="A1:AO48"/>
  <sheetViews>
    <sheetView view="pageBreakPreview" zoomScale="90" zoomScaleNormal="90" zoomScaleSheetLayoutView="90" workbookViewId="0">
      <selection activeCell="G24" sqref="G24"/>
    </sheetView>
  </sheetViews>
  <sheetFormatPr defaultColWidth="9.140625" defaultRowHeight="12" x14ac:dyDescent="0.2"/>
  <cols>
    <col min="1" max="1" width="9" style="1" bestFit="1" customWidth="1"/>
    <col min="2" max="2" width="6.85546875" style="1" bestFit="1" customWidth="1"/>
    <col min="3" max="3" width="7.5703125" style="1" bestFit="1" customWidth="1"/>
    <col min="4" max="4" width="22.7109375" style="1" customWidth="1"/>
    <col min="5" max="5" width="9.42578125" style="1" bestFit="1" customWidth="1"/>
    <col min="6" max="6" width="6.28515625" style="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24. POR-NW region</v>
      </c>
      <c r="B1" s="53"/>
      <c r="C1" s="53"/>
      <c r="D1" s="53"/>
      <c r="AO1" s="12">
        <v>24</v>
      </c>
    </row>
    <row r="2" spans="1:41" x14ac:dyDescent="0.2">
      <c r="E2" s="52" t="s">
        <v>146</v>
      </c>
      <c r="F2" s="52"/>
      <c r="G2" s="19">
        <f>SUMIF(G5:G48,"&gt;0")</f>
        <v>2020.9339999999997</v>
      </c>
      <c r="H2" s="19">
        <f t="shared" ref="H2:AJ2" si="0">SUMIF(H5:H48,"&gt;0")</f>
        <v>1462.0540000000001</v>
      </c>
      <c r="I2" s="19">
        <f t="shared" si="0"/>
        <v>1698.4630000000002</v>
      </c>
      <c r="J2" s="19">
        <f t="shared" si="0"/>
        <v>1414.854</v>
      </c>
      <c r="K2" s="19">
        <f t="shared" si="0"/>
        <v>1191.921</v>
      </c>
      <c r="L2" s="19">
        <f t="shared" si="0"/>
        <v>1418.0930000000005</v>
      </c>
      <c r="M2" s="19">
        <f t="shared" si="0"/>
        <v>1141.1400000000003</v>
      </c>
      <c r="N2" s="19">
        <f t="shared" si="0"/>
        <v>1045.7240000000002</v>
      </c>
      <c r="O2" s="19">
        <f t="shared" si="0"/>
        <v>988.00599999999997</v>
      </c>
      <c r="P2" s="19">
        <f t="shared" si="0"/>
        <v>574.20000000000005</v>
      </c>
      <c r="Q2" s="19">
        <f t="shared" si="0"/>
        <v>282.13499999999993</v>
      </c>
      <c r="R2" s="19">
        <f t="shared" si="0"/>
        <v>163.50399999999999</v>
      </c>
      <c r="S2" s="19">
        <f t="shared" si="0"/>
        <v>263.98400000000004</v>
      </c>
      <c r="T2" s="19">
        <f t="shared" si="0"/>
        <v>237.40999999999997</v>
      </c>
      <c r="U2" s="19">
        <f t="shared" si="0"/>
        <v>216.68799999999999</v>
      </c>
      <c r="V2" s="19">
        <f t="shared" si="0"/>
        <v>101.35000000000002</v>
      </c>
      <c r="W2" s="19">
        <f t="shared" si="0"/>
        <v>141.00299999999999</v>
      </c>
      <c r="X2" s="19">
        <f t="shared" si="0"/>
        <v>83.673999999999992</v>
      </c>
      <c r="Y2" s="19">
        <f t="shared" si="0"/>
        <v>113.69499999999999</v>
      </c>
      <c r="Z2" s="19">
        <f t="shared" si="0"/>
        <v>84.736999999999995</v>
      </c>
      <c r="AA2" s="19">
        <f t="shared" si="0"/>
        <v>161.709</v>
      </c>
      <c r="AB2" s="19">
        <f t="shared" si="0"/>
        <v>284.04400000000004</v>
      </c>
      <c r="AC2" s="19">
        <f t="shared" si="0"/>
        <v>34.716999999999999</v>
      </c>
      <c r="AD2" s="19">
        <f t="shared" si="0"/>
        <v>93.093999999999994</v>
      </c>
      <c r="AE2" s="19">
        <f t="shared" si="0"/>
        <v>29.959999999999997</v>
      </c>
      <c r="AF2" s="19">
        <f t="shared" si="0"/>
        <v>39.253</v>
      </c>
      <c r="AG2" s="19">
        <f t="shared" si="0"/>
        <v>18.863999999999997</v>
      </c>
      <c r="AH2" s="19">
        <f t="shared" si="0"/>
        <v>15.566999999999998</v>
      </c>
      <c r="AI2" s="19">
        <f t="shared" si="0"/>
        <v>10.52</v>
      </c>
      <c r="AJ2" s="19">
        <f t="shared" si="0"/>
        <v>9.67</v>
      </c>
      <c r="AO2" s="12" t="str">
        <f>IF((SUM(G2:AJ2)=AO3),"Ok","Check functions")</f>
        <v>Ok</v>
      </c>
    </row>
    <row r="3" spans="1:41" x14ac:dyDescent="0.2">
      <c r="AO3" s="5">
        <f>SUM(AO5:AO48)</f>
        <v>15340.967000000002</v>
      </c>
    </row>
    <row r="4" spans="1:41" s="24" customFormat="1" x14ac:dyDescent="0.2">
      <c r="A4" s="20" t="s">
        <v>0</v>
      </c>
      <c r="B4" s="20" t="s">
        <v>1</v>
      </c>
      <c r="C4" s="20" t="s">
        <v>2</v>
      </c>
      <c r="D4" s="20" t="s">
        <v>3</v>
      </c>
      <c r="E4" s="20" t="s">
        <v>4</v>
      </c>
      <c r="F4" s="21" t="s">
        <v>147</v>
      </c>
      <c r="G4" s="22">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114</v>
      </c>
      <c r="B5" s="1" t="s">
        <v>208</v>
      </c>
      <c r="C5" s="1" t="s">
        <v>8</v>
      </c>
      <c r="D5" s="1" t="s">
        <v>38</v>
      </c>
      <c r="E5" s="1" t="s">
        <v>21</v>
      </c>
      <c r="F5" s="1" t="s">
        <v>10</v>
      </c>
      <c r="G5" s="5">
        <v>813</v>
      </c>
      <c r="H5" s="5">
        <v>919</v>
      </c>
      <c r="I5" s="5">
        <v>1575</v>
      </c>
      <c r="J5" s="5">
        <v>1351</v>
      </c>
      <c r="K5" s="5">
        <v>1045</v>
      </c>
      <c r="L5" s="5">
        <v>1322</v>
      </c>
      <c r="M5" s="5">
        <v>1055</v>
      </c>
      <c r="N5" s="5">
        <v>956</v>
      </c>
      <c r="O5" s="5">
        <v>899.11300000000006</v>
      </c>
      <c r="P5" s="5">
        <v>490.85500000000002</v>
      </c>
      <c r="Q5" s="5">
        <v>223.30799999999999</v>
      </c>
      <c r="R5" s="5">
        <v>129.63800000000001</v>
      </c>
      <c r="S5" s="5">
        <v>219.91300000000001</v>
      </c>
      <c r="T5" s="5">
        <v>190.52500000000001</v>
      </c>
      <c r="U5" s="5">
        <v>183.922</v>
      </c>
      <c r="V5" s="5">
        <v>82.861000000000004</v>
      </c>
      <c r="W5" s="5">
        <v>115.42400000000001</v>
      </c>
      <c r="X5" s="5">
        <v>50.081000000000003</v>
      </c>
      <c r="Y5" s="5">
        <v>65.034000000000006</v>
      </c>
      <c r="Z5" s="5">
        <v>22.012</v>
      </c>
      <c r="AA5" s="5">
        <v>29.353000000000002</v>
      </c>
      <c r="AB5" s="5">
        <v>16.064</v>
      </c>
      <c r="AC5" s="5">
        <v>8.4610000000000003</v>
      </c>
      <c r="AD5" s="5">
        <v>3.0529999999999999</v>
      </c>
      <c r="AE5" s="5">
        <v>2.472</v>
      </c>
      <c r="AF5" s="5">
        <v>1.742</v>
      </c>
      <c r="AG5" s="5">
        <v>1.173</v>
      </c>
      <c r="AH5" s="5">
        <v>0.23200000000000001</v>
      </c>
      <c r="AI5" s="5">
        <v>1.413</v>
      </c>
      <c r="AJ5" s="5">
        <v>1.931</v>
      </c>
      <c r="AK5" s="5">
        <v>1</v>
      </c>
      <c r="AM5" s="16">
        <f>+AO5/$AO$3</f>
        <v>0.7675252805119781</v>
      </c>
      <c r="AN5" s="17">
        <f>IF(AK5=1,AM5,AM5+AN3)</f>
        <v>0.7675252805119781</v>
      </c>
      <c r="AO5" s="5">
        <f>SUM(G5:AJ5)</f>
        <v>11774.580000000002</v>
      </c>
    </row>
    <row r="6" spans="1:41" x14ac:dyDescent="0.2">
      <c r="A6" s="1" t="s">
        <v>114</v>
      </c>
      <c r="B6" s="1" t="s">
        <v>208</v>
      </c>
      <c r="C6" s="1" t="s">
        <v>8</v>
      </c>
      <c r="D6" s="1" t="s">
        <v>38</v>
      </c>
      <c r="E6" s="1" t="s">
        <v>21</v>
      </c>
      <c r="F6" s="1" t="s">
        <v>11</v>
      </c>
      <c r="G6" s="5">
        <v>-1</v>
      </c>
      <c r="H6" s="5">
        <v>-1</v>
      </c>
      <c r="I6" s="5">
        <v>-1</v>
      </c>
      <c r="J6" s="5">
        <v>-1</v>
      </c>
      <c r="K6" s="5" t="s">
        <v>15</v>
      </c>
      <c r="L6" s="5" t="s">
        <v>15</v>
      </c>
      <c r="M6" s="5" t="s">
        <v>15</v>
      </c>
      <c r="N6" s="5" t="s">
        <v>15</v>
      </c>
      <c r="O6" s="5" t="s">
        <v>15</v>
      </c>
      <c r="P6" s="5">
        <v>-1</v>
      </c>
      <c r="Q6" s="5" t="s">
        <v>15</v>
      </c>
      <c r="R6" s="5" t="s">
        <v>15</v>
      </c>
      <c r="S6" s="5" t="s">
        <v>15</v>
      </c>
      <c r="T6" s="5" t="s">
        <v>15</v>
      </c>
      <c r="U6" s="5">
        <v>-1</v>
      </c>
      <c r="V6" s="5" t="s">
        <v>15</v>
      </c>
      <c r="W6" s="5" t="s">
        <v>15</v>
      </c>
      <c r="X6" s="5" t="s">
        <v>15</v>
      </c>
      <c r="Y6" s="5" t="s">
        <v>12</v>
      </c>
      <c r="Z6" s="5" t="s">
        <v>13</v>
      </c>
      <c r="AA6" s="5" t="s">
        <v>13</v>
      </c>
      <c r="AB6" s="5" t="s">
        <v>13</v>
      </c>
      <c r="AC6" s="5" t="s">
        <v>13</v>
      </c>
      <c r="AD6" s="5" t="s">
        <v>13</v>
      </c>
      <c r="AE6" s="5" t="s">
        <v>15</v>
      </c>
      <c r="AF6" s="5" t="s">
        <v>13</v>
      </c>
      <c r="AG6" s="5" t="s">
        <v>13</v>
      </c>
      <c r="AH6" s="5" t="s">
        <v>15</v>
      </c>
      <c r="AI6" s="5" t="s">
        <v>15</v>
      </c>
      <c r="AJ6" s="5" t="s">
        <v>15</v>
      </c>
      <c r="AK6" s="1">
        <v>1</v>
      </c>
    </row>
    <row r="7" spans="1:41" x14ac:dyDescent="0.2">
      <c r="A7" s="1" t="s">
        <v>114</v>
      </c>
      <c r="B7" s="1" t="s">
        <v>208</v>
      </c>
      <c r="C7" s="1" t="s">
        <v>30</v>
      </c>
      <c r="D7" s="1" t="s">
        <v>80</v>
      </c>
      <c r="E7" s="1" t="s">
        <v>21</v>
      </c>
      <c r="F7" s="1" t="s">
        <v>10</v>
      </c>
      <c r="G7" s="5">
        <v>1149</v>
      </c>
      <c r="H7" s="5">
        <v>465</v>
      </c>
      <c r="AK7" s="5">
        <v>2</v>
      </c>
      <c r="AM7" s="16">
        <f>+AO7/$AO$3</f>
        <v>0.10520849174631558</v>
      </c>
      <c r="AN7" s="17">
        <f>IF(AK7=1,AM7,AM7+AN5)</f>
        <v>0.87273377225829374</v>
      </c>
      <c r="AO7" s="5">
        <f>SUM(G7:AJ7)</f>
        <v>1614</v>
      </c>
    </row>
    <row r="8" spans="1:41" x14ac:dyDescent="0.2">
      <c r="A8" s="1" t="s">
        <v>114</v>
      </c>
      <c r="B8" s="1" t="s">
        <v>208</v>
      </c>
      <c r="C8" s="1" t="s">
        <v>30</v>
      </c>
      <c r="D8" s="1" t="s">
        <v>80</v>
      </c>
      <c r="E8" s="1" t="s">
        <v>21</v>
      </c>
      <c r="F8" s="1" t="s">
        <v>11</v>
      </c>
      <c r="G8" s="5">
        <v>-1</v>
      </c>
      <c r="H8" s="5">
        <v>-1</v>
      </c>
      <c r="AK8" s="1">
        <v>2</v>
      </c>
    </row>
    <row r="9" spans="1:41" x14ac:dyDescent="0.2">
      <c r="A9" s="1" t="s">
        <v>114</v>
      </c>
      <c r="B9" s="1" t="s">
        <v>208</v>
      </c>
      <c r="C9" s="1" t="s">
        <v>8</v>
      </c>
      <c r="D9" s="1" t="s">
        <v>25</v>
      </c>
      <c r="E9" s="1" t="s">
        <v>21</v>
      </c>
      <c r="F9" s="1" t="s">
        <v>10</v>
      </c>
      <c r="G9" s="5">
        <v>53.753</v>
      </c>
      <c r="H9" s="5">
        <v>34.716999999999999</v>
      </c>
      <c r="I9" s="5">
        <v>28.960999999999999</v>
      </c>
      <c r="J9" s="5">
        <v>14.802</v>
      </c>
      <c r="K9" s="5">
        <v>9.8650000000000002</v>
      </c>
      <c r="L9" s="5">
        <v>9.14</v>
      </c>
      <c r="M9" s="5">
        <v>19.489999999999998</v>
      </c>
      <c r="N9" s="5">
        <v>40.906999999999996</v>
      </c>
      <c r="O9" s="5">
        <v>46.91</v>
      </c>
      <c r="P9" s="5">
        <v>52.167999999999999</v>
      </c>
      <c r="Q9" s="5">
        <v>21.061</v>
      </c>
      <c r="R9" s="5">
        <v>7.3079999999999998</v>
      </c>
      <c r="S9" s="5">
        <v>19.565000000000001</v>
      </c>
      <c r="T9" s="5">
        <v>27.32</v>
      </c>
      <c r="U9" s="5">
        <v>18.286000000000001</v>
      </c>
      <c r="V9" s="5">
        <v>5.1619999999999999</v>
      </c>
      <c r="W9" s="5">
        <v>10.542</v>
      </c>
      <c r="X9" s="5">
        <v>11.159000000000001</v>
      </c>
      <c r="Y9" s="5">
        <v>14.956</v>
      </c>
      <c r="Z9" s="5">
        <v>13.425000000000001</v>
      </c>
      <c r="AA9" s="5">
        <v>49.18</v>
      </c>
      <c r="AB9" s="5">
        <v>98.73</v>
      </c>
      <c r="AC9" s="5">
        <v>1.45</v>
      </c>
      <c r="AD9" s="5">
        <v>4.7869999999999999</v>
      </c>
      <c r="AE9" s="5">
        <v>1.04</v>
      </c>
      <c r="AF9" s="5">
        <v>1.252</v>
      </c>
      <c r="AK9" s="5">
        <v>3</v>
      </c>
      <c r="AM9" s="16">
        <f>+AO9/$AO$3</f>
        <v>4.0149750664348595E-2</v>
      </c>
      <c r="AN9" s="17">
        <f>IF(AK9=1,AM9,AM9+AN7)</f>
        <v>0.9128835229226423</v>
      </c>
      <c r="AO9" s="5">
        <f>SUM(G9:AJ9)</f>
        <v>615.93599999999992</v>
      </c>
    </row>
    <row r="10" spans="1:41" x14ac:dyDescent="0.2">
      <c r="A10" s="1" t="s">
        <v>114</v>
      </c>
      <c r="B10" s="1" t="s">
        <v>208</v>
      </c>
      <c r="C10" s="1" t="s">
        <v>8</v>
      </c>
      <c r="D10" s="1" t="s">
        <v>25</v>
      </c>
      <c r="E10" s="1" t="s">
        <v>21</v>
      </c>
      <c r="F10" s="1" t="s">
        <v>11</v>
      </c>
      <c r="G10" s="5">
        <v>-1</v>
      </c>
      <c r="H10" s="5">
        <v>-1</v>
      </c>
      <c r="I10" s="5">
        <v>-1</v>
      </c>
      <c r="J10" s="5">
        <v>-1</v>
      </c>
      <c r="K10" s="5">
        <v>-1</v>
      </c>
      <c r="L10" s="5">
        <v>-1</v>
      </c>
      <c r="M10" s="5">
        <v>-1</v>
      </c>
      <c r="N10" s="5">
        <v>-1</v>
      </c>
      <c r="O10" s="5">
        <v>-1</v>
      </c>
      <c r="P10" s="5">
        <v>-1</v>
      </c>
      <c r="Q10" s="5">
        <v>-1</v>
      </c>
      <c r="R10" s="5">
        <v>-1</v>
      </c>
      <c r="S10" s="5">
        <v>-1</v>
      </c>
      <c r="T10" s="5">
        <v>-1</v>
      </c>
      <c r="U10" s="5">
        <v>-1</v>
      </c>
      <c r="V10" s="5">
        <v>-1</v>
      </c>
      <c r="W10" s="5">
        <v>-1</v>
      </c>
      <c r="X10" s="5" t="s">
        <v>13</v>
      </c>
      <c r="Y10" s="5" t="s">
        <v>13</v>
      </c>
      <c r="Z10" s="5" t="s">
        <v>13</v>
      </c>
      <c r="AA10" s="5" t="s">
        <v>15</v>
      </c>
      <c r="AB10" s="5" t="s">
        <v>15</v>
      </c>
      <c r="AC10" s="5">
        <v>-1</v>
      </c>
      <c r="AD10" s="5">
        <v>-1</v>
      </c>
      <c r="AE10" s="5">
        <v>-1</v>
      </c>
      <c r="AF10" s="5">
        <v>-1</v>
      </c>
      <c r="AK10" s="1">
        <v>3</v>
      </c>
    </row>
    <row r="11" spans="1:41" x14ac:dyDescent="0.2">
      <c r="A11" s="1" t="s">
        <v>114</v>
      </c>
      <c r="B11" s="1" t="s">
        <v>208</v>
      </c>
      <c r="C11" s="1" t="s">
        <v>8</v>
      </c>
      <c r="D11" s="1" t="s">
        <v>218</v>
      </c>
      <c r="E11" s="1" t="s">
        <v>21</v>
      </c>
      <c r="F11" s="1" t="s">
        <v>10</v>
      </c>
      <c r="G11" s="5">
        <v>3.2629999999999999</v>
      </c>
      <c r="H11" s="5">
        <v>37.685000000000002</v>
      </c>
      <c r="I11" s="5">
        <v>80.430999999999997</v>
      </c>
      <c r="J11" s="5">
        <v>26.46</v>
      </c>
      <c r="K11" s="5">
        <v>57.685000000000002</v>
      </c>
      <c r="L11" s="5">
        <v>41.427999999999997</v>
      </c>
      <c r="M11" s="5">
        <v>6.9109999999999996</v>
      </c>
      <c r="N11" s="5">
        <v>0.16800000000000001</v>
      </c>
      <c r="O11" s="5">
        <v>0.79200000000000004</v>
      </c>
      <c r="P11" s="5">
        <v>0.34200000000000003</v>
      </c>
      <c r="Q11" s="5">
        <v>0.71199999999999997</v>
      </c>
      <c r="R11" s="5">
        <v>0.04</v>
      </c>
      <c r="S11" s="5">
        <v>0.46500000000000002</v>
      </c>
      <c r="T11" s="5">
        <v>8.9999999999999993E-3</v>
      </c>
      <c r="U11" s="5">
        <v>0.307</v>
      </c>
      <c r="V11" s="5">
        <v>0.09</v>
      </c>
      <c r="W11" s="5">
        <v>0.40699999999999997</v>
      </c>
      <c r="X11" s="5">
        <v>1.7330000000000001</v>
      </c>
      <c r="Y11" s="5">
        <v>3.0539999999999998</v>
      </c>
      <c r="Z11" s="5">
        <v>1.7170000000000001</v>
      </c>
      <c r="AA11" s="5">
        <v>1.407</v>
      </c>
      <c r="AB11" s="5">
        <v>2.1509999999999998</v>
      </c>
      <c r="AC11" s="5">
        <v>7.1820000000000004</v>
      </c>
      <c r="AD11" s="5">
        <v>34.142000000000003</v>
      </c>
      <c r="AE11" s="5">
        <v>1.228</v>
      </c>
      <c r="AF11" s="5">
        <v>8.85</v>
      </c>
      <c r="AG11" s="5">
        <v>1.3879999999999999</v>
      </c>
      <c r="AH11" s="5">
        <v>0.06</v>
      </c>
      <c r="AI11" s="5">
        <v>1.2E-2</v>
      </c>
      <c r="AK11" s="5">
        <v>4</v>
      </c>
      <c r="AM11" s="16">
        <f>+AO11/$AO$3</f>
        <v>2.0866937527471374E-2</v>
      </c>
      <c r="AN11" s="17">
        <f>IF(AK11=1,AM11,AM11+AN9)</f>
        <v>0.93375046045011367</v>
      </c>
      <c r="AO11" s="5">
        <f>SUM(G11:AJ11)</f>
        <v>320.11899999999997</v>
      </c>
    </row>
    <row r="12" spans="1:41" x14ac:dyDescent="0.2">
      <c r="A12" s="1" t="s">
        <v>114</v>
      </c>
      <c r="B12" s="1" t="s">
        <v>208</v>
      </c>
      <c r="C12" s="1" t="s">
        <v>8</v>
      </c>
      <c r="D12" s="1" t="s">
        <v>218</v>
      </c>
      <c r="E12" s="1" t="s">
        <v>21</v>
      </c>
      <c r="F12" s="1" t="s">
        <v>11</v>
      </c>
      <c r="G12" s="5" t="s">
        <v>15</v>
      </c>
      <c r="H12" s="5" t="s">
        <v>15</v>
      </c>
      <c r="I12" s="5" t="s">
        <v>15</v>
      </c>
      <c r="J12" s="5" t="s">
        <v>15</v>
      </c>
      <c r="K12" s="5" t="s">
        <v>15</v>
      </c>
      <c r="L12" s="5" t="s">
        <v>15</v>
      </c>
      <c r="M12" s="5" t="s">
        <v>15</v>
      </c>
      <c r="N12" s="5" t="s">
        <v>15</v>
      </c>
      <c r="O12" s="5" t="s">
        <v>15</v>
      </c>
      <c r="P12" s="5" t="s">
        <v>15</v>
      </c>
      <c r="Q12" s="5" t="s">
        <v>13</v>
      </c>
      <c r="R12" s="5" t="s">
        <v>13</v>
      </c>
      <c r="S12" s="5" t="s">
        <v>13</v>
      </c>
      <c r="T12" s="5" t="s">
        <v>13</v>
      </c>
      <c r="U12" s="5" t="s">
        <v>13</v>
      </c>
      <c r="V12" s="5" t="s">
        <v>13</v>
      </c>
      <c r="W12" s="5" t="s">
        <v>13</v>
      </c>
      <c r="X12" s="5" t="s">
        <v>13</v>
      </c>
      <c r="Y12" s="5" t="s">
        <v>13</v>
      </c>
      <c r="Z12" s="5" t="s">
        <v>13</v>
      </c>
      <c r="AA12" s="5" t="s">
        <v>13</v>
      </c>
      <c r="AB12" s="5" t="s">
        <v>13</v>
      </c>
      <c r="AC12" s="5" t="s">
        <v>13</v>
      </c>
      <c r="AD12" s="5" t="s">
        <v>13</v>
      </c>
      <c r="AE12" s="5" t="s">
        <v>13</v>
      </c>
      <c r="AF12" s="5" t="s">
        <v>13</v>
      </c>
      <c r="AG12" s="5" t="s">
        <v>13</v>
      </c>
      <c r="AH12" s="5" t="s">
        <v>15</v>
      </c>
      <c r="AI12" s="5" t="s">
        <v>13</v>
      </c>
      <c r="AJ12" s="5" t="s">
        <v>15</v>
      </c>
      <c r="AK12" s="1">
        <v>4</v>
      </c>
    </row>
    <row r="13" spans="1:41" x14ac:dyDescent="0.2">
      <c r="A13" s="1" t="s">
        <v>114</v>
      </c>
      <c r="B13" s="1" t="s">
        <v>208</v>
      </c>
      <c r="C13" s="1" t="s">
        <v>19</v>
      </c>
      <c r="D13" s="1" t="s">
        <v>20</v>
      </c>
      <c r="E13" s="1" t="s">
        <v>21</v>
      </c>
      <c r="F13" s="1" t="s">
        <v>10</v>
      </c>
      <c r="H13" s="5">
        <v>3.867</v>
      </c>
      <c r="I13" s="5">
        <v>9.8729999999999993</v>
      </c>
      <c r="J13" s="5">
        <v>12.066000000000001</v>
      </c>
      <c r="K13" s="5">
        <v>26.942</v>
      </c>
      <c r="L13" s="5">
        <v>17.890999999999998</v>
      </c>
      <c r="M13" s="5">
        <v>13.439</v>
      </c>
      <c r="N13" s="5">
        <v>27.286999999999999</v>
      </c>
      <c r="O13" s="5">
        <v>19.126999999999999</v>
      </c>
      <c r="P13" s="5">
        <v>17.945</v>
      </c>
      <c r="Q13" s="5">
        <v>22.483000000000001</v>
      </c>
      <c r="R13" s="5">
        <v>11.603999999999999</v>
      </c>
      <c r="S13" s="5">
        <v>7.665</v>
      </c>
      <c r="T13" s="5">
        <v>6.827</v>
      </c>
      <c r="U13" s="5">
        <v>4.7130000000000001</v>
      </c>
      <c r="V13" s="5">
        <v>2.6469999999999998</v>
      </c>
      <c r="W13" s="5">
        <v>2.4550000000000001</v>
      </c>
      <c r="X13" s="5">
        <v>2.411</v>
      </c>
      <c r="Y13" s="5">
        <v>4.8739999999999997</v>
      </c>
      <c r="Z13" s="5">
        <v>7.6680000000000001</v>
      </c>
      <c r="AA13" s="5">
        <v>15.294</v>
      </c>
      <c r="AB13" s="5">
        <v>50.558999999999997</v>
      </c>
      <c r="AC13" s="5">
        <v>1.591</v>
      </c>
      <c r="AD13" s="5">
        <v>15.276</v>
      </c>
      <c r="AE13" s="5">
        <v>7.7880000000000003</v>
      </c>
      <c r="AK13" s="5">
        <v>5</v>
      </c>
      <c r="AM13" s="16">
        <f>+AO13/$AO$3</f>
        <v>2.0356735008946959E-2</v>
      </c>
      <c r="AN13" s="17">
        <f>IF(AK13=1,AM13,AM13+AN11)</f>
        <v>0.95410719545906064</v>
      </c>
      <c r="AO13" s="5">
        <f>SUM(G13:AJ13)</f>
        <v>312.29200000000003</v>
      </c>
    </row>
    <row r="14" spans="1:41" ht="12.75" thickBot="1" x14ac:dyDescent="0.25">
      <c r="A14" s="1" t="s">
        <v>114</v>
      </c>
      <c r="B14" s="1" t="s">
        <v>208</v>
      </c>
      <c r="C14" s="1" t="s">
        <v>19</v>
      </c>
      <c r="D14" s="1" t="s">
        <v>20</v>
      </c>
      <c r="E14" s="1" t="s">
        <v>21</v>
      </c>
      <c r="F14" s="1" t="s">
        <v>11</v>
      </c>
      <c r="H14" s="5">
        <v>-1</v>
      </c>
      <c r="I14" s="5">
        <v>-1</v>
      </c>
      <c r="J14" s="5">
        <v>-1</v>
      </c>
      <c r="K14" s="5">
        <v>-1</v>
      </c>
      <c r="L14" s="5">
        <v>-1</v>
      </c>
      <c r="M14" s="5">
        <v>-1</v>
      </c>
      <c r="N14" s="5">
        <v>-1</v>
      </c>
      <c r="O14" s="5">
        <v>-1</v>
      </c>
      <c r="P14" s="5">
        <v>-1</v>
      </c>
      <c r="Q14" s="5">
        <v>-1</v>
      </c>
      <c r="R14" s="5">
        <v>-1</v>
      </c>
      <c r="S14" s="5">
        <v>-1</v>
      </c>
      <c r="T14" s="5">
        <v>-1</v>
      </c>
      <c r="U14" s="5">
        <v>-1</v>
      </c>
      <c r="V14" s="5">
        <v>-1</v>
      </c>
      <c r="W14" s="5">
        <v>-1</v>
      </c>
      <c r="X14" s="5">
        <v>-1</v>
      </c>
      <c r="Y14" s="5">
        <v>-1</v>
      </c>
      <c r="Z14" s="5">
        <v>-1</v>
      </c>
      <c r="AA14" s="5">
        <v>-1</v>
      </c>
      <c r="AB14" s="5">
        <v>-1</v>
      </c>
      <c r="AC14" s="5">
        <v>-1</v>
      </c>
      <c r="AD14" s="5">
        <v>-1</v>
      </c>
      <c r="AE14" s="5">
        <v>-1</v>
      </c>
      <c r="AK14" s="31">
        <v>5</v>
      </c>
    </row>
    <row r="15" spans="1:41" x14ac:dyDescent="0.2">
      <c r="A15" s="1" t="s">
        <v>114</v>
      </c>
      <c r="B15" s="1" t="s">
        <v>208</v>
      </c>
      <c r="C15" s="1" t="s">
        <v>8</v>
      </c>
      <c r="D15" s="1" t="s">
        <v>27</v>
      </c>
      <c r="E15" s="1" t="s">
        <v>21</v>
      </c>
      <c r="F15" s="1" t="s">
        <v>10</v>
      </c>
      <c r="G15" s="5">
        <v>1.9179999999999999</v>
      </c>
      <c r="H15" s="5">
        <v>1.7849999999999999</v>
      </c>
      <c r="I15" s="5">
        <v>4.1980000000000004</v>
      </c>
      <c r="J15" s="5">
        <v>1.3720000000000001</v>
      </c>
      <c r="K15" s="5">
        <v>6.6520000000000001</v>
      </c>
      <c r="L15" s="5">
        <v>2.38</v>
      </c>
      <c r="M15" s="5">
        <v>8.4529999999999994</v>
      </c>
      <c r="N15" s="5">
        <v>9.0570000000000004</v>
      </c>
      <c r="O15" s="5">
        <v>5.6159999999999997</v>
      </c>
      <c r="P15" s="5">
        <v>2.1869999999999998</v>
      </c>
      <c r="Q15" s="5">
        <v>0.20200000000000001</v>
      </c>
      <c r="R15" s="5">
        <v>0.127</v>
      </c>
      <c r="W15" s="5">
        <v>1.1399999999999999</v>
      </c>
      <c r="X15" s="5">
        <v>3.8420000000000001</v>
      </c>
      <c r="Y15" s="5">
        <v>4.4729999999999999</v>
      </c>
      <c r="Z15" s="5">
        <v>9.5609999999999999</v>
      </c>
      <c r="AA15" s="5">
        <v>19.574000000000002</v>
      </c>
      <c r="AB15" s="5">
        <v>70.465999999999994</v>
      </c>
      <c r="AC15" s="5">
        <v>7.319</v>
      </c>
      <c r="AD15" s="5">
        <v>19.934999999999999</v>
      </c>
      <c r="AE15" s="5">
        <v>8.2929999999999993</v>
      </c>
      <c r="AF15" s="5">
        <v>15.308999999999999</v>
      </c>
      <c r="AG15" s="5">
        <v>8.7420000000000009</v>
      </c>
      <c r="AK15" s="5">
        <v>6</v>
      </c>
      <c r="AM15" s="16">
        <f>+AO15/$AO$3</f>
        <v>1.3858383242725177E-2</v>
      </c>
      <c r="AN15" s="17">
        <f>IF(AK15=1,AM15,AM15+AN13)</f>
        <v>0.96796557870178579</v>
      </c>
      <c r="AO15" s="5">
        <f>SUM(G15:AJ15)</f>
        <v>212.60099999999997</v>
      </c>
    </row>
    <row r="16" spans="1:41" x14ac:dyDescent="0.2">
      <c r="A16" s="1" t="s">
        <v>114</v>
      </c>
      <c r="B16" s="1" t="s">
        <v>208</v>
      </c>
      <c r="C16" s="1" t="s">
        <v>8</v>
      </c>
      <c r="D16" s="1" t="s">
        <v>27</v>
      </c>
      <c r="E16" s="1" t="s">
        <v>21</v>
      </c>
      <c r="F16" s="1" t="s">
        <v>11</v>
      </c>
      <c r="G16" s="5">
        <v>-1</v>
      </c>
      <c r="H16" s="5">
        <v>-1</v>
      </c>
      <c r="I16" s="5">
        <v>-1</v>
      </c>
      <c r="J16" s="5">
        <v>-1</v>
      </c>
      <c r="K16" s="5">
        <v>-1</v>
      </c>
      <c r="L16" s="5">
        <v>-1</v>
      </c>
      <c r="M16" s="5">
        <v>-1</v>
      </c>
      <c r="N16" s="5">
        <v>-1</v>
      </c>
      <c r="O16" s="5">
        <v>-1</v>
      </c>
      <c r="P16" s="5">
        <v>-1</v>
      </c>
      <c r="Q16" s="5">
        <v>-1</v>
      </c>
      <c r="R16" s="5">
        <v>-1</v>
      </c>
      <c r="W16" s="5">
        <v>-1</v>
      </c>
      <c r="X16" s="5">
        <v>-1</v>
      </c>
      <c r="Y16" s="5">
        <v>-1</v>
      </c>
      <c r="Z16" s="5">
        <v>-1</v>
      </c>
      <c r="AA16" s="5">
        <v>-1</v>
      </c>
      <c r="AB16" s="5">
        <v>-1</v>
      </c>
      <c r="AC16" s="5">
        <v>-1</v>
      </c>
      <c r="AD16" s="5">
        <v>-1</v>
      </c>
      <c r="AE16" s="5">
        <v>-1</v>
      </c>
      <c r="AF16" s="5">
        <v>-1</v>
      </c>
      <c r="AG16" s="5">
        <v>-1</v>
      </c>
      <c r="AK16" s="1">
        <v>6</v>
      </c>
    </row>
    <row r="17" spans="1:41" x14ac:dyDescent="0.2">
      <c r="A17" s="1" t="s">
        <v>114</v>
      </c>
      <c r="B17" s="1" t="s">
        <v>208</v>
      </c>
      <c r="C17" s="1" t="s">
        <v>8</v>
      </c>
      <c r="D17" s="1" t="s">
        <v>38</v>
      </c>
      <c r="E17" s="1" t="s">
        <v>22</v>
      </c>
      <c r="F17" s="1" t="s">
        <v>10</v>
      </c>
      <c r="J17" s="5">
        <v>1.5249999999999999</v>
      </c>
      <c r="K17" s="5">
        <v>3.7490000000000001</v>
      </c>
      <c r="L17" s="5">
        <v>8.3810000000000002</v>
      </c>
      <c r="M17" s="5">
        <v>11</v>
      </c>
      <c r="N17" s="5">
        <v>6.42</v>
      </c>
      <c r="O17" s="5">
        <v>2.4870000000000001</v>
      </c>
      <c r="P17" s="5">
        <v>6.89</v>
      </c>
      <c r="Q17" s="5">
        <v>12.131</v>
      </c>
      <c r="R17" s="5">
        <v>11.211</v>
      </c>
      <c r="S17" s="5">
        <v>10.377000000000001</v>
      </c>
      <c r="T17" s="5">
        <v>9.8670000000000009</v>
      </c>
      <c r="U17" s="5">
        <v>6.234</v>
      </c>
      <c r="V17" s="5">
        <v>9.9710000000000001</v>
      </c>
      <c r="W17" s="5">
        <v>8.0670000000000002</v>
      </c>
      <c r="X17" s="5">
        <v>10.946999999999999</v>
      </c>
      <c r="Y17" s="5">
        <v>17.584</v>
      </c>
      <c r="Z17" s="5">
        <v>7.3</v>
      </c>
      <c r="AA17" s="5">
        <v>2.298</v>
      </c>
      <c r="AB17" s="5">
        <v>0.30199999999999999</v>
      </c>
      <c r="AC17" s="5">
        <v>0.88800000000000001</v>
      </c>
      <c r="AD17" s="5">
        <v>0.82099999999999995</v>
      </c>
      <c r="AE17" s="5">
        <v>0.42199999999999999</v>
      </c>
      <c r="AF17" s="5">
        <v>0.47499999999999998</v>
      </c>
      <c r="AG17" s="5">
        <v>0.03</v>
      </c>
      <c r="AH17" s="5">
        <v>0.27</v>
      </c>
      <c r="AK17" s="5">
        <v>7</v>
      </c>
      <c r="AM17" s="16">
        <f>+AO17/$AO$3</f>
        <v>9.7547305851058801E-3</v>
      </c>
      <c r="AN17" s="17">
        <f>IF(AK17=1,AM17,AM17+AN15)</f>
        <v>0.97772030928689169</v>
      </c>
      <c r="AO17" s="5">
        <f>SUM(G17:AJ17)</f>
        <v>149.64700000000002</v>
      </c>
    </row>
    <row r="18" spans="1:41" x14ac:dyDescent="0.2">
      <c r="A18" s="1" t="s">
        <v>114</v>
      </c>
      <c r="B18" s="1" t="s">
        <v>208</v>
      </c>
      <c r="C18" s="1" t="s">
        <v>8</v>
      </c>
      <c r="D18" s="1" t="s">
        <v>38</v>
      </c>
      <c r="E18" s="1" t="s">
        <v>22</v>
      </c>
      <c r="F18" s="1" t="s">
        <v>11</v>
      </c>
      <c r="J18" s="5" t="s">
        <v>15</v>
      </c>
      <c r="K18" s="5" t="s">
        <v>15</v>
      </c>
      <c r="L18" s="5" t="s">
        <v>15</v>
      </c>
      <c r="M18" s="5" t="s">
        <v>15</v>
      </c>
      <c r="N18" s="5" t="s">
        <v>15</v>
      </c>
      <c r="O18" s="5" t="s">
        <v>15</v>
      </c>
      <c r="P18" s="5" t="s">
        <v>15</v>
      </c>
      <c r="Q18" s="5" t="s">
        <v>15</v>
      </c>
      <c r="R18" s="5" t="s">
        <v>15</v>
      </c>
      <c r="S18" s="5" t="s">
        <v>15</v>
      </c>
      <c r="T18" s="5" t="s">
        <v>15</v>
      </c>
      <c r="U18" s="5" t="s">
        <v>15</v>
      </c>
      <c r="V18" s="5" t="s">
        <v>15</v>
      </c>
      <c r="W18" s="5" t="s">
        <v>15</v>
      </c>
      <c r="X18" s="5" t="s">
        <v>15</v>
      </c>
      <c r="Y18" s="5" t="s">
        <v>18</v>
      </c>
      <c r="Z18" s="5" t="s">
        <v>15</v>
      </c>
      <c r="AA18" s="5" t="s">
        <v>15</v>
      </c>
      <c r="AB18" s="5" t="s">
        <v>15</v>
      </c>
      <c r="AC18" s="5" t="s">
        <v>15</v>
      </c>
      <c r="AD18" s="5" t="s">
        <v>15</v>
      </c>
      <c r="AE18" s="5" t="s">
        <v>15</v>
      </c>
      <c r="AF18" s="5" t="s">
        <v>15</v>
      </c>
      <c r="AG18" s="5" t="s">
        <v>15</v>
      </c>
      <c r="AH18" s="5" t="s">
        <v>15</v>
      </c>
      <c r="AK18" s="1">
        <v>7</v>
      </c>
    </row>
    <row r="19" spans="1:41" x14ac:dyDescent="0.2">
      <c r="A19" s="1" t="s">
        <v>114</v>
      </c>
      <c r="B19" s="1" t="s">
        <v>208</v>
      </c>
      <c r="C19" s="1" t="s">
        <v>8</v>
      </c>
      <c r="D19" s="1" t="s">
        <v>222</v>
      </c>
      <c r="E19" s="1" t="s">
        <v>21</v>
      </c>
      <c r="F19" s="1" t="s">
        <v>10</v>
      </c>
      <c r="J19" s="5">
        <v>7</v>
      </c>
      <c r="K19" s="5">
        <v>40</v>
      </c>
      <c r="L19" s="5">
        <v>13</v>
      </c>
      <c r="M19" s="5">
        <v>20</v>
      </c>
      <c r="O19" s="5">
        <v>13</v>
      </c>
      <c r="P19" s="5">
        <v>2</v>
      </c>
      <c r="Q19" s="5">
        <v>1</v>
      </c>
      <c r="R19" s="5">
        <v>2</v>
      </c>
      <c r="S19" s="5">
        <v>4</v>
      </c>
      <c r="W19" s="5">
        <v>0.87</v>
      </c>
      <c r="AK19" s="5">
        <v>8</v>
      </c>
      <c r="AM19" s="16">
        <f>+AO19/$AO$3</f>
        <v>6.7055746876973259E-3</v>
      </c>
      <c r="AN19" s="17">
        <f>IF(AK19=1,AM19,AM19+AN17)</f>
        <v>0.98442588397458897</v>
      </c>
      <c r="AO19" s="5">
        <f>SUM(G19:AJ19)</f>
        <v>102.87</v>
      </c>
    </row>
    <row r="20" spans="1:41" x14ac:dyDescent="0.2">
      <c r="A20" s="1" t="s">
        <v>114</v>
      </c>
      <c r="B20" s="1" t="s">
        <v>208</v>
      </c>
      <c r="C20" s="1" t="s">
        <v>8</v>
      </c>
      <c r="D20" s="1" t="s">
        <v>222</v>
      </c>
      <c r="E20" s="1" t="s">
        <v>21</v>
      </c>
      <c r="F20" s="1" t="s">
        <v>11</v>
      </c>
      <c r="J20" s="5">
        <v>-1</v>
      </c>
      <c r="K20" s="5">
        <v>-1</v>
      </c>
      <c r="L20" s="5">
        <v>-1</v>
      </c>
      <c r="M20" s="5">
        <v>-1</v>
      </c>
      <c r="O20" s="5">
        <v>-1</v>
      </c>
      <c r="P20" s="5">
        <v>-1</v>
      </c>
      <c r="Q20" s="5">
        <v>-1</v>
      </c>
      <c r="R20" s="5">
        <v>-1</v>
      </c>
      <c r="S20" s="5">
        <v>-1</v>
      </c>
      <c r="W20" s="5">
        <v>-1</v>
      </c>
      <c r="AK20" s="1">
        <v>8</v>
      </c>
    </row>
    <row r="21" spans="1:41" x14ac:dyDescent="0.2">
      <c r="A21" s="1" t="s">
        <v>114</v>
      </c>
      <c r="B21" s="1" t="s">
        <v>208</v>
      </c>
      <c r="C21" s="1" t="s">
        <v>8</v>
      </c>
      <c r="D21" s="1" t="s">
        <v>218</v>
      </c>
      <c r="E21" s="1" t="s">
        <v>26</v>
      </c>
      <c r="F21" s="1" t="s">
        <v>10</v>
      </c>
      <c r="Y21" s="5">
        <v>1.1299999999999999</v>
      </c>
      <c r="Z21" s="5">
        <v>6.86</v>
      </c>
      <c r="AA21" s="5">
        <v>18.998999999999999</v>
      </c>
      <c r="AB21" s="5">
        <v>27.215</v>
      </c>
      <c r="AC21" s="5">
        <v>5.907</v>
      </c>
      <c r="AD21" s="5">
        <v>7.6</v>
      </c>
      <c r="AE21" s="5">
        <v>4.29</v>
      </c>
      <c r="AF21" s="5">
        <v>7.6829999999999998</v>
      </c>
      <c r="AG21" s="5">
        <v>2.794</v>
      </c>
      <c r="AH21" s="5">
        <v>11.773999999999999</v>
      </c>
      <c r="AI21" s="5">
        <v>4.9050000000000002</v>
      </c>
      <c r="AJ21" s="5">
        <v>1.1879999999999999</v>
      </c>
      <c r="AK21" s="5">
        <v>9</v>
      </c>
      <c r="AM21" s="16">
        <f>+AO21/$AO$3</f>
        <v>6.5409827164089451E-3</v>
      </c>
      <c r="AN21" s="17">
        <f>IF(AK21=1,AM21,AM21+AN19)</f>
        <v>0.99096686669099787</v>
      </c>
      <c r="AO21" s="5">
        <f>SUM(G21:AJ21)</f>
        <v>100.345</v>
      </c>
    </row>
    <row r="22" spans="1:41" x14ac:dyDescent="0.2">
      <c r="A22" s="1" t="s">
        <v>114</v>
      </c>
      <c r="B22" s="1" t="s">
        <v>208</v>
      </c>
      <c r="C22" s="1" t="s">
        <v>8</v>
      </c>
      <c r="D22" s="1" t="s">
        <v>218</v>
      </c>
      <c r="E22" s="1" t="s">
        <v>26</v>
      </c>
      <c r="F22" s="1" t="s">
        <v>11</v>
      </c>
      <c r="Y22" s="5">
        <v>-1</v>
      </c>
      <c r="Z22" s="5">
        <v>-1</v>
      </c>
      <c r="AA22" s="5">
        <v>-1</v>
      </c>
      <c r="AB22" s="5">
        <v>-1</v>
      </c>
      <c r="AC22" s="5">
        <v>-1</v>
      </c>
      <c r="AD22" s="5">
        <v>-1</v>
      </c>
      <c r="AE22" s="5" t="s">
        <v>24</v>
      </c>
      <c r="AF22" s="5" t="s">
        <v>24</v>
      </c>
      <c r="AG22" s="5" t="s">
        <v>24</v>
      </c>
      <c r="AH22" s="5" t="s">
        <v>24</v>
      </c>
      <c r="AI22" s="5" t="s">
        <v>24</v>
      </c>
      <c r="AJ22" s="5" t="s">
        <v>24</v>
      </c>
      <c r="AK22" s="5">
        <v>9</v>
      </c>
    </row>
    <row r="23" spans="1:41" x14ac:dyDescent="0.2">
      <c r="A23" s="1" t="s">
        <v>114</v>
      </c>
      <c r="B23" s="1" t="s">
        <v>208</v>
      </c>
      <c r="C23" s="1" t="s">
        <v>8</v>
      </c>
      <c r="D23" s="1" t="s">
        <v>38</v>
      </c>
      <c r="E23" s="1" t="s">
        <v>16</v>
      </c>
      <c r="F23" s="1" t="s">
        <v>10</v>
      </c>
      <c r="J23" s="5">
        <v>0.52200000000000002</v>
      </c>
      <c r="K23" s="5">
        <v>1.673</v>
      </c>
      <c r="L23" s="5">
        <v>3.569</v>
      </c>
      <c r="M23" s="5">
        <v>2.88</v>
      </c>
      <c r="N23" s="5">
        <v>2.4409999999999998</v>
      </c>
      <c r="O23" s="5">
        <v>0.59499999999999997</v>
      </c>
      <c r="P23" s="5">
        <v>0.747</v>
      </c>
      <c r="Q23" s="5">
        <v>0.78500000000000003</v>
      </c>
      <c r="R23" s="5">
        <v>0.92100000000000004</v>
      </c>
      <c r="S23" s="5">
        <v>0.71399999999999997</v>
      </c>
      <c r="T23" s="5">
        <v>1.5649999999999999</v>
      </c>
      <c r="U23" s="5">
        <v>1.9279999999999999</v>
      </c>
      <c r="V23" s="5">
        <v>0.48899999999999999</v>
      </c>
      <c r="W23" s="5">
        <v>0.442</v>
      </c>
      <c r="X23" s="5">
        <v>1.335</v>
      </c>
      <c r="Y23" s="5">
        <v>0.42199999999999999</v>
      </c>
      <c r="Z23" s="5">
        <v>0.67500000000000004</v>
      </c>
      <c r="AA23" s="5">
        <v>1.593</v>
      </c>
      <c r="AB23" s="5">
        <v>2.6030000000000002</v>
      </c>
      <c r="AC23" s="5">
        <v>0.24299999999999999</v>
      </c>
      <c r="AD23" s="5">
        <v>2.1640000000000001</v>
      </c>
      <c r="AE23" s="5">
        <v>2.0750000000000002</v>
      </c>
      <c r="AF23" s="5">
        <v>1.8680000000000001</v>
      </c>
      <c r="AG23" s="5">
        <v>2.319</v>
      </c>
      <c r="AH23" s="5">
        <v>3.1629999999999998</v>
      </c>
      <c r="AI23" s="5">
        <v>4.181</v>
      </c>
      <c r="AJ23" s="5">
        <v>6.4580000000000002</v>
      </c>
      <c r="AK23" s="5">
        <v>10</v>
      </c>
      <c r="AM23" s="16">
        <f>+AO23/$AO$3</f>
        <v>3.1529955054332621E-3</v>
      </c>
      <c r="AN23" s="17">
        <f>IF(AK23=1,AM23,AM23+AN21)</f>
        <v>0.99411986219643111</v>
      </c>
      <c r="AO23" s="5">
        <f>SUM(G23:AJ23)</f>
        <v>48.370000000000005</v>
      </c>
    </row>
    <row r="24" spans="1:41" x14ac:dyDescent="0.2">
      <c r="A24" s="1" t="s">
        <v>114</v>
      </c>
      <c r="B24" s="1" t="s">
        <v>208</v>
      </c>
      <c r="C24" s="1" t="s">
        <v>8</v>
      </c>
      <c r="D24" s="1" t="s">
        <v>38</v>
      </c>
      <c r="E24" s="1" t="s">
        <v>16</v>
      </c>
      <c r="F24" s="1" t="s">
        <v>11</v>
      </c>
      <c r="J24" s="5" t="s">
        <v>15</v>
      </c>
      <c r="K24" s="5" t="s">
        <v>15</v>
      </c>
      <c r="L24" s="5" t="s">
        <v>15</v>
      </c>
      <c r="M24" s="5" t="s">
        <v>15</v>
      </c>
      <c r="N24" s="5" t="s">
        <v>15</v>
      </c>
      <c r="O24" s="5" t="s">
        <v>15</v>
      </c>
      <c r="P24" s="5" t="s">
        <v>15</v>
      </c>
      <c r="Q24" s="5" t="s">
        <v>15</v>
      </c>
      <c r="R24" s="5" t="s">
        <v>15</v>
      </c>
      <c r="S24" s="5" t="s">
        <v>15</v>
      </c>
      <c r="T24" s="5" t="s">
        <v>15</v>
      </c>
      <c r="U24" s="5" t="s">
        <v>15</v>
      </c>
      <c r="V24" s="5" t="s">
        <v>15</v>
      </c>
      <c r="W24" s="5" t="s">
        <v>15</v>
      </c>
      <c r="X24" s="5" t="s">
        <v>15</v>
      </c>
      <c r="Y24" s="5" t="s">
        <v>18</v>
      </c>
      <c r="Z24" s="5" t="s">
        <v>15</v>
      </c>
      <c r="AA24" s="5" t="s">
        <v>13</v>
      </c>
      <c r="AB24" s="5" t="s">
        <v>15</v>
      </c>
      <c r="AC24" s="5" t="s">
        <v>15</v>
      </c>
      <c r="AD24" s="5" t="s">
        <v>15</v>
      </c>
      <c r="AE24" s="5" t="s">
        <v>15</v>
      </c>
      <c r="AF24" s="5" t="s">
        <v>15</v>
      </c>
      <c r="AG24" s="5" t="s">
        <v>15</v>
      </c>
      <c r="AH24" s="5" t="s">
        <v>15</v>
      </c>
      <c r="AI24" s="5" t="s">
        <v>15</v>
      </c>
      <c r="AJ24" s="5" t="s">
        <v>15</v>
      </c>
      <c r="AK24" s="5">
        <v>10</v>
      </c>
    </row>
    <row r="25" spans="1:41" x14ac:dyDescent="0.2">
      <c r="A25" s="1" t="s">
        <v>114</v>
      </c>
      <c r="B25" s="1" t="s">
        <v>208</v>
      </c>
      <c r="C25" s="1" t="s">
        <v>8</v>
      </c>
      <c r="D25" s="1" t="s">
        <v>220</v>
      </c>
      <c r="E25" s="1" t="s">
        <v>21</v>
      </c>
      <c r="F25" s="1" t="s">
        <v>10</v>
      </c>
      <c r="W25" s="5">
        <v>0.96199999999999997</v>
      </c>
      <c r="X25" s="5">
        <v>1.3680000000000001</v>
      </c>
      <c r="Y25" s="5">
        <v>0.98499999999999999</v>
      </c>
      <c r="Z25" s="5">
        <v>12.834</v>
      </c>
      <c r="AA25" s="5">
        <v>20.8</v>
      </c>
      <c r="AB25" s="5">
        <v>2.5979999999999999</v>
      </c>
      <c r="AC25" s="5">
        <v>0.14099999999999999</v>
      </c>
      <c r="AK25" s="5">
        <v>11</v>
      </c>
      <c r="AM25" s="16">
        <f>+AO25/$AO$3</f>
        <v>2.5870598639577275E-3</v>
      </c>
      <c r="AN25" s="17">
        <f>IF(AK25=1,AM25,AM25+AN23)</f>
        <v>0.9967069220603888</v>
      </c>
      <c r="AO25" s="5">
        <f>SUM(G25:AJ25)</f>
        <v>39.687999999999995</v>
      </c>
    </row>
    <row r="26" spans="1:41" x14ac:dyDescent="0.2">
      <c r="A26" s="1" t="s">
        <v>114</v>
      </c>
      <c r="B26" s="1" t="s">
        <v>208</v>
      </c>
      <c r="C26" s="1" t="s">
        <v>8</v>
      </c>
      <c r="D26" s="1" t="s">
        <v>220</v>
      </c>
      <c r="E26" s="1" t="s">
        <v>21</v>
      </c>
      <c r="F26" s="1" t="s">
        <v>11</v>
      </c>
      <c r="W26" s="5">
        <v>-1</v>
      </c>
      <c r="X26" s="5">
        <v>-1</v>
      </c>
      <c r="Y26" s="5">
        <v>-1</v>
      </c>
      <c r="Z26" s="5">
        <v>-1</v>
      </c>
      <c r="AA26" s="5">
        <v>-1</v>
      </c>
      <c r="AB26" s="5">
        <v>-1</v>
      </c>
      <c r="AC26" s="5">
        <v>-1</v>
      </c>
      <c r="AK26" s="5">
        <v>11</v>
      </c>
    </row>
    <row r="27" spans="1:41" x14ac:dyDescent="0.2">
      <c r="A27" s="1" t="s">
        <v>114</v>
      </c>
      <c r="B27" s="1" t="s">
        <v>208</v>
      </c>
      <c r="C27" s="1" t="s">
        <v>8</v>
      </c>
      <c r="D27" s="1" t="s">
        <v>43</v>
      </c>
      <c r="E27" s="1" t="s">
        <v>21</v>
      </c>
      <c r="F27" s="1" t="s">
        <v>10</v>
      </c>
      <c r="L27" s="5">
        <v>0.14199999999999999</v>
      </c>
      <c r="M27" s="5">
        <v>0.29499999999999998</v>
      </c>
      <c r="N27" s="5">
        <v>0.75800000000000001</v>
      </c>
      <c r="O27" s="5">
        <v>0.224</v>
      </c>
      <c r="P27" s="5">
        <v>0.437</v>
      </c>
      <c r="Q27" s="5">
        <v>9.9000000000000005E-2</v>
      </c>
      <c r="R27" s="5">
        <v>5.2999999999999999E-2</v>
      </c>
      <c r="S27" s="5">
        <v>5.5E-2</v>
      </c>
      <c r="T27" s="5">
        <v>5.6000000000000001E-2</v>
      </c>
      <c r="U27" s="5">
        <v>0.35699999999999998</v>
      </c>
      <c r="V27" s="5">
        <v>7.8E-2</v>
      </c>
      <c r="W27" s="5">
        <v>0.42099999999999999</v>
      </c>
      <c r="X27" s="5">
        <v>0.59899999999999998</v>
      </c>
      <c r="Y27" s="5">
        <v>0.74299999999999999</v>
      </c>
      <c r="Z27" s="5">
        <v>2.1160000000000001</v>
      </c>
      <c r="AA27" s="5">
        <v>3.169</v>
      </c>
      <c r="AB27" s="5">
        <v>13.356</v>
      </c>
      <c r="AC27" s="5">
        <v>1.5349999999999999</v>
      </c>
      <c r="AD27" s="5">
        <v>5.3159999999999998</v>
      </c>
      <c r="AE27" s="5">
        <v>2.1829999999999998</v>
      </c>
      <c r="AF27" s="5">
        <v>1.9490000000000001</v>
      </c>
      <c r="AG27" s="5">
        <v>1.9670000000000001</v>
      </c>
      <c r="AK27" s="5">
        <v>12</v>
      </c>
      <c r="AM27" s="16">
        <f>+AO27/$AO$3</f>
        <v>2.340660794068587E-3</v>
      </c>
      <c r="AN27" s="17">
        <f>IF(AK27=1,AM27,AM27+AN25)</f>
        <v>0.99904758285445738</v>
      </c>
      <c r="AO27" s="5">
        <f>SUM(G27:AJ27)</f>
        <v>35.907999999999994</v>
      </c>
    </row>
    <row r="28" spans="1:41" x14ac:dyDescent="0.2">
      <c r="A28" s="1" t="s">
        <v>114</v>
      </c>
      <c r="B28" s="1" t="s">
        <v>208</v>
      </c>
      <c r="C28" s="1" t="s">
        <v>8</v>
      </c>
      <c r="D28" s="1" t="s">
        <v>43</v>
      </c>
      <c r="E28" s="1" t="s">
        <v>21</v>
      </c>
      <c r="F28" s="1" t="s">
        <v>11</v>
      </c>
      <c r="L28" s="5">
        <v>-1</v>
      </c>
      <c r="M28" s="5">
        <v>-1</v>
      </c>
      <c r="N28" s="5">
        <v>-1</v>
      </c>
      <c r="O28" s="5">
        <v>-1</v>
      </c>
      <c r="P28" s="5">
        <v>-1</v>
      </c>
      <c r="Q28" s="5">
        <v>-1</v>
      </c>
      <c r="R28" s="5">
        <v>-1</v>
      </c>
      <c r="S28" s="5">
        <v>-1</v>
      </c>
      <c r="T28" s="5">
        <v>-1</v>
      </c>
      <c r="U28" s="5">
        <v>-1</v>
      </c>
      <c r="V28" s="5">
        <v>-1</v>
      </c>
      <c r="W28" s="5">
        <v>-1</v>
      </c>
      <c r="X28" s="5">
        <v>-1</v>
      </c>
      <c r="Y28" s="5">
        <v>-1</v>
      </c>
      <c r="Z28" s="5">
        <v>-1</v>
      </c>
      <c r="AA28" s="5">
        <v>-1</v>
      </c>
      <c r="AB28" s="5">
        <v>-1</v>
      </c>
      <c r="AC28" s="5">
        <v>-1</v>
      </c>
      <c r="AD28" s="5">
        <v>-1</v>
      </c>
      <c r="AE28" s="5">
        <v>-1</v>
      </c>
      <c r="AF28" s="5">
        <v>-1</v>
      </c>
      <c r="AG28" s="5">
        <v>-1</v>
      </c>
      <c r="AK28" s="5">
        <v>12</v>
      </c>
    </row>
    <row r="29" spans="1:41" x14ac:dyDescent="0.2">
      <c r="A29" s="1" t="s">
        <v>114</v>
      </c>
      <c r="B29" s="1" t="s">
        <v>208</v>
      </c>
      <c r="C29" s="1" t="s">
        <v>8</v>
      </c>
      <c r="D29" s="1" t="s">
        <v>218</v>
      </c>
      <c r="E29" s="1" t="s">
        <v>22</v>
      </c>
      <c r="F29" s="1" t="s">
        <v>10</v>
      </c>
      <c r="K29" s="5">
        <v>8.7999999999999995E-2</v>
      </c>
      <c r="M29" s="5">
        <v>2.3959999999999999</v>
      </c>
      <c r="N29" s="5">
        <v>2.08</v>
      </c>
      <c r="O29" s="5">
        <v>0.02</v>
      </c>
      <c r="P29" s="5">
        <v>0.52900000000000003</v>
      </c>
      <c r="AG29" s="5">
        <v>5.0999999999999997E-2</v>
      </c>
      <c r="AK29" s="5">
        <v>13</v>
      </c>
      <c r="AM29" s="16">
        <f>+AO29/$AO$3</f>
        <v>3.3661502563691058E-4</v>
      </c>
      <c r="AN29" s="17">
        <f>IF(AK29=1,AM29,AM29+AN27)</f>
        <v>0.99938419788009425</v>
      </c>
      <c r="AO29" s="5">
        <f>SUM(G29:AJ29)</f>
        <v>5.1639999999999997</v>
      </c>
    </row>
    <row r="30" spans="1:41" x14ac:dyDescent="0.2">
      <c r="A30" s="1" t="s">
        <v>114</v>
      </c>
      <c r="B30" s="1" t="s">
        <v>208</v>
      </c>
      <c r="C30" s="1" t="s">
        <v>8</v>
      </c>
      <c r="D30" s="1" t="s">
        <v>218</v>
      </c>
      <c r="E30" s="1" t="s">
        <v>22</v>
      </c>
      <c r="F30" s="1" t="s">
        <v>11</v>
      </c>
      <c r="K30" s="5">
        <v>-1</v>
      </c>
      <c r="M30" s="5">
        <v>-1</v>
      </c>
      <c r="N30" s="5">
        <v>-1</v>
      </c>
      <c r="O30" s="5">
        <v>-1</v>
      </c>
      <c r="P30" s="5">
        <v>-1</v>
      </c>
      <c r="AG30" s="5">
        <v>-1</v>
      </c>
      <c r="AK30" s="5">
        <v>13</v>
      </c>
    </row>
    <row r="31" spans="1:41" x14ac:dyDescent="0.2">
      <c r="A31" s="1" t="s">
        <v>114</v>
      </c>
      <c r="B31" s="1" t="s">
        <v>208</v>
      </c>
      <c r="C31" s="1" t="s">
        <v>8</v>
      </c>
      <c r="D31" s="1" t="s">
        <v>38</v>
      </c>
      <c r="E31" s="1" t="s">
        <v>33</v>
      </c>
      <c r="F31" s="1" t="s">
        <v>10</v>
      </c>
      <c r="J31" s="5">
        <v>0.107</v>
      </c>
      <c r="K31" s="5">
        <v>8.8999999999999996E-2</v>
      </c>
      <c r="L31" s="5">
        <v>7.5999999999999998E-2</v>
      </c>
      <c r="M31" s="5">
        <v>0.99</v>
      </c>
      <c r="N31" s="5">
        <v>0.13900000000000001</v>
      </c>
      <c r="O31" s="5">
        <v>0.122</v>
      </c>
      <c r="P31" s="5">
        <v>6.2E-2</v>
      </c>
      <c r="Q31" s="5">
        <v>0.20699999999999999</v>
      </c>
      <c r="R31" s="5">
        <v>0.129</v>
      </c>
      <c r="S31" s="5">
        <v>3.3000000000000002E-2</v>
      </c>
      <c r="T31" s="5">
        <v>0.189</v>
      </c>
      <c r="V31" s="5">
        <v>2.5999999999999999E-2</v>
      </c>
      <c r="Y31" s="5">
        <v>0.26500000000000001</v>
      </c>
      <c r="Z31" s="5">
        <v>0.107</v>
      </c>
      <c r="AA31" s="5">
        <v>4.2000000000000003E-2</v>
      </c>
      <c r="AE31" s="5">
        <v>0.16900000000000001</v>
      </c>
      <c r="AF31" s="5">
        <v>4.5999999999999999E-2</v>
      </c>
      <c r="AG31" s="5">
        <v>5.7000000000000002E-2</v>
      </c>
      <c r="AK31" s="5">
        <v>14</v>
      </c>
      <c r="AM31" s="16">
        <f>+AO31/$AO$3</f>
        <v>1.8610300119933766E-4</v>
      </c>
      <c r="AN31" s="17">
        <f>IF(AK31=1,AM31,AM31+AN29)</f>
        <v>0.99957030088129362</v>
      </c>
      <c r="AO31" s="5">
        <f>SUM(G31:AJ31)</f>
        <v>2.855</v>
      </c>
    </row>
    <row r="32" spans="1:41" x14ac:dyDescent="0.2">
      <c r="A32" s="1" t="s">
        <v>114</v>
      </c>
      <c r="B32" s="1" t="s">
        <v>208</v>
      </c>
      <c r="C32" s="1" t="s">
        <v>8</v>
      </c>
      <c r="D32" s="1" t="s">
        <v>38</v>
      </c>
      <c r="E32" s="1" t="s">
        <v>33</v>
      </c>
      <c r="F32" s="1" t="s">
        <v>11</v>
      </c>
      <c r="J32" s="5" t="s">
        <v>15</v>
      </c>
      <c r="K32" s="5" t="s">
        <v>15</v>
      </c>
      <c r="L32" s="5" t="s">
        <v>15</v>
      </c>
      <c r="M32" s="5" t="s">
        <v>15</v>
      </c>
      <c r="N32" s="5" t="s">
        <v>15</v>
      </c>
      <c r="O32" s="5" t="s">
        <v>15</v>
      </c>
      <c r="P32" s="5" t="s">
        <v>15</v>
      </c>
      <c r="Q32" s="5" t="s">
        <v>15</v>
      </c>
      <c r="R32" s="5" t="s">
        <v>15</v>
      </c>
      <c r="S32" s="5" t="s">
        <v>15</v>
      </c>
      <c r="T32" s="5" t="s">
        <v>15</v>
      </c>
      <c r="V32" s="5">
        <v>-1</v>
      </c>
      <c r="Y32" s="5" t="s">
        <v>18</v>
      </c>
      <c r="Z32" s="5" t="s">
        <v>15</v>
      </c>
      <c r="AA32" s="5">
        <v>-1</v>
      </c>
      <c r="AE32" s="5" t="s">
        <v>15</v>
      </c>
      <c r="AF32" s="5" t="s">
        <v>15</v>
      </c>
      <c r="AG32" s="5" t="s">
        <v>15</v>
      </c>
      <c r="AK32" s="5">
        <v>14</v>
      </c>
    </row>
    <row r="33" spans="1:41" x14ac:dyDescent="0.2">
      <c r="A33" s="1" t="s">
        <v>114</v>
      </c>
      <c r="B33" s="1" t="s">
        <v>208</v>
      </c>
      <c r="C33" s="1" t="s">
        <v>30</v>
      </c>
      <c r="D33" s="1" t="s">
        <v>31</v>
      </c>
      <c r="E33" s="1" t="s">
        <v>21</v>
      </c>
      <c r="F33" s="1" t="s">
        <v>10</v>
      </c>
      <c r="S33" s="5">
        <v>0.71199999999999997</v>
      </c>
      <c r="T33" s="5">
        <v>1.0289999999999999</v>
      </c>
      <c r="U33" s="5">
        <v>0.83199999999999996</v>
      </c>
      <c r="AK33" s="5">
        <v>15</v>
      </c>
      <c r="AM33" s="16">
        <f>+AO33/$AO$3</f>
        <v>1.6772084836633828E-4</v>
      </c>
      <c r="AN33" s="17">
        <f>IF(AK33=1,AM33,AM33+AN31)</f>
        <v>0.99973802172965998</v>
      </c>
      <c r="AO33" s="5">
        <f>SUM(G33:AJ33)</f>
        <v>2.573</v>
      </c>
    </row>
    <row r="34" spans="1:41" x14ac:dyDescent="0.2">
      <c r="A34" s="1" t="s">
        <v>114</v>
      </c>
      <c r="B34" s="1" t="s">
        <v>208</v>
      </c>
      <c r="C34" s="1" t="s">
        <v>30</v>
      </c>
      <c r="D34" s="1" t="s">
        <v>31</v>
      </c>
      <c r="E34" s="1" t="s">
        <v>21</v>
      </c>
      <c r="F34" s="1" t="s">
        <v>11</v>
      </c>
      <c r="S34" s="5">
        <v>-1</v>
      </c>
      <c r="T34" s="5">
        <v>-1</v>
      </c>
      <c r="U34" s="5">
        <v>-1</v>
      </c>
      <c r="AK34" s="5">
        <v>15</v>
      </c>
    </row>
    <row r="35" spans="1:41" x14ac:dyDescent="0.2">
      <c r="A35" s="1" t="s">
        <v>114</v>
      </c>
      <c r="B35" s="1" t="s">
        <v>208</v>
      </c>
      <c r="C35" s="1" t="s">
        <v>8</v>
      </c>
      <c r="D35" s="1" t="s">
        <v>218</v>
      </c>
      <c r="E35" s="1" t="s">
        <v>16</v>
      </c>
      <c r="F35" s="1" t="s">
        <v>10</v>
      </c>
      <c r="N35" s="5">
        <v>0.13200000000000001</v>
      </c>
      <c r="W35" s="5">
        <v>0.27300000000000002</v>
      </c>
      <c r="X35" s="5">
        <v>0.19900000000000001</v>
      </c>
      <c r="Y35" s="5">
        <v>9.0999999999999998E-2</v>
      </c>
      <c r="Z35" s="5">
        <v>0.46200000000000002</v>
      </c>
      <c r="AF35" s="5">
        <v>7.9000000000000001E-2</v>
      </c>
      <c r="AH35" s="5">
        <v>6.8000000000000005E-2</v>
      </c>
      <c r="AK35" s="5">
        <v>16</v>
      </c>
      <c r="AM35" s="16">
        <f>+AO35/$AO$3</f>
        <v>8.5001160617841098E-5</v>
      </c>
      <c r="AN35" s="17">
        <f>IF(AK35=1,AM35,AM35+AN33)</f>
        <v>0.9998230228902778</v>
      </c>
      <c r="AO35" s="5">
        <f>SUM(G35:AJ35)</f>
        <v>1.304</v>
      </c>
    </row>
    <row r="36" spans="1:41" x14ac:dyDescent="0.2">
      <c r="A36" s="1" t="s">
        <v>114</v>
      </c>
      <c r="B36" s="1" t="s">
        <v>208</v>
      </c>
      <c r="C36" s="1" t="s">
        <v>8</v>
      </c>
      <c r="D36" s="1" t="s">
        <v>218</v>
      </c>
      <c r="E36" s="1" t="s">
        <v>16</v>
      </c>
      <c r="F36" s="1" t="s">
        <v>11</v>
      </c>
      <c r="N36" s="5">
        <v>-1</v>
      </c>
      <c r="W36" s="5" t="s">
        <v>24</v>
      </c>
      <c r="X36" s="5" t="s">
        <v>24</v>
      </c>
      <c r="Y36" s="5" t="s">
        <v>24</v>
      </c>
      <c r="Z36" s="5" t="s">
        <v>24</v>
      </c>
      <c r="AF36" s="5">
        <v>-1</v>
      </c>
      <c r="AH36" s="5">
        <v>-1</v>
      </c>
      <c r="AK36" s="5">
        <v>16</v>
      </c>
    </row>
    <row r="37" spans="1:41" x14ac:dyDescent="0.2">
      <c r="A37" s="1" t="s">
        <v>114</v>
      </c>
      <c r="B37" s="1" t="s">
        <v>208</v>
      </c>
      <c r="C37" s="1" t="s">
        <v>8</v>
      </c>
      <c r="D37" s="1" t="s">
        <v>38</v>
      </c>
      <c r="E37" s="1" t="s">
        <v>49</v>
      </c>
      <c r="F37" s="1" t="s">
        <v>10</v>
      </c>
      <c r="L37" s="5">
        <v>2.1999999999999999E-2</v>
      </c>
      <c r="M37" s="5">
        <v>0.26</v>
      </c>
      <c r="N37" s="5">
        <v>0.33500000000000002</v>
      </c>
      <c r="R37" s="5">
        <v>0.47299999999999998</v>
      </c>
      <c r="U37" s="5">
        <v>0.109</v>
      </c>
      <c r="V37" s="5">
        <v>2.5999999999999999E-2</v>
      </c>
      <c r="Y37" s="5">
        <v>4.0000000000000001E-3</v>
      </c>
      <c r="AK37" s="5">
        <v>17</v>
      </c>
      <c r="AM37" s="16">
        <f>+AO37/$AO$3</f>
        <v>8.0112290183532742E-5</v>
      </c>
      <c r="AN37" s="17">
        <f>IF(AK37=1,AM37,AM37+AN35)</f>
        <v>0.99990313518046137</v>
      </c>
      <c r="AO37" s="5">
        <f>SUM(G37:AJ37)</f>
        <v>1.2289999999999999</v>
      </c>
    </row>
    <row r="38" spans="1:41" x14ac:dyDescent="0.2">
      <c r="A38" s="1" t="s">
        <v>114</v>
      </c>
      <c r="B38" s="1" t="s">
        <v>208</v>
      </c>
      <c r="C38" s="1" t="s">
        <v>8</v>
      </c>
      <c r="D38" s="1" t="s">
        <v>38</v>
      </c>
      <c r="E38" s="1" t="s">
        <v>49</v>
      </c>
      <c r="F38" s="1" t="s">
        <v>11</v>
      </c>
      <c r="L38" s="5" t="s">
        <v>15</v>
      </c>
      <c r="M38" s="5" t="s">
        <v>15</v>
      </c>
      <c r="N38" s="5" t="s">
        <v>15</v>
      </c>
      <c r="R38" s="5" t="s">
        <v>15</v>
      </c>
      <c r="U38" s="5" t="s">
        <v>15</v>
      </c>
      <c r="V38" s="5" t="s">
        <v>15</v>
      </c>
      <c r="W38" s="5" t="s">
        <v>15</v>
      </c>
      <c r="Y38" s="5" t="s">
        <v>18</v>
      </c>
      <c r="Z38" s="5" t="s">
        <v>15</v>
      </c>
      <c r="AK38" s="5">
        <v>17</v>
      </c>
    </row>
    <row r="39" spans="1:41" x14ac:dyDescent="0.2">
      <c r="A39" s="1" t="s">
        <v>114</v>
      </c>
      <c r="B39" s="1" t="s">
        <v>208</v>
      </c>
      <c r="C39" s="1" t="s">
        <v>8</v>
      </c>
      <c r="D39" s="1" t="s">
        <v>38</v>
      </c>
      <c r="E39" s="1" t="s">
        <v>26</v>
      </c>
      <c r="F39" s="1" t="s">
        <v>10</v>
      </c>
      <c r="L39" s="5">
        <v>6.4000000000000001E-2</v>
      </c>
      <c r="P39" s="5">
        <v>3.7999999999999999E-2</v>
      </c>
      <c r="Q39" s="5">
        <v>0.14699999999999999</v>
      </c>
      <c r="S39" s="5">
        <v>0.159</v>
      </c>
      <c r="T39" s="5">
        <v>2.3E-2</v>
      </c>
      <c r="Y39" s="5">
        <v>0.08</v>
      </c>
      <c r="AK39" s="5">
        <v>18</v>
      </c>
      <c r="AM39" s="16">
        <f>+AO39/$AO$3</f>
        <v>3.330950389242086E-5</v>
      </c>
      <c r="AN39" s="17">
        <f>IF(AK39=1,AM39,AM39+AN37)</f>
        <v>0.99993644468435383</v>
      </c>
      <c r="AO39" s="5">
        <f>SUM(G39:AJ39)</f>
        <v>0.51100000000000001</v>
      </c>
    </row>
    <row r="40" spans="1:41" x14ac:dyDescent="0.2">
      <c r="A40" s="1" t="s">
        <v>114</v>
      </c>
      <c r="B40" s="1" t="s">
        <v>208</v>
      </c>
      <c r="C40" s="1" t="s">
        <v>8</v>
      </c>
      <c r="D40" s="1" t="s">
        <v>38</v>
      </c>
      <c r="E40" s="1" t="s">
        <v>26</v>
      </c>
      <c r="F40" s="1" t="s">
        <v>11</v>
      </c>
      <c r="L40" s="5" t="s">
        <v>15</v>
      </c>
      <c r="P40" s="5" t="s">
        <v>15</v>
      </c>
      <c r="Q40" s="5" t="s">
        <v>15</v>
      </c>
      <c r="S40" s="5" t="s">
        <v>15</v>
      </c>
      <c r="T40" s="5" t="s">
        <v>15</v>
      </c>
      <c r="Y40" s="5" t="s">
        <v>18</v>
      </c>
      <c r="AK40" s="5">
        <v>18</v>
      </c>
    </row>
    <row r="41" spans="1:41" x14ac:dyDescent="0.2">
      <c r="A41" s="1" t="s">
        <v>114</v>
      </c>
      <c r="B41" s="1" t="s">
        <v>208</v>
      </c>
      <c r="C41" s="1" t="s">
        <v>8</v>
      </c>
      <c r="D41" s="1" t="s">
        <v>218</v>
      </c>
      <c r="E41" s="1" t="s">
        <v>33</v>
      </c>
      <c r="F41" s="1" t="s">
        <v>10</v>
      </c>
      <c r="M41" s="5">
        <v>2.5999999999999999E-2</v>
      </c>
      <c r="AG41" s="5">
        <v>0.34300000000000003</v>
      </c>
      <c r="AJ41" s="5">
        <v>9.2999999999999999E-2</v>
      </c>
      <c r="AK41" s="5">
        <v>19</v>
      </c>
      <c r="AM41" s="16">
        <f>+AO41/$AO$3</f>
        <v>3.0115441875339411E-5</v>
      </c>
      <c r="AN41" s="17">
        <f>IF(AK41=1,AM41,AM41+AN39)</f>
        <v>0.9999665601262292</v>
      </c>
      <c r="AO41" s="5">
        <f>SUM(G41:AJ41)</f>
        <v>0.46200000000000008</v>
      </c>
    </row>
    <row r="42" spans="1:41" x14ac:dyDescent="0.2">
      <c r="A42" s="1" t="s">
        <v>114</v>
      </c>
      <c r="B42" s="1" t="s">
        <v>208</v>
      </c>
      <c r="C42" s="1" t="s">
        <v>8</v>
      </c>
      <c r="D42" s="1" t="s">
        <v>218</v>
      </c>
      <c r="E42" s="1" t="s">
        <v>33</v>
      </c>
      <c r="F42" s="1" t="s">
        <v>11</v>
      </c>
      <c r="M42" s="5">
        <v>-1</v>
      </c>
      <c r="AG42" s="5">
        <v>-1</v>
      </c>
      <c r="AJ42" s="5">
        <v>-1</v>
      </c>
      <c r="AK42" s="5">
        <v>19</v>
      </c>
    </row>
    <row r="43" spans="1:41" x14ac:dyDescent="0.2">
      <c r="A43" s="1" t="s">
        <v>114</v>
      </c>
      <c r="B43" s="1" t="s">
        <v>208</v>
      </c>
      <c r="C43" s="1" t="s">
        <v>8</v>
      </c>
      <c r="D43" s="1" t="s">
        <v>38</v>
      </c>
      <c r="E43" s="1" t="s">
        <v>44</v>
      </c>
      <c r="F43" s="1" t="s">
        <v>10</v>
      </c>
      <c r="S43" s="5">
        <v>0.32600000000000001</v>
      </c>
      <c r="AK43" s="5">
        <v>20</v>
      </c>
      <c r="AM43" s="16">
        <f>+AO43/$AO$3</f>
        <v>2.1250290154460274E-5</v>
      </c>
      <c r="AN43" s="17">
        <f>IF(AK43=1,AM43,AM43+AN41)</f>
        <v>0.99998781041638363</v>
      </c>
      <c r="AO43" s="5">
        <f>SUM(G43:AJ43)</f>
        <v>0.32600000000000001</v>
      </c>
    </row>
    <row r="44" spans="1:41" x14ac:dyDescent="0.2">
      <c r="A44" s="1" t="s">
        <v>114</v>
      </c>
      <c r="B44" s="1" t="s">
        <v>208</v>
      </c>
      <c r="C44" s="1" t="s">
        <v>8</v>
      </c>
      <c r="D44" s="1" t="s">
        <v>38</v>
      </c>
      <c r="E44" s="1" t="s">
        <v>44</v>
      </c>
      <c r="F44" s="1" t="s">
        <v>11</v>
      </c>
      <c r="S44" s="5" t="s">
        <v>15</v>
      </c>
      <c r="AK44" s="5">
        <v>20</v>
      </c>
    </row>
    <row r="45" spans="1:41" x14ac:dyDescent="0.2">
      <c r="A45" s="1" t="s">
        <v>114</v>
      </c>
      <c r="B45" s="1" t="s">
        <v>208</v>
      </c>
      <c r="C45" s="1" t="s">
        <v>8</v>
      </c>
      <c r="D45" s="1" t="s">
        <v>218</v>
      </c>
      <c r="E45" s="1" t="s">
        <v>32</v>
      </c>
      <c r="F45" s="1" t="s">
        <v>10</v>
      </c>
      <c r="K45" s="5">
        <v>0.17799999999999999</v>
      </c>
      <c r="AK45" s="5">
        <v>21</v>
      </c>
      <c r="AM45" s="16">
        <f>+AO45/$AO$3</f>
        <v>1.1602919164091806E-5</v>
      </c>
      <c r="AN45" s="17">
        <f>IF(AK45=1,AM45,AM45+AN43)</f>
        <v>0.99999941333554776</v>
      </c>
      <c r="AO45" s="5">
        <f>SUM(G45:AJ45)</f>
        <v>0.17799999999999999</v>
      </c>
    </row>
    <row r="46" spans="1:41" x14ac:dyDescent="0.2">
      <c r="A46" s="1" t="s">
        <v>114</v>
      </c>
      <c r="B46" s="1" t="s">
        <v>208</v>
      </c>
      <c r="C46" s="1" t="s">
        <v>8</v>
      </c>
      <c r="D46" s="1" t="s">
        <v>218</v>
      </c>
      <c r="E46" s="1" t="s">
        <v>32</v>
      </c>
      <c r="F46" s="1" t="s">
        <v>11</v>
      </c>
      <c r="K46" s="5">
        <v>-1</v>
      </c>
      <c r="AK46" s="5">
        <v>21</v>
      </c>
    </row>
    <row r="47" spans="1:41" x14ac:dyDescent="0.2">
      <c r="A47" s="1" t="s">
        <v>114</v>
      </c>
      <c r="B47" s="1" t="s">
        <v>208</v>
      </c>
      <c r="C47" s="1" t="s">
        <v>8</v>
      </c>
      <c r="D47" s="1" t="s">
        <v>223</v>
      </c>
      <c r="E47" s="1" t="s">
        <v>21</v>
      </c>
      <c r="F47" s="1" t="s">
        <v>10</v>
      </c>
      <c r="AI47" s="5">
        <v>8.9999999999999993E-3</v>
      </c>
      <c r="AK47" s="5">
        <v>22</v>
      </c>
      <c r="AM47" s="16">
        <f>+AO47/$AO$3</f>
        <v>5.8666445211700134E-7</v>
      </c>
      <c r="AN47" s="17">
        <f>IF(AK47=1,AM47,AM47+AN45)</f>
        <v>0.99999999999999989</v>
      </c>
      <c r="AO47" s="5">
        <f>SUM(G47:AJ47)</f>
        <v>8.9999999999999993E-3</v>
      </c>
    </row>
    <row r="48" spans="1:41" x14ac:dyDescent="0.2">
      <c r="A48" s="1" t="s">
        <v>114</v>
      </c>
      <c r="B48" s="1" t="s">
        <v>208</v>
      </c>
      <c r="C48" s="1" t="s">
        <v>8</v>
      </c>
      <c r="D48" s="1" t="s">
        <v>223</v>
      </c>
      <c r="E48" s="1" t="s">
        <v>21</v>
      </c>
      <c r="F48" s="1" t="s">
        <v>11</v>
      </c>
      <c r="AI48" s="5" t="s">
        <v>15</v>
      </c>
      <c r="AK48" s="5">
        <v>22</v>
      </c>
    </row>
  </sheetData>
  <mergeCells count="2">
    <mergeCell ref="A1:D1"/>
    <mergeCell ref="E2:F2"/>
  </mergeCells>
  <conditionalFormatting sqref="AM8">
    <cfRule type="colorScale" priority="81">
      <colorScale>
        <cfvo type="min"/>
        <cfvo type="percentile" val="50"/>
        <cfvo type="max"/>
        <color rgb="FFF8696B"/>
        <color rgb="FFFFEB84"/>
        <color rgb="FF63BE7B"/>
      </colorScale>
    </cfRule>
  </conditionalFormatting>
  <conditionalFormatting sqref="AN8">
    <cfRule type="colorScale" priority="80">
      <colorScale>
        <cfvo type="min"/>
        <cfvo type="percentile" val="50"/>
        <cfvo type="num" val="0.97499999999999998"/>
        <color rgb="FF63BE7B"/>
        <color rgb="FFFCFCFF"/>
        <color rgb="FFF8696B"/>
      </colorScale>
    </cfRule>
  </conditionalFormatting>
  <conditionalFormatting sqref="AO2">
    <cfRule type="cellIs" dxfId="161" priority="68" operator="equal">
      <formula>"Check functions"</formula>
    </cfRule>
  </conditionalFormatting>
  <conditionalFormatting sqref="G6:AJ17">
    <cfRule type="cellIs" dxfId="160" priority="60" operator="equal">
      <formula>-1</formula>
    </cfRule>
    <cfRule type="cellIs" dxfId="159" priority="61" operator="equal">
      <formula>"a"</formula>
    </cfRule>
    <cfRule type="cellIs" dxfId="158" priority="62" operator="equal">
      <formula>"b"</formula>
    </cfRule>
    <cfRule type="cellIs" dxfId="157" priority="63" operator="equal">
      <formula>"c"</formula>
    </cfRule>
    <cfRule type="cellIs" dxfId="156" priority="64" operator="equal">
      <formula>"bc"</formula>
    </cfRule>
    <cfRule type="cellIs" dxfId="155" priority="65" operator="equal">
      <formula>"ab"</formula>
    </cfRule>
    <cfRule type="cellIs" dxfId="154" priority="66" operator="equal">
      <formula>"ac"</formula>
    </cfRule>
    <cfRule type="cellIs" dxfId="153" priority="67" operator="equal">
      <formula>"abc"</formula>
    </cfRule>
  </conditionalFormatting>
  <conditionalFormatting sqref="AN6 AN8 AN10 AN12 AN14 AN16 AN18 AN20">
    <cfRule type="colorScale" priority="1551">
      <colorScale>
        <cfvo type="min"/>
        <cfvo type="percentile" val="50"/>
        <cfvo type="num" val="0.97499999999999998"/>
        <color rgb="FF63BE7B"/>
        <color rgb="FFFCFCFF"/>
        <color rgb="FFF8696B"/>
      </colorScale>
    </cfRule>
  </conditionalFormatting>
  <conditionalFormatting sqref="AM10 AM12 AM14 AM16 AM18 AM20">
    <cfRule type="colorScale" priority="1559">
      <colorScale>
        <cfvo type="min"/>
        <cfvo type="percentile" val="50"/>
        <cfvo type="max"/>
        <color rgb="FFF8696B"/>
        <color rgb="FFFFEB84"/>
        <color rgb="FF63BE7B"/>
      </colorScale>
    </cfRule>
  </conditionalFormatting>
  <conditionalFormatting sqref="AN10 AN12 AN14 AN16 AN18 AN20">
    <cfRule type="colorScale" priority="1565">
      <colorScale>
        <cfvo type="min"/>
        <cfvo type="percentile" val="50"/>
        <cfvo type="num" val="0.97499999999999998"/>
        <color rgb="FF63BE7B"/>
        <color rgb="FFFCFCFF"/>
        <color rgb="FFF8696B"/>
      </colorScale>
    </cfRule>
  </conditionalFormatting>
  <conditionalFormatting sqref="AN5:AN48">
    <cfRule type="colorScale" priority="1571">
      <colorScale>
        <cfvo type="min"/>
        <cfvo type="percentile" val="50"/>
        <cfvo type="num" val="0.97499999999999998"/>
        <color rgb="FF63BE7B"/>
        <color rgb="FFFCFCFF"/>
        <color rgb="FFF8696B"/>
      </colorScale>
    </cfRule>
  </conditionalFormatting>
  <conditionalFormatting sqref="AM5:AM48">
    <cfRule type="colorScale" priority="1580">
      <colorScale>
        <cfvo type="min"/>
        <cfvo type="percentile" val="50"/>
        <cfvo type="max"/>
        <color rgb="FFF8696B"/>
        <color rgb="FFFFEB84"/>
        <color rgb="FF63BE7B"/>
      </colorScale>
    </cfRule>
  </conditionalFormatting>
  <conditionalFormatting sqref="G18:AJ46">
    <cfRule type="cellIs" dxfId="152" priority="12" operator="equal">
      <formula>-1</formula>
    </cfRule>
    <cfRule type="cellIs" dxfId="151" priority="13" operator="equal">
      <formula>"a"</formula>
    </cfRule>
    <cfRule type="cellIs" dxfId="150" priority="14" operator="equal">
      <formula>"b"</formula>
    </cfRule>
    <cfRule type="cellIs" dxfId="149" priority="15" operator="equal">
      <formula>"c"</formula>
    </cfRule>
    <cfRule type="cellIs" dxfId="148" priority="16" operator="equal">
      <formula>"bc"</formula>
    </cfRule>
    <cfRule type="cellIs" dxfId="147" priority="17" operator="equal">
      <formula>"ab"</formula>
    </cfRule>
    <cfRule type="cellIs" dxfId="146" priority="18" operator="equal">
      <formula>"ac"</formula>
    </cfRule>
    <cfRule type="cellIs" dxfId="145" priority="19" operator="equal">
      <formula>"abc"</formula>
    </cfRule>
  </conditionalFormatting>
  <conditionalFormatting sqref="G48:AJ48">
    <cfRule type="cellIs" dxfId="144" priority="2" operator="equal">
      <formula>-1</formula>
    </cfRule>
    <cfRule type="cellIs" dxfId="143" priority="3" operator="equal">
      <formula>"a"</formula>
    </cfRule>
    <cfRule type="cellIs" dxfId="142" priority="4" operator="equal">
      <formula>"b"</formula>
    </cfRule>
    <cfRule type="cellIs" dxfId="141" priority="5" operator="equal">
      <formula>"c"</formula>
    </cfRule>
    <cfRule type="cellIs" dxfId="140" priority="6" operator="equal">
      <formula>"bc"</formula>
    </cfRule>
    <cfRule type="cellIs" dxfId="139" priority="7" operator="equal">
      <formula>"ab"</formula>
    </cfRule>
    <cfRule type="cellIs" dxfId="138" priority="8" operator="equal">
      <formula>"ac"</formula>
    </cfRule>
    <cfRule type="cellIs" dxfId="137" priority="9" operator="equal">
      <formula>"abc"</formula>
    </cfRule>
  </conditionalFormatting>
  <conditionalFormatting sqref="E5:E1000">
    <cfRule type="cellIs" dxfId="136" priority="1" operator="equal">
      <formula>"UN"</formula>
    </cfRule>
  </conditionalFormatting>
  <pageMargins left="0.7" right="0.7" top="0.75" bottom="0.75" header="0.3" footer="0.3"/>
  <pageSetup paperSize="9" scale="33"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B2025-F506-4306-A3A2-221815159291}">
  <sheetPr>
    <tabColor theme="9"/>
  </sheetPr>
  <dimension ref="A1:AO30"/>
  <sheetViews>
    <sheetView view="pageBreakPreview" zoomScale="90" zoomScaleNormal="90" zoomScaleSheetLayoutView="90" workbookViewId="0">
      <selection activeCell="H16" sqref="H16"/>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25. POR-SE region</v>
      </c>
      <c r="B1" s="53"/>
      <c r="C1" s="53"/>
      <c r="D1" s="53"/>
      <c r="AO1" s="12">
        <v>25</v>
      </c>
    </row>
    <row r="2" spans="1:41" x14ac:dyDescent="0.2">
      <c r="E2" s="52" t="s">
        <v>146</v>
      </c>
      <c r="F2" s="52"/>
      <c r="G2" s="19">
        <f t="shared" ref="G2:AI2" si="0">SUMIF(G5:G30,"&gt;0")</f>
        <v>0</v>
      </c>
      <c r="H2" s="19">
        <f t="shared" si="0"/>
        <v>0</v>
      </c>
      <c r="I2" s="19">
        <f t="shared" si="0"/>
        <v>0</v>
      </c>
      <c r="J2" s="19">
        <f t="shared" si="0"/>
        <v>0</v>
      </c>
      <c r="K2" s="19">
        <f t="shared" si="0"/>
        <v>3</v>
      </c>
      <c r="L2" s="19">
        <f t="shared" si="0"/>
        <v>19.085999999999999</v>
      </c>
      <c r="M2" s="19">
        <f t="shared" si="0"/>
        <v>1.319</v>
      </c>
      <c r="N2" s="19">
        <f t="shared" si="0"/>
        <v>5.6280000000000001</v>
      </c>
      <c r="O2" s="19">
        <f t="shared" si="0"/>
        <v>0</v>
      </c>
      <c r="P2" s="19">
        <f t="shared" si="0"/>
        <v>0.505</v>
      </c>
      <c r="Q2" s="19">
        <f t="shared" si="0"/>
        <v>1.3440000000000001</v>
      </c>
      <c r="R2" s="19">
        <f t="shared" si="0"/>
        <v>8.5869999999999997</v>
      </c>
      <c r="S2" s="19">
        <f t="shared" si="0"/>
        <v>3.4430000000000001</v>
      </c>
      <c r="T2" s="19">
        <f t="shared" si="0"/>
        <v>0.995</v>
      </c>
      <c r="U2" s="19">
        <f t="shared" si="0"/>
        <v>0</v>
      </c>
      <c r="V2" s="19">
        <f t="shared" si="0"/>
        <v>5.4390000000000001</v>
      </c>
      <c r="W2" s="19">
        <f t="shared" si="0"/>
        <v>29.829000000000001</v>
      </c>
      <c r="X2" s="19">
        <f t="shared" si="0"/>
        <v>36.544999999999995</v>
      </c>
      <c r="Y2" s="19">
        <f t="shared" si="0"/>
        <v>6.2229999999999999</v>
      </c>
      <c r="Z2" s="19">
        <f t="shared" si="0"/>
        <v>7.3760000000000003</v>
      </c>
      <c r="AA2" s="19">
        <f t="shared" si="0"/>
        <v>25.505000000000003</v>
      </c>
      <c r="AB2" s="19">
        <f t="shared" si="0"/>
        <v>29.359000000000002</v>
      </c>
      <c r="AC2" s="19">
        <f t="shared" si="0"/>
        <v>38.043000000000006</v>
      </c>
      <c r="AD2" s="19">
        <f t="shared" si="0"/>
        <v>3.49</v>
      </c>
      <c r="AE2" s="19">
        <f t="shared" si="0"/>
        <v>1.2709999999999999</v>
      </c>
      <c r="AF2" s="19">
        <f t="shared" si="0"/>
        <v>0.48000000000000004</v>
      </c>
      <c r="AG2" s="19">
        <f t="shared" si="0"/>
        <v>4.1520000000000001</v>
      </c>
      <c r="AH2" s="19">
        <f t="shared" si="0"/>
        <v>0</v>
      </c>
      <c r="AI2" s="19">
        <f t="shared" si="0"/>
        <v>0</v>
      </c>
      <c r="AJ2" s="19">
        <f>SUMIF(AJ5:AJ30,"&gt;0")</f>
        <v>0</v>
      </c>
      <c r="AO2" s="12" t="str">
        <f>IF((SUM(G2:AJ2)=AO3),"Ok","Check functions")</f>
        <v>Ok</v>
      </c>
    </row>
    <row r="3" spans="1:41" x14ac:dyDescent="0.2">
      <c r="AO3" s="5">
        <f>SUM(AO5:AO29)</f>
        <v>231.619</v>
      </c>
    </row>
    <row r="4" spans="1:41" s="24" customFormat="1" x14ac:dyDescent="0.2">
      <c r="A4" s="20" t="s">
        <v>0</v>
      </c>
      <c r="B4" s="20" t="s">
        <v>1</v>
      </c>
      <c r="C4" s="20" t="s">
        <v>2</v>
      </c>
      <c r="D4" s="20" t="s">
        <v>3</v>
      </c>
      <c r="E4" s="20" t="s">
        <v>4</v>
      </c>
      <c r="F4" s="21" t="s">
        <v>147</v>
      </c>
      <c r="G4" s="26">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114</v>
      </c>
      <c r="B5" s="1" t="s">
        <v>209</v>
      </c>
      <c r="C5" s="1" t="s">
        <v>8</v>
      </c>
      <c r="D5" s="1" t="s">
        <v>25</v>
      </c>
      <c r="E5" s="1" t="s">
        <v>21</v>
      </c>
      <c r="F5" s="1" t="s">
        <v>10</v>
      </c>
      <c r="K5" s="5">
        <v>3</v>
      </c>
      <c r="L5" s="5">
        <v>13</v>
      </c>
      <c r="V5" s="5">
        <v>5.0179999999999998</v>
      </c>
      <c r="W5" s="5">
        <v>29.206</v>
      </c>
      <c r="X5" s="5">
        <v>24.606000000000002</v>
      </c>
      <c r="Y5" s="5">
        <v>6.2229999999999999</v>
      </c>
      <c r="Z5" s="5">
        <v>7.3710000000000004</v>
      </c>
      <c r="AA5" s="5">
        <v>25.254000000000001</v>
      </c>
      <c r="AB5" s="5">
        <v>14.679</v>
      </c>
      <c r="AC5" s="5">
        <v>12.983000000000001</v>
      </c>
      <c r="AD5" s="5">
        <v>3.4830000000000001</v>
      </c>
      <c r="AE5" s="5">
        <v>1.2709999999999999</v>
      </c>
      <c r="AF5" s="5">
        <v>0.41199999999999998</v>
      </c>
      <c r="AK5" s="5">
        <v>1</v>
      </c>
      <c r="AM5" s="16">
        <f>+AO5/$AO$3</f>
        <v>0.63253014649057293</v>
      </c>
      <c r="AN5" s="17">
        <f>IF(AK5=1,AM5,AM5+AN3)</f>
        <v>0.63253014649057293</v>
      </c>
      <c r="AO5" s="5">
        <f>SUM(G5:AJ5)</f>
        <v>146.506</v>
      </c>
    </row>
    <row r="6" spans="1:41" x14ac:dyDescent="0.2">
      <c r="A6" s="1" t="s">
        <v>114</v>
      </c>
      <c r="B6" s="1" t="s">
        <v>209</v>
      </c>
      <c r="C6" s="1" t="s">
        <v>8</v>
      </c>
      <c r="D6" s="1" t="s">
        <v>25</v>
      </c>
      <c r="E6" s="1" t="s">
        <v>21</v>
      </c>
      <c r="F6" s="1" t="s">
        <v>11</v>
      </c>
      <c r="K6" s="5">
        <v>-1</v>
      </c>
      <c r="L6" s="5">
        <v>-1</v>
      </c>
      <c r="V6" s="5">
        <v>-1</v>
      </c>
      <c r="W6" s="5">
        <v>-1</v>
      </c>
      <c r="X6" s="5" t="s">
        <v>15</v>
      </c>
      <c r="Y6" s="5" t="s">
        <v>15</v>
      </c>
      <c r="Z6" s="5" t="s">
        <v>15</v>
      </c>
      <c r="AA6" s="5" t="s">
        <v>15</v>
      </c>
      <c r="AB6" s="5" t="s">
        <v>15</v>
      </c>
      <c r="AC6" s="5" t="s">
        <v>15</v>
      </c>
      <c r="AD6" s="5" t="s">
        <v>15</v>
      </c>
      <c r="AE6" s="5" t="s">
        <v>15</v>
      </c>
      <c r="AF6" s="5" t="s">
        <v>15</v>
      </c>
      <c r="AK6" s="1">
        <v>1</v>
      </c>
    </row>
    <row r="7" spans="1:41" x14ac:dyDescent="0.2">
      <c r="A7" s="1" t="s">
        <v>114</v>
      </c>
      <c r="B7" s="1" t="s">
        <v>209</v>
      </c>
      <c r="C7" s="1" t="s">
        <v>8</v>
      </c>
      <c r="D7" s="1" t="s">
        <v>213</v>
      </c>
      <c r="E7" s="1" t="s">
        <v>21</v>
      </c>
      <c r="F7" s="1" t="s">
        <v>10</v>
      </c>
      <c r="L7" s="5">
        <v>2.2570000000000001</v>
      </c>
      <c r="M7" s="5">
        <v>1.298</v>
      </c>
      <c r="N7" s="5">
        <v>1.5369999999999999</v>
      </c>
      <c r="P7" s="5">
        <v>0.505</v>
      </c>
      <c r="Q7" s="5">
        <v>1.3440000000000001</v>
      </c>
      <c r="R7" s="5">
        <v>8.5869999999999997</v>
      </c>
      <c r="S7" s="5">
        <v>3.4430000000000001</v>
      </c>
      <c r="V7" s="5">
        <v>0.42099999999999999</v>
      </c>
      <c r="W7" s="5">
        <v>0.623</v>
      </c>
      <c r="X7" s="5">
        <v>11.446999999999999</v>
      </c>
      <c r="AK7" s="5">
        <v>2</v>
      </c>
      <c r="AM7" s="16">
        <f>+AO7/$AO$3</f>
        <v>0.13583514305821198</v>
      </c>
      <c r="AN7" s="17">
        <f>IF(AK7=1,AM7,AM7+AN5)</f>
        <v>0.76836528954878491</v>
      </c>
      <c r="AO7" s="5">
        <f>SUM(G7:AJ7)</f>
        <v>31.462</v>
      </c>
    </row>
    <row r="8" spans="1:41" x14ac:dyDescent="0.2">
      <c r="A8" s="1" t="s">
        <v>114</v>
      </c>
      <c r="B8" s="1" t="s">
        <v>209</v>
      </c>
      <c r="C8" s="1" t="s">
        <v>8</v>
      </c>
      <c r="D8" s="1" t="s">
        <v>213</v>
      </c>
      <c r="E8" s="1" t="s">
        <v>21</v>
      </c>
      <c r="F8" s="1" t="s">
        <v>11</v>
      </c>
      <c r="L8" s="5">
        <v>-1</v>
      </c>
      <c r="M8" s="5">
        <v>-1</v>
      </c>
      <c r="N8" s="5">
        <v>-1</v>
      </c>
      <c r="P8" s="5">
        <v>-1</v>
      </c>
      <c r="Q8" s="5">
        <v>-1</v>
      </c>
      <c r="R8" s="5">
        <v>-1</v>
      </c>
      <c r="S8" s="5">
        <v>-1</v>
      </c>
      <c r="V8" s="5">
        <v>-1</v>
      </c>
      <c r="W8" s="5">
        <v>-1</v>
      </c>
      <c r="X8" s="5">
        <v>-1</v>
      </c>
      <c r="AK8" s="1">
        <v>2</v>
      </c>
    </row>
    <row r="9" spans="1:41" x14ac:dyDescent="0.2">
      <c r="A9" s="1" t="s">
        <v>114</v>
      </c>
      <c r="B9" s="1" t="s">
        <v>209</v>
      </c>
      <c r="C9" s="1" t="s">
        <v>8</v>
      </c>
      <c r="D9" s="1" t="s">
        <v>68</v>
      </c>
      <c r="E9" s="1" t="s">
        <v>28</v>
      </c>
      <c r="F9" s="1" t="s">
        <v>10</v>
      </c>
      <c r="AC9" s="5">
        <v>25</v>
      </c>
      <c r="AK9" s="5">
        <v>3</v>
      </c>
      <c r="AM9" s="16">
        <f>+AO9/$AO$3</f>
        <v>0.10793587745392218</v>
      </c>
      <c r="AN9" s="17">
        <f>IF(AK9=1,AM9,AM9+AN7)</f>
        <v>0.8763011670027071</v>
      </c>
      <c r="AO9" s="5">
        <f>SUM(G9:AJ9)</f>
        <v>25</v>
      </c>
    </row>
    <row r="10" spans="1:41" x14ac:dyDescent="0.2">
      <c r="A10" s="1" t="s">
        <v>114</v>
      </c>
      <c r="B10" s="1" t="s">
        <v>209</v>
      </c>
      <c r="C10" s="1" t="s">
        <v>8</v>
      </c>
      <c r="D10" s="1" t="s">
        <v>68</v>
      </c>
      <c r="E10" s="1" t="s">
        <v>28</v>
      </c>
      <c r="F10" s="1" t="s">
        <v>11</v>
      </c>
      <c r="AC10" s="5">
        <v>-1</v>
      </c>
      <c r="AK10" s="1">
        <v>3</v>
      </c>
    </row>
    <row r="11" spans="1:41" x14ac:dyDescent="0.2">
      <c r="A11" s="1" t="s">
        <v>114</v>
      </c>
      <c r="B11" s="1" t="s">
        <v>209</v>
      </c>
      <c r="C11" s="1" t="s">
        <v>8</v>
      </c>
      <c r="D11" s="1" t="s">
        <v>220</v>
      </c>
      <c r="E11" s="1" t="s">
        <v>21</v>
      </c>
      <c r="F11" s="1" t="s">
        <v>10</v>
      </c>
      <c r="AB11" s="5">
        <v>13.741</v>
      </c>
      <c r="AG11" s="5">
        <v>4.1520000000000001</v>
      </c>
      <c r="AK11" s="5">
        <v>4</v>
      </c>
      <c r="AM11" s="16">
        <f>+AO11/$AO$3</f>
        <v>7.7251866211321185E-2</v>
      </c>
      <c r="AN11" s="17">
        <f>IF(AK11=1,AM11,AM11+AN9)</f>
        <v>0.95355303321402829</v>
      </c>
      <c r="AO11" s="5">
        <f>SUM(G11:AJ11)</f>
        <v>17.893000000000001</v>
      </c>
    </row>
    <row r="12" spans="1:41" ht="12.75" thickBot="1" x14ac:dyDescent="0.25">
      <c r="A12" s="1" t="s">
        <v>114</v>
      </c>
      <c r="B12" s="1" t="s">
        <v>209</v>
      </c>
      <c r="C12" s="1" t="s">
        <v>8</v>
      </c>
      <c r="D12" s="1" t="s">
        <v>220</v>
      </c>
      <c r="E12" s="1" t="s">
        <v>21</v>
      </c>
      <c r="F12" s="1" t="s">
        <v>11</v>
      </c>
      <c r="AB12" s="5" t="s">
        <v>12</v>
      </c>
      <c r="AE12" s="5" t="s">
        <v>24</v>
      </c>
      <c r="AG12" s="5" t="s">
        <v>13</v>
      </c>
      <c r="AH12" s="5" t="s">
        <v>15</v>
      </c>
      <c r="AK12" s="31">
        <v>4</v>
      </c>
    </row>
    <row r="13" spans="1:41" x14ac:dyDescent="0.2">
      <c r="A13" s="1" t="s">
        <v>114</v>
      </c>
      <c r="B13" s="1" t="s">
        <v>209</v>
      </c>
      <c r="C13" s="1" t="s">
        <v>30</v>
      </c>
      <c r="D13" s="1" t="s">
        <v>79</v>
      </c>
      <c r="E13" s="1" t="s">
        <v>32</v>
      </c>
      <c r="F13" s="1" t="s">
        <v>10</v>
      </c>
      <c r="L13" s="5">
        <v>3.8290000000000002</v>
      </c>
      <c r="M13" s="5">
        <v>2.1000000000000001E-2</v>
      </c>
      <c r="N13" s="5">
        <v>4.0910000000000002</v>
      </c>
      <c r="AK13" s="5">
        <v>5</v>
      </c>
      <c r="AM13" s="16">
        <f>+AO13/$AO$3</f>
        <v>3.4284752114463843E-2</v>
      </c>
      <c r="AN13" s="17">
        <f>IF(AK13=1,AM13,AM13+AN11)</f>
        <v>0.98783778532849209</v>
      </c>
      <c r="AO13" s="5">
        <f>SUM(G13:AJ13)</f>
        <v>7.9410000000000007</v>
      </c>
    </row>
    <row r="14" spans="1:41" x14ac:dyDescent="0.2">
      <c r="A14" s="1" t="s">
        <v>114</v>
      </c>
      <c r="B14" s="1" t="s">
        <v>209</v>
      </c>
      <c r="C14" s="1" t="s">
        <v>30</v>
      </c>
      <c r="D14" s="1" t="s">
        <v>79</v>
      </c>
      <c r="E14" s="1" t="s">
        <v>32</v>
      </c>
      <c r="F14" s="1" t="s">
        <v>11</v>
      </c>
      <c r="L14" s="5">
        <v>-1</v>
      </c>
      <c r="M14" s="5">
        <v>-1</v>
      </c>
      <c r="N14" s="5">
        <v>-1</v>
      </c>
      <c r="AK14" s="1">
        <v>5</v>
      </c>
    </row>
    <row r="15" spans="1:41" x14ac:dyDescent="0.2">
      <c r="A15" s="1" t="s">
        <v>114</v>
      </c>
      <c r="B15" s="1" t="s">
        <v>209</v>
      </c>
      <c r="C15" s="1" t="s">
        <v>19</v>
      </c>
      <c r="D15" s="1" t="s">
        <v>20</v>
      </c>
      <c r="E15" s="1" t="s">
        <v>21</v>
      </c>
      <c r="F15" s="1" t="s">
        <v>10</v>
      </c>
      <c r="Z15" s="5">
        <v>5.0000000000000001E-3</v>
      </c>
      <c r="AA15" s="5">
        <v>0.251</v>
      </c>
      <c r="AB15" s="5">
        <v>0.93899999999999995</v>
      </c>
      <c r="AC15" s="5">
        <v>0.06</v>
      </c>
      <c r="AD15" s="5">
        <v>7.0000000000000001E-3</v>
      </c>
      <c r="AF15" s="5">
        <v>0.02</v>
      </c>
      <c r="AK15" s="5">
        <v>6</v>
      </c>
      <c r="AM15" s="16">
        <f>+AO15/$AO$3</f>
        <v>5.5349517958371286E-3</v>
      </c>
      <c r="AN15" s="17">
        <f>IF(AK15=1,AM15,AM15+AN13)</f>
        <v>0.99337273712432927</v>
      </c>
      <c r="AO15" s="5">
        <f>SUM(G15:AJ15)</f>
        <v>1.2819999999999998</v>
      </c>
    </row>
    <row r="16" spans="1:41" x14ac:dyDescent="0.2">
      <c r="A16" s="1" t="s">
        <v>114</v>
      </c>
      <c r="B16" s="1" t="s">
        <v>209</v>
      </c>
      <c r="C16" s="1" t="s">
        <v>19</v>
      </c>
      <c r="D16" s="1" t="s">
        <v>20</v>
      </c>
      <c r="E16" s="1" t="s">
        <v>21</v>
      </c>
      <c r="F16" s="1" t="s">
        <v>11</v>
      </c>
      <c r="Z16" s="5">
        <v>-1</v>
      </c>
      <c r="AA16" s="5" t="s">
        <v>15</v>
      </c>
      <c r="AB16" s="5" t="s">
        <v>15</v>
      </c>
      <c r="AC16" s="5">
        <v>-1</v>
      </c>
      <c r="AD16" s="5">
        <v>-1</v>
      </c>
      <c r="AF16" s="5">
        <v>-1</v>
      </c>
      <c r="AK16" s="1">
        <v>6</v>
      </c>
    </row>
    <row r="17" spans="1:41" x14ac:dyDescent="0.2">
      <c r="A17" s="1" t="s">
        <v>114</v>
      </c>
      <c r="B17" s="1" t="s">
        <v>209</v>
      </c>
      <c r="C17" s="1" t="s">
        <v>8</v>
      </c>
      <c r="D17" s="1" t="s">
        <v>216</v>
      </c>
      <c r="E17" s="1" t="s">
        <v>21</v>
      </c>
      <c r="F17" s="1" t="s">
        <v>10</v>
      </c>
      <c r="T17" s="5">
        <v>0.995</v>
      </c>
      <c r="AK17" s="5">
        <v>7</v>
      </c>
      <c r="AM17" s="16">
        <f>+AO17/$AO$3</f>
        <v>4.2958479226661026E-3</v>
      </c>
      <c r="AN17" s="17">
        <f>IF(AK17=1,AM17,AM17+AN15)</f>
        <v>0.9976685850469954</v>
      </c>
      <c r="AO17" s="5">
        <f>SUM(G17:AJ17)</f>
        <v>0.995</v>
      </c>
    </row>
    <row r="18" spans="1:41" x14ac:dyDescent="0.2">
      <c r="A18" s="1" t="s">
        <v>114</v>
      </c>
      <c r="B18" s="1" t="s">
        <v>209</v>
      </c>
      <c r="C18" s="1" t="s">
        <v>8</v>
      </c>
      <c r="D18" s="1" t="s">
        <v>216</v>
      </c>
      <c r="E18" s="1" t="s">
        <v>21</v>
      </c>
      <c r="F18" s="1" t="s">
        <v>11</v>
      </c>
      <c r="R18" s="5" t="s">
        <v>15</v>
      </c>
      <c r="T18" s="5" t="s">
        <v>15</v>
      </c>
      <c r="AH18" s="5" t="s">
        <v>24</v>
      </c>
      <c r="AK18" s="1">
        <v>7</v>
      </c>
    </row>
    <row r="19" spans="1:41" x14ac:dyDescent="0.2">
      <c r="A19" s="1" t="s">
        <v>114</v>
      </c>
      <c r="B19" s="1" t="s">
        <v>209</v>
      </c>
      <c r="C19" s="1" t="s">
        <v>8</v>
      </c>
      <c r="D19" s="1" t="s">
        <v>72</v>
      </c>
      <c r="E19" s="1" t="s">
        <v>33</v>
      </c>
      <c r="F19" s="1" t="s">
        <v>10</v>
      </c>
      <c r="X19" s="5">
        <v>0.49199999999999999</v>
      </c>
      <c r="AK19" s="5">
        <v>8</v>
      </c>
      <c r="AM19" s="16">
        <f>+AO19/$AO$3</f>
        <v>2.1241780682931884E-3</v>
      </c>
      <c r="AN19" s="17">
        <f>IF(AK19=1,AM19,AM19+AN17)</f>
        <v>0.99979276311528864</v>
      </c>
      <c r="AO19" s="5">
        <f>SUM(G19:AJ19)</f>
        <v>0.49199999999999999</v>
      </c>
    </row>
    <row r="20" spans="1:41" x14ac:dyDescent="0.2">
      <c r="A20" s="1" t="s">
        <v>114</v>
      </c>
      <c r="B20" s="1" t="s">
        <v>209</v>
      </c>
      <c r="C20" s="1" t="s">
        <v>8</v>
      </c>
      <c r="D20" s="1" t="s">
        <v>72</v>
      </c>
      <c r="E20" s="1" t="s">
        <v>33</v>
      </c>
      <c r="F20" s="1" t="s">
        <v>11</v>
      </c>
      <c r="X20" s="5" t="s">
        <v>15</v>
      </c>
      <c r="AK20" s="1">
        <v>8</v>
      </c>
    </row>
    <row r="21" spans="1:41" x14ac:dyDescent="0.2">
      <c r="A21" s="1" t="s">
        <v>114</v>
      </c>
      <c r="B21" s="1" t="s">
        <v>209</v>
      </c>
      <c r="C21" s="1" t="s">
        <v>8</v>
      </c>
      <c r="D21" s="1" t="s">
        <v>213</v>
      </c>
      <c r="E21" s="1" t="s">
        <v>28</v>
      </c>
      <c r="F21" s="1" t="s">
        <v>10</v>
      </c>
      <c r="AF21" s="5">
        <v>0.02</v>
      </c>
      <c r="AK21" s="5">
        <v>9</v>
      </c>
      <c r="AM21" s="16">
        <f>+AO21/$AO$3</f>
        <v>8.6348701963137744E-5</v>
      </c>
      <c r="AN21" s="17">
        <f>IF(AK21=1,AM21,AM21+AN19)</f>
        <v>0.99987911181725175</v>
      </c>
      <c r="AO21" s="5">
        <f>SUM(G21:AJ21)</f>
        <v>0.02</v>
      </c>
    </row>
    <row r="22" spans="1:41" x14ac:dyDescent="0.2">
      <c r="A22" s="1" t="s">
        <v>114</v>
      </c>
      <c r="B22" s="1" t="s">
        <v>209</v>
      </c>
      <c r="C22" s="1" t="s">
        <v>8</v>
      </c>
      <c r="D22" s="1" t="s">
        <v>213</v>
      </c>
      <c r="E22" s="1" t="s">
        <v>28</v>
      </c>
      <c r="F22" s="1" t="s">
        <v>11</v>
      </c>
      <c r="AF22" s="5">
        <v>-1</v>
      </c>
      <c r="AK22" s="1">
        <v>9</v>
      </c>
    </row>
    <row r="23" spans="1:41" x14ac:dyDescent="0.2">
      <c r="A23" s="1" t="s">
        <v>114</v>
      </c>
      <c r="B23" s="1" t="s">
        <v>209</v>
      </c>
      <c r="C23" s="1" t="s">
        <v>8</v>
      </c>
      <c r="D23" s="1" t="s">
        <v>58</v>
      </c>
      <c r="E23" s="1" t="s">
        <v>28</v>
      </c>
      <c r="F23" s="1" t="s">
        <v>10</v>
      </c>
      <c r="AF23" s="5">
        <v>1.2E-2</v>
      </c>
      <c r="AK23" s="5">
        <v>10</v>
      </c>
      <c r="AM23" s="16">
        <f>+AO23/$AO$3</f>
        <v>5.1809221177882648E-5</v>
      </c>
      <c r="AN23" s="17">
        <f>IF(AK23=1,AM23,AM23+AN21)</f>
        <v>0.99993092103842962</v>
      </c>
      <c r="AO23" s="5">
        <f>SUM(G23:AJ23)</f>
        <v>1.2E-2</v>
      </c>
    </row>
    <row r="24" spans="1:41" x14ac:dyDescent="0.2">
      <c r="A24" s="1" t="s">
        <v>114</v>
      </c>
      <c r="B24" s="1" t="s">
        <v>209</v>
      </c>
      <c r="C24" s="1" t="s">
        <v>8</v>
      </c>
      <c r="D24" s="1" t="s">
        <v>58</v>
      </c>
      <c r="E24" s="1" t="s">
        <v>28</v>
      </c>
      <c r="F24" s="1" t="s">
        <v>11</v>
      </c>
      <c r="AF24" s="5">
        <v>-1</v>
      </c>
      <c r="AK24" s="5">
        <v>10</v>
      </c>
    </row>
    <row r="25" spans="1:41" x14ac:dyDescent="0.2">
      <c r="A25" s="1" t="s">
        <v>114</v>
      </c>
      <c r="B25" s="1" t="s">
        <v>209</v>
      </c>
      <c r="C25" s="1" t="s">
        <v>8</v>
      </c>
      <c r="D25" s="1" t="s">
        <v>50</v>
      </c>
      <c r="E25" s="1" t="s">
        <v>28</v>
      </c>
      <c r="F25" s="1" t="s">
        <v>10</v>
      </c>
      <c r="AF25" s="5">
        <v>7.0000000000000001E-3</v>
      </c>
      <c r="AK25" s="5">
        <v>11</v>
      </c>
      <c r="AM25" s="16">
        <f>+AO25/$AO$3</f>
        <v>3.0222045687098208E-5</v>
      </c>
      <c r="AN25" s="17">
        <f>IF(AK25=1,AM25,AM25+AN23)</f>
        <v>0.99996114308411677</v>
      </c>
      <c r="AO25" s="5">
        <f>SUM(G25:AJ25)</f>
        <v>7.0000000000000001E-3</v>
      </c>
    </row>
    <row r="26" spans="1:41" x14ac:dyDescent="0.2">
      <c r="A26" s="1" t="s">
        <v>114</v>
      </c>
      <c r="B26" s="1" t="s">
        <v>209</v>
      </c>
      <c r="C26" s="1" t="s">
        <v>8</v>
      </c>
      <c r="D26" s="1" t="s">
        <v>50</v>
      </c>
      <c r="E26" s="1" t="s">
        <v>28</v>
      </c>
      <c r="F26" s="1" t="s">
        <v>11</v>
      </c>
      <c r="AF26" s="5">
        <v>-1</v>
      </c>
      <c r="AK26" s="5">
        <v>11</v>
      </c>
    </row>
    <row r="27" spans="1:41" x14ac:dyDescent="0.2">
      <c r="A27" s="1" t="s">
        <v>114</v>
      </c>
      <c r="B27" s="1" t="s">
        <v>209</v>
      </c>
      <c r="C27" s="1" t="s">
        <v>8</v>
      </c>
      <c r="D27" s="1" t="s">
        <v>161</v>
      </c>
      <c r="E27" s="1" t="s">
        <v>28</v>
      </c>
      <c r="F27" s="1" t="s">
        <v>10</v>
      </c>
      <c r="AF27" s="5">
        <v>5.0000000000000001E-3</v>
      </c>
      <c r="AK27" s="5">
        <v>12</v>
      </c>
      <c r="AM27" s="16">
        <f>+AO27/$AO$3</f>
        <v>2.1587175490784436E-5</v>
      </c>
      <c r="AN27" s="17">
        <f>IF(AK27=1,AM27,AM27+AN25)</f>
        <v>0.9999827302596076</v>
      </c>
      <c r="AO27" s="5">
        <f>SUM(G27:AJ27)</f>
        <v>5.0000000000000001E-3</v>
      </c>
    </row>
    <row r="28" spans="1:41" x14ac:dyDescent="0.2">
      <c r="A28" s="1" t="s">
        <v>114</v>
      </c>
      <c r="B28" s="1" t="s">
        <v>209</v>
      </c>
      <c r="C28" s="1" t="s">
        <v>8</v>
      </c>
      <c r="D28" s="1" t="s">
        <v>161</v>
      </c>
      <c r="E28" s="1" t="s">
        <v>28</v>
      </c>
      <c r="F28" s="1" t="s">
        <v>11</v>
      </c>
      <c r="AF28" s="5">
        <v>-1</v>
      </c>
      <c r="AK28" s="5">
        <v>12</v>
      </c>
    </row>
    <row r="29" spans="1:41" x14ac:dyDescent="0.2">
      <c r="A29" s="1" t="s">
        <v>114</v>
      </c>
      <c r="B29" s="1" t="s">
        <v>209</v>
      </c>
      <c r="C29" s="1" t="s">
        <v>8</v>
      </c>
      <c r="D29" s="1" t="s">
        <v>35</v>
      </c>
      <c r="E29" s="1" t="s">
        <v>28</v>
      </c>
      <c r="F29" s="1" t="s">
        <v>10</v>
      </c>
      <c r="AF29" s="5">
        <v>4.0000000000000001E-3</v>
      </c>
      <c r="AK29" s="5">
        <v>13</v>
      </c>
      <c r="AM29" s="16">
        <f>+AO29/$AO$3</f>
        <v>1.7269740392627548E-5</v>
      </c>
      <c r="AN29" s="17">
        <f>IF(AK29=1,AM29,AM29+AN27)</f>
        <v>1.0000000000000002</v>
      </c>
      <c r="AO29" s="5">
        <f>SUM(G29:AJ29)</f>
        <v>4.0000000000000001E-3</v>
      </c>
    </row>
    <row r="30" spans="1:41" x14ac:dyDescent="0.2">
      <c r="A30" s="1" t="s">
        <v>114</v>
      </c>
      <c r="B30" s="1" t="s">
        <v>209</v>
      </c>
      <c r="C30" s="1" t="s">
        <v>8</v>
      </c>
      <c r="D30" s="1" t="s">
        <v>35</v>
      </c>
      <c r="E30" s="1" t="s">
        <v>28</v>
      </c>
      <c r="F30" s="1" t="s">
        <v>11</v>
      </c>
      <c r="AF30" s="5">
        <v>-1</v>
      </c>
      <c r="AK30" s="5">
        <v>13</v>
      </c>
    </row>
  </sheetData>
  <mergeCells count="2">
    <mergeCell ref="A1:D1"/>
    <mergeCell ref="E2:F2"/>
  </mergeCells>
  <conditionalFormatting sqref="AM8">
    <cfRule type="colorScale" priority="53">
      <colorScale>
        <cfvo type="min"/>
        <cfvo type="percentile" val="50"/>
        <cfvo type="max"/>
        <color rgb="FFF8696B"/>
        <color rgb="FFFFEB84"/>
        <color rgb="FF63BE7B"/>
      </colorScale>
    </cfRule>
  </conditionalFormatting>
  <conditionalFormatting sqref="AN8">
    <cfRule type="colorScale" priority="52">
      <colorScale>
        <cfvo type="min"/>
        <cfvo type="percentile" val="50"/>
        <cfvo type="num" val="0.97499999999999998"/>
        <color rgb="FF63BE7B"/>
        <color rgb="FFFCFCFF"/>
        <color rgb="FFF8696B"/>
      </colorScale>
    </cfRule>
  </conditionalFormatting>
  <conditionalFormatting sqref="AO2">
    <cfRule type="cellIs" dxfId="135" priority="40" operator="equal">
      <formula>"Check functions"</formula>
    </cfRule>
  </conditionalFormatting>
  <conditionalFormatting sqref="G6:AJ9">
    <cfRule type="cellIs" dxfId="134" priority="32" operator="equal">
      <formula>-1</formula>
    </cfRule>
    <cfRule type="cellIs" dxfId="133" priority="33" operator="equal">
      <formula>"a"</formula>
    </cfRule>
    <cfRule type="cellIs" dxfId="132" priority="34" operator="equal">
      <formula>"b"</formula>
    </cfRule>
    <cfRule type="cellIs" dxfId="131" priority="35" operator="equal">
      <formula>"c"</formula>
    </cfRule>
    <cfRule type="cellIs" dxfId="130" priority="36" operator="equal">
      <formula>"bc"</formula>
    </cfRule>
    <cfRule type="cellIs" dxfId="129" priority="37" operator="equal">
      <formula>"ab"</formula>
    </cfRule>
    <cfRule type="cellIs" dxfId="128" priority="38" operator="equal">
      <formula>"ac"</formula>
    </cfRule>
    <cfRule type="cellIs" dxfId="127" priority="39" operator="equal">
      <formula>"abc"</formula>
    </cfRule>
  </conditionalFormatting>
  <conditionalFormatting sqref="AN6 AN8 AN10 AN12 AN14 AN16 AN18 AN20 AN22">
    <cfRule type="colorScale" priority="1585">
      <colorScale>
        <cfvo type="min"/>
        <cfvo type="percentile" val="50"/>
        <cfvo type="num" val="0.97499999999999998"/>
        <color rgb="FF63BE7B"/>
        <color rgb="FFFCFCFF"/>
        <color rgb="FFF8696B"/>
      </colorScale>
    </cfRule>
  </conditionalFormatting>
  <conditionalFormatting sqref="AM10 AM12 AM14 AM16 AM18 AM20 AM22">
    <cfRule type="colorScale" priority="1594">
      <colorScale>
        <cfvo type="min"/>
        <cfvo type="percentile" val="50"/>
        <cfvo type="max"/>
        <color rgb="FFF8696B"/>
        <color rgb="FFFFEB84"/>
        <color rgb="FF63BE7B"/>
      </colorScale>
    </cfRule>
  </conditionalFormatting>
  <conditionalFormatting sqref="AN12 AN10 AN14 AN16 AN18 AN20 AN22">
    <cfRule type="colorScale" priority="1601">
      <colorScale>
        <cfvo type="min"/>
        <cfvo type="percentile" val="50"/>
        <cfvo type="num" val="0.97499999999999998"/>
        <color rgb="FF63BE7B"/>
        <color rgb="FFFCFCFF"/>
        <color rgb="FFF8696B"/>
      </colorScale>
    </cfRule>
  </conditionalFormatting>
  <conditionalFormatting sqref="AN5:AN30">
    <cfRule type="colorScale" priority="1608">
      <colorScale>
        <cfvo type="min"/>
        <cfvo type="percentile" val="50"/>
        <cfvo type="num" val="0.97499999999999998"/>
        <color rgb="FF63BE7B"/>
        <color rgb="FFFCFCFF"/>
        <color rgb="FFF8696B"/>
      </colorScale>
    </cfRule>
  </conditionalFormatting>
  <conditionalFormatting sqref="AM5:AM30">
    <cfRule type="colorScale" priority="1618">
      <colorScale>
        <cfvo type="min"/>
        <cfvo type="percentile" val="50"/>
        <cfvo type="max"/>
        <color rgb="FFF8696B"/>
        <color rgb="FFFFEB84"/>
        <color rgb="FF63BE7B"/>
      </colorScale>
    </cfRule>
  </conditionalFormatting>
  <conditionalFormatting sqref="G10:AJ30">
    <cfRule type="cellIs" dxfId="126" priority="2" operator="equal">
      <formula>-1</formula>
    </cfRule>
    <cfRule type="cellIs" dxfId="125" priority="3" operator="equal">
      <formula>"a"</formula>
    </cfRule>
    <cfRule type="cellIs" dxfId="124" priority="4" operator="equal">
      <formula>"b"</formula>
    </cfRule>
    <cfRule type="cellIs" dxfId="123" priority="5" operator="equal">
      <formula>"c"</formula>
    </cfRule>
    <cfRule type="cellIs" dxfId="122" priority="6" operator="equal">
      <formula>"bc"</formula>
    </cfRule>
    <cfRule type="cellIs" dxfId="121" priority="7" operator="equal">
      <formula>"ab"</formula>
    </cfRule>
    <cfRule type="cellIs" dxfId="120" priority="8" operator="equal">
      <formula>"ac"</formula>
    </cfRule>
    <cfRule type="cellIs" dxfId="119" priority="9" operator="equal">
      <formula>"abc"</formula>
    </cfRule>
  </conditionalFormatting>
  <conditionalFormatting sqref="E5:E1000">
    <cfRule type="cellIs" dxfId="118" priority="1" operator="equal">
      <formula>"UN"</formula>
    </cfRule>
  </conditionalFormatting>
  <pageMargins left="0.7" right="0.7" top="0.75" bottom="0.75" header="0.3" footer="0.3"/>
  <pageSetup paperSize="9" scale="34"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pageSetUpPr fitToPage="1"/>
  </sheetPr>
  <dimension ref="A1:AO46"/>
  <sheetViews>
    <sheetView view="pageBreakPreview" zoomScale="90" zoomScaleNormal="90" zoomScaleSheetLayoutView="90" workbookViewId="0">
      <selection activeCell="H20" sqref="H20"/>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26. POR-SW region</v>
      </c>
      <c r="B1" s="53"/>
      <c r="C1" s="53"/>
      <c r="D1" s="53"/>
      <c r="AO1" s="12">
        <v>26</v>
      </c>
    </row>
    <row r="2" spans="1:41" x14ac:dyDescent="0.2">
      <c r="E2" s="52" t="s">
        <v>146</v>
      </c>
      <c r="F2" s="52"/>
      <c r="G2" s="19">
        <f>SUMIF(G5:G46,"&gt;0")</f>
        <v>384.50899999999996</v>
      </c>
      <c r="H2" s="19">
        <f t="shared" ref="H2:AJ2" si="0">SUMIF(H5:H46,"&gt;0")</f>
        <v>213.37000000000003</v>
      </c>
      <c r="I2" s="19">
        <f t="shared" si="0"/>
        <v>283.76099999999997</v>
      </c>
      <c r="J2" s="19">
        <f t="shared" si="0"/>
        <v>170.33900000000003</v>
      </c>
      <c r="K2" s="19">
        <f t="shared" si="0"/>
        <v>326.589</v>
      </c>
      <c r="L2" s="19">
        <f t="shared" si="0"/>
        <v>159.41200000000001</v>
      </c>
      <c r="M2" s="19">
        <f t="shared" si="0"/>
        <v>261.06700000000001</v>
      </c>
      <c r="N2" s="19">
        <f t="shared" si="0"/>
        <v>172.01399999999995</v>
      </c>
      <c r="O2" s="19">
        <f t="shared" si="0"/>
        <v>213.54699999999997</v>
      </c>
      <c r="P2" s="19">
        <f t="shared" si="0"/>
        <v>140.97699999999998</v>
      </c>
      <c r="Q2" s="19">
        <f t="shared" si="0"/>
        <v>180.94899999999998</v>
      </c>
      <c r="R2" s="19">
        <f t="shared" si="0"/>
        <v>187.35799999999995</v>
      </c>
      <c r="S2" s="19">
        <f t="shared" si="0"/>
        <v>105.11899999999999</v>
      </c>
      <c r="T2" s="19">
        <f t="shared" si="0"/>
        <v>132.50299999999999</v>
      </c>
      <c r="U2" s="19">
        <f t="shared" si="0"/>
        <v>122.46499999999999</v>
      </c>
      <c r="V2" s="19">
        <f t="shared" si="0"/>
        <v>143.48500000000001</v>
      </c>
      <c r="W2" s="19">
        <f t="shared" si="0"/>
        <v>55.179000000000002</v>
      </c>
      <c r="X2" s="19">
        <f t="shared" si="0"/>
        <v>25.907999999999998</v>
      </c>
      <c r="Y2" s="19">
        <f t="shared" si="0"/>
        <v>9.6300000000000008</v>
      </c>
      <c r="Z2" s="19">
        <f t="shared" si="0"/>
        <v>13.837999999999999</v>
      </c>
      <c r="AA2" s="19">
        <f t="shared" si="0"/>
        <v>11.972</v>
      </c>
      <c r="AB2" s="19">
        <f t="shared" si="0"/>
        <v>0</v>
      </c>
      <c r="AC2" s="19">
        <f t="shared" si="0"/>
        <v>0</v>
      </c>
      <c r="AD2" s="19">
        <f t="shared" si="0"/>
        <v>8.5999999999999993E-2</v>
      </c>
      <c r="AE2" s="19">
        <f t="shared" si="0"/>
        <v>0</v>
      </c>
      <c r="AF2" s="19">
        <f t="shared" si="0"/>
        <v>0</v>
      </c>
      <c r="AG2" s="19">
        <f t="shared" si="0"/>
        <v>0</v>
      </c>
      <c r="AH2" s="19">
        <f t="shared" si="0"/>
        <v>1.0999999999999999E-2</v>
      </c>
      <c r="AI2" s="19">
        <f t="shared" si="0"/>
        <v>0</v>
      </c>
      <c r="AJ2" s="19">
        <f t="shared" si="0"/>
        <v>0</v>
      </c>
      <c r="AO2" s="12" t="str">
        <f>IF((SUM(G2:AJ2)=AO3),"Ok","Check functions")</f>
        <v>Ok</v>
      </c>
    </row>
    <row r="3" spans="1:41" x14ac:dyDescent="0.2">
      <c r="AO3" s="5">
        <f>SUM(AO5:AO46)</f>
        <v>3314.0880000000006</v>
      </c>
    </row>
    <row r="4" spans="1:41" s="24" customFormat="1" x14ac:dyDescent="0.2">
      <c r="A4" s="20" t="s">
        <v>0</v>
      </c>
      <c r="B4" s="20" t="s">
        <v>1</v>
      </c>
      <c r="C4" s="20" t="s">
        <v>2</v>
      </c>
      <c r="D4" s="20" t="s">
        <v>3</v>
      </c>
      <c r="E4" s="20" t="s">
        <v>4</v>
      </c>
      <c r="F4" s="21" t="s">
        <v>147</v>
      </c>
      <c r="G4" s="26">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114</v>
      </c>
      <c r="B5" s="1" t="s">
        <v>210</v>
      </c>
      <c r="C5" s="1" t="s">
        <v>19</v>
      </c>
      <c r="D5" s="1" t="s">
        <v>20</v>
      </c>
      <c r="E5" s="1" t="s">
        <v>21</v>
      </c>
      <c r="F5" s="1" t="s">
        <v>10</v>
      </c>
      <c r="G5" s="5">
        <v>191.876</v>
      </c>
      <c r="H5" s="5">
        <v>85.016000000000005</v>
      </c>
      <c r="I5" s="5">
        <v>145.86500000000001</v>
      </c>
      <c r="J5" s="5">
        <v>56.728999999999999</v>
      </c>
      <c r="K5" s="5">
        <v>167.63800000000001</v>
      </c>
      <c r="L5" s="5">
        <v>64.921999999999997</v>
      </c>
      <c r="M5" s="5">
        <v>170.22</v>
      </c>
      <c r="N5" s="5">
        <v>72.909000000000006</v>
      </c>
      <c r="O5" s="5">
        <v>83.688999999999993</v>
      </c>
      <c r="P5" s="5">
        <v>28.888999999999999</v>
      </c>
      <c r="Q5" s="5">
        <v>92.7</v>
      </c>
      <c r="R5" s="5">
        <v>94.644000000000005</v>
      </c>
      <c r="S5" s="5">
        <v>39.411999999999999</v>
      </c>
      <c r="T5" s="5">
        <v>43.225999999999999</v>
      </c>
      <c r="U5" s="5">
        <v>46.835999999999999</v>
      </c>
      <c r="V5" s="5">
        <v>98.53</v>
      </c>
      <c r="Y5" s="5">
        <v>2.14</v>
      </c>
      <c r="AH5" s="5">
        <v>1.0999999999999999E-2</v>
      </c>
      <c r="AK5" s="5">
        <v>1</v>
      </c>
      <c r="AM5" s="16">
        <f>+AO5/$AO$3</f>
        <v>0.44816311455821328</v>
      </c>
      <c r="AN5" s="17">
        <f>IF(AK5=1,AM5,AM5+AN3)</f>
        <v>0.44816311455821328</v>
      </c>
      <c r="AO5" s="5">
        <f>SUM(G5:AJ5)</f>
        <v>1485.2520000000002</v>
      </c>
    </row>
    <row r="6" spans="1:41" x14ac:dyDescent="0.2">
      <c r="A6" s="1" t="s">
        <v>114</v>
      </c>
      <c r="B6" s="1" t="s">
        <v>210</v>
      </c>
      <c r="C6" s="1" t="s">
        <v>19</v>
      </c>
      <c r="D6" s="1" t="s">
        <v>20</v>
      </c>
      <c r="E6" s="1" t="s">
        <v>21</v>
      </c>
      <c r="F6" s="1" t="s">
        <v>11</v>
      </c>
      <c r="G6" s="5">
        <v>-1</v>
      </c>
      <c r="H6" s="5">
        <v>-1</v>
      </c>
      <c r="I6" s="5">
        <v>-1</v>
      </c>
      <c r="J6" s="5">
        <v>-1</v>
      </c>
      <c r="K6" s="5">
        <v>-1</v>
      </c>
      <c r="L6" s="5">
        <v>-1</v>
      </c>
      <c r="M6" s="5">
        <v>-1</v>
      </c>
      <c r="N6" s="5">
        <v>-1</v>
      </c>
      <c r="O6" s="5">
        <v>-1</v>
      </c>
      <c r="P6" s="5">
        <v>-1</v>
      </c>
      <c r="Q6" s="5">
        <v>-1</v>
      </c>
      <c r="R6" s="5">
        <v>-1</v>
      </c>
      <c r="S6" s="5">
        <v>-1</v>
      </c>
      <c r="T6" s="5">
        <v>-1</v>
      </c>
      <c r="U6" s="5">
        <v>-1</v>
      </c>
      <c r="V6" s="5">
        <v>-1</v>
      </c>
      <c r="Y6" s="5" t="s">
        <v>15</v>
      </c>
      <c r="AH6" s="5">
        <v>-1</v>
      </c>
      <c r="AK6" s="1">
        <v>1</v>
      </c>
    </row>
    <row r="7" spans="1:41" x14ac:dyDescent="0.2">
      <c r="A7" s="1" t="s">
        <v>114</v>
      </c>
      <c r="B7" s="1" t="s">
        <v>210</v>
      </c>
      <c r="C7" s="1" t="s">
        <v>8</v>
      </c>
      <c r="D7" s="1" t="s">
        <v>153</v>
      </c>
      <c r="E7" s="1" t="s">
        <v>21</v>
      </c>
      <c r="F7" s="1" t="s">
        <v>10</v>
      </c>
      <c r="G7" s="5">
        <v>127.965</v>
      </c>
      <c r="H7" s="5">
        <v>59.607999999999997</v>
      </c>
      <c r="I7" s="5">
        <v>32.427</v>
      </c>
      <c r="J7" s="5">
        <v>48.793999999999997</v>
      </c>
      <c r="K7" s="5">
        <v>32.811999999999998</v>
      </c>
      <c r="L7" s="5">
        <v>36.012999999999998</v>
      </c>
      <c r="M7" s="5">
        <v>37.521999999999998</v>
      </c>
      <c r="N7" s="5">
        <v>58.024000000000001</v>
      </c>
      <c r="O7" s="5">
        <v>60.091999999999999</v>
      </c>
      <c r="P7" s="5">
        <v>66.572999999999993</v>
      </c>
      <c r="Q7" s="5">
        <v>73.718999999999994</v>
      </c>
      <c r="R7" s="5">
        <v>49.426000000000002</v>
      </c>
      <c r="S7" s="5">
        <v>36.863999999999997</v>
      </c>
      <c r="T7" s="5">
        <v>52.328000000000003</v>
      </c>
      <c r="U7" s="5">
        <v>31.891999999999999</v>
      </c>
      <c r="V7" s="5">
        <v>22.597000000000001</v>
      </c>
      <c r="Z7" s="5">
        <v>1.92</v>
      </c>
      <c r="AK7" s="5">
        <v>2</v>
      </c>
      <c r="AM7" s="16">
        <f>+AO7/$AO$3</f>
        <v>0.2500162940754741</v>
      </c>
      <c r="AN7" s="17">
        <f>IF(AK7=1,AM7,AM7+AN5)</f>
        <v>0.69817940863368744</v>
      </c>
      <c r="AO7" s="5">
        <f>SUM(G7:AJ7)</f>
        <v>828.57600000000002</v>
      </c>
    </row>
    <row r="8" spans="1:41" x14ac:dyDescent="0.2">
      <c r="A8" s="1" t="s">
        <v>114</v>
      </c>
      <c r="B8" s="1" t="s">
        <v>210</v>
      </c>
      <c r="C8" s="1" t="s">
        <v>8</v>
      </c>
      <c r="D8" s="1" t="s">
        <v>153</v>
      </c>
      <c r="E8" s="1" t="s">
        <v>21</v>
      </c>
      <c r="F8" s="1" t="s">
        <v>11</v>
      </c>
      <c r="G8" s="5">
        <v>-1</v>
      </c>
      <c r="H8" s="5">
        <v>-1</v>
      </c>
      <c r="I8" s="5">
        <v>-1</v>
      </c>
      <c r="J8" s="5">
        <v>-1</v>
      </c>
      <c r="K8" s="5">
        <v>-1</v>
      </c>
      <c r="L8" s="5">
        <v>-1</v>
      </c>
      <c r="M8" s="5">
        <v>-1</v>
      </c>
      <c r="N8" s="5">
        <v>-1</v>
      </c>
      <c r="O8" s="5">
        <v>-1</v>
      </c>
      <c r="P8" s="5">
        <v>-1</v>
      </c>
      <c r="Q8" s="5">
        <v>-1</v>
      </c>
      <c r="R8" s="5" t="s">
        <v>15</v>
      </c>
      <c r="S8" s="5">
        <v>-1</v>
      </c>
      <c r="T8" s="5">
        <v>-1</v>
      </c>
      <c r="U8" s="5">
        <v>-1</v>
      </c>
      <c r="V8" s="5">
        <v>-1</v>
      </c>
      <c r="W8" s="5" t="s">
        <v>15</v>
      </c>
      <c r="Z8" s="5">
        <v>-1</v>
      </c>
      <c r="AK8" s="1">
        <v>2</v>
      </c>
    </row>
    <row r="9" spans="1:41" x14ac:dyDescent="0.2">
      <c r="A9" s="1" t="s">
        <v>114</v>
      </c>
      <c r="B9" s="1" t="s">
        <v>210</v>
      </c>
      <c r="C9" s="1" t="s">
        <v>8</v>
      </c>
      <c r="D9" s="1" t="s">
        <v>56</v>
      </c>
      <c r="E9" s="1" t="s">
        <v>21</v>
      </c>
      <c r="F9" s="1" t="s">
        <v>10</v>
      </c>
      <c r="G9" s="5">
        <v>24.248000000000001</v>
      </c>
      <c r="H9" s="5">
        <v>6.7119999999999997</v>
      </c>
      <c r="I9" s="5">
        <v>5.2130000000000001</v>
      </c>
      <c r="J9" s="5">
        <v>2.8</v>
      </c>
      <c r="K9" s="5">
        <v>19.062999999999999</v>
      </c>
      <c r="L9" s="5">
        <v>5.1870000000000003</v>
      </c>
      <c r="M9" s="5">
        <v>14</v>
      </c>
      <c r="N9" s="5">
        <v>3</v>
      </c>
      <c r="O9" s="5">
        <v>4.2</v>
      </c>
      <c r="P9" s="5">
        <v>20.021999999999998</v>
      </c>
      <c r="Q9" s="5">
        <v>8</v>
      </c>
      <c r="R9" s="5">
        <v>34.32</v>
      </c>
      <c r="S9" s="5">
        <v>8.4</v>
      </c>
      <c r="T9" s="5">
        <v>27.923999999999999</v>
      </c>
      <c r="U9" s="5">
        <v>34.037999999999997</v>
      </c>
      <c r="V9" s="5">
        <v>2.66</v>
      </c>
      <c r="W9" s="5">
        <v>40.308999999999997</v>
      </c>
      <c r="X9" s="5">
        <v>14.468999999999999</v>
      </c>
      <c r="Y9" s="5">
        <v>5.8179999999999996</v>
      </c>
      <c r="Z9" s="5">
        <v>11.917999999999999</v>
      </c>
      <c r="AA9" s="5">
        <v>11.972</v>
      </c>
      <c r="AK9" s="5">
        <v>3</v>
      </c>
      <c r="AM9" s="16">
        <f>+AO9/$AO$3</f>
        <v>9.1811985680525052E-2</v>
      </c>
      <c r="AN9" s="17">
        <f>IF(AK9=1,AM9,AM9+AN7)</f>
        <v>0.7899913943142125</v>
      </c>
      <c r="AO9" s="5">
        <f>SUM(G9:AJ9)</f>
        <v>304.27299999999997</v>
      </c>
    </row>
    <row r="10" spans="1:41" x14ac:dyDescent="0.2">
      <c r="A10" s="1" t="s">
        <v>114</v>
      </c>
      <c r="B10" s="1" t="s">
        <v>210</v>
      </c>
      <c r="C10" s="1" t="s">
        <v>8</v>
      </c>
      <c r="D10" s="1" t="s">
        <v>56</v>
      </c>
      <c r="E10" s="1" t="s">
        <v>21</v>
      </c>
      <c r="F10" s="1" t="s">
        <v>11</v>
      </c>
      <c r="G10" s="5">
        <v>-1</v>
      </c>
      <c r="H10" s="5">
        <v>-1</v>
      </c>
      <c r="I10" s="5">
        <v>-1</v>
      </c>
      <c r="J10" s="5">
        <v>-1</v>
      </c>
      <c r="K10" s="5">
        <v>-1</v>
      </c>
      <c r="L10" s="5">
        <v>-1</v>
      </c>
      <c r="M10" s="5">
        <v>-1</v>
      </c>
      <c r="N10" s="5">
        <v>-1</v>
      </c>
      <c r="O10" s="5">
        <v>-1</v>
      </c>
      <c r="P10" s="5">
        <v>-1</v>
      </c>
      <c r="Q10" s="5">
        <v>-1</v>
      </c>
      <c r="R10" s="5">
        <v>-1</v>
      </c>
      <c r="S10" s="5">
        <v>-1</v>
      </c>
      <c r="T10" s="5">
        <v>-1</v>
      </c>
      <c r="U10" s="5" t="s">
        <v>15</v>
      </c>
      <c r="V10" s="5" t="s">
        <v>15</v>
      </c>
      <c r="W10" s="5" t="s">
        <v>24</v>
      </c>
      <c r="X10" s="5" t="s">
        <v>15</v>
      </c>
      <c r="Y10" s="5">
        <v>-1</v>
      </c>
      <c r="Z10" s="5" t="s">
        <v>13</v>
      </c>
      <c r="AA10" s="5" t="s">
        <v>13</v>
      </c>
      <c r="AB10" s="5" t="s">
        <v>24</v>
      </c>
      <c r="AK10" s="1">
        <v>3</v>
      </c>
    </row>
    <row r="11" spans="1:41" x14ac:dyDescent="0.2">
      <c r="A11" s="1" t="s">
        <v>114</v>
      </c>
      <c r="B11" s="1" t="s">
        <v>210</v>
      </c>
      <c r="C11" s="1" t="s">
        <v>8</v>
      </c>
      <c r="D11" s="1" t="s">
        <v>213</v>
      </c>
      <c r="E11" s="1" t="s">
        <v>21</v>
      </c>
      <c r="F11" s="1" t="s">
        <v>10</v>
      </c>
      <c r="G11" s="5">
        <v>11.984999999999999</v>
      </c>
      <c r="H11" s="5">
        <v>32.496000000000002</v>
      </c>
      <c r="I11" s="5">
        <v>34.898000000000003</v>
      </c>
      <c r="J11" s="5">
        <v>42.825000000000003</v>
      </c>
      <c r="K11" s="5">
        <v>27.785</v>
      </c>
      <c r="L11" s="5">
        <v>24.518000000000001</v>
      </c>
      <c r="M11" s="5">
        <v>0.52600000000000002</v>
      </c>
      <c r="N11" s="5">
        <v>12.321</v>
      </c>
      <c r="O11" s="5">
        <v>6.9379999999999997</v>
      </c>
      <c r="P11" s="5">
        <v>13.348000000000001</v>
      </c>
      <c r="Q11" s="5">
        <v>1.127</v>
      </c>
      <c r="R11" s="5">
        <v>0.152</v>
      </c>
      <c r="S11" s="5">
        <v>0.27300000000000002</v>
      </c>
      <c r="T11" s="5">
        <v>0.23200000000000001</v>
      </c>
      <c r="U11" s="5">
        <v>2.6269999999999998</v>
      </c>
      <c r="V11" s="5">
        <v>4.7519999999999998</v>
      </c>
      <c r="W11" s="5">
        <v>3.3220000000000001</v>
      </c>
      <c r="X11" s="5">
        <v>1.71</v>
      </c>
      <c r="AK11" s="5">
        <v>4</v>
      </c>
      <c r="AM11" s="16">
        <f>+AO11/$AO$3</f>
        <v>6.6936967274254633E-2</v>
      </c>
      <c r="AN11" s="17">
        <f>IF(AK11=1,AM11,AM11+AN9)</f>
        <v>0.85692836158846708</v>
      </c>
      <c r="AO11" s="5">
        <f>SUM(G11:AJ11)</f>
        <v>221.83500000000004</v>
      </c>
    </row>
    <row r="12" spans="1:41" x14ac:dyDescent="0.2">
      <c r="A12" s="1" t="s">
        <v>114</v>
      </c>
      <c r="B12" s="1" t="s">
        <v>210</v>
      </c>
      <c r="C12" s="1" t="s">
        <v>8</v>
      </c>
      <c r="D12" s="1" t="s">
        <v>213</v>
      </c>
      <c r="E12" s="1" t="s">
        <v>21</v>
      </c>
      <c r="F12" s="1" t="s">
        <v>11</v>
      </c>
      <c r="G12" s="5">
        <v>-1</v>
      </c>
      <c r="H12" s="5">
        <v>-1</v>
      </c>
      <c r="I12" s="5">
        <v>-1</v>
      </c>
      <c r="J12" s="5">
        <v>-1</v>
      </c>
      <c r="K12" s="5">
        <v>-1</v>
      </c>
      <c r="L12" s="5">
        <v>-1</v>
      </c>
      <c r="M12" s="5">
        <v>-1</v>
      </c>
      <c r="N12" s="5">
        <v>-1</v>
      </c>
      <c r="O12" s="5">
        <v>-1</v>
      </c>
      <c r="P12" s="5">
        <v>-1</v>
      </c>
      <c r="Q12" s="5">
        <v>-1</v>
      </c>
      <c r="R12" s="5">
        <v>-1</v>
      </c>
      <c r="S12" s="5">
        <v>-1</v>
      </c>
      <c r="T12" s="5">
        <v>-1</v>
      </c>
      <c r="U12" s="5">
        <v>-1</v>
      </c>
      <c r="V12" s="5">
        <v>-1</v>
      </c>
      <c r="W12" s="5">
        <v>-1</v>
      </c>
      <c r="X12" s="5">
        <v>-1</v>
      </c>
      <c r="AK12" s="1">
        <v>4</v>
      </c>
    </row>
    <row r="13" spans="1:41" x14ac:dyDescent="0.2">
      <c r="A13" s="1" t="s">
        <v>114</v>
      </c>
      <c r="B13" s="1" t="s">
        <v>210</v>
      </c>
      <c r="C13" s="1" t="s">
        <v>30</v>
      </c>
      <c r="D13" s="1" t="s">
        <v>45</v>
      </c>
      <c r="E13" s="1" t="s">
        <v>21</v>
      </c>
      <c r="F13" s="1" t="s">
        <v>10</v>
      </c>
      <c r="G13" s="5">
        <v>13.662000000000001</v>
      </c>
      <c r="H13" s="5">
        <v>9.8849999999999998</v>
      </c>
      <c r="I13" s="5">
        <v>22.21</v>
      </c>
      <c r="J13" s="5">
        <v>7.9189999999999996</v>
      </c>
      <c r="K13" s="5">
        <v>45.965000000000003</v>
      </c>
      <c r="L13" s="5">
        <v>22.93</v>
      </c>
      <c r="M13" s="5">
        <v>36.652000000000001</v>
      </c>
      <c r="N13" s="5">
        <v>10.712</v>
      </c>
      <c r="O13" s="5">
        <v>14.91</v>
      </c>
      <c r="P13" s="5">
        <v>3.0329999999999999</v>
      </c>
      <c r="Q13" s="5">
        <v>1.081</v>
      </c>
      <c r="AK13" s="5">
        <v>5</v>
      </c>
      <c r="AM13" s="16">
        <f>+AO13/$AO$3</f>
        <v>5.7016892731876746E-2</v>
      </c>
      <c r="AN13" s="17">
        <f>IF(AK13=1,AM13,AM13+AN11)</f>
        <v>0.91394525432034379</v>
      </c>
      <c r="AO13" s="5">
        <f>SUM(G13:AJ13)</f>
        <v>188.95899999999997</v>
      </c>
    </row>
    <row r="14" spans="1:41" x14ac:dyDescent="0.2">
      <c r="A14" s="1" t="s">
        <v>114</v>
      </c>
      <c r="B14" s="1" t="s">
        <v>210</v>
      </c>
      <c r="C14" s="1" t="s">
        <v>30</v>
      </c>
      <c r="D14" s="1" t="s">
        <v>45</v>
      </c>
      <c r="E14" s="1" t="s">
        <v>21</v>
      </c>
      <c r="F14" s="1" t="s">
        <v>11</v>
      </c>
      <c r="G14" s="5">
        <v>-1</v>
      </c>
      <c r="H14" s="5">
        <v>-1</v>
      </c>
      <c r="I14" s="5">
        <v>-1</v>
      </c>
      <c r="J14" s="5">
        <v>-1</v>
      </c>
      <c r="K14" s="5">
        <v>-1</v>
      </c>
      <c r="L14" s="5">
        <v>-1</v>
      </c>
      <c r="M14" s="5">
        <v>-1</v>
      </c>
      <c r="N14" s="5">
        <v>-1</v>
      </c>
      <c r="O14" s="5">
        <v>-1</v>
      </c>
      <c r="P14" s="5">
        <v>-1</v>
      </c>
      <c r="Q14" s="5">
        <v>-1</v>
      </c>
      <c r="AK14" s="1">
        <v>5</v>
      </c>
    </row>
    <row r="15" spans="1:41" x14ac:dyDescent="0.2">
      <c r="A15" s="1" t="s">
        <v>114</v>
      </c>
      <c r="B15" s="1" t="s">
        <v>210</v>
      </c>
      <c r="C15" s="1" t="s">
        <v>8</v>
      </c>
      <c r="D15" s="1" t="s">
        <v>25</v>
      </c>
      <c r="E15" s="1" t="s">
        <v>21</v>
      </c>
      <c r="F15" s="1" t="s">
        <v>10</v>
      </c>
      <c r="G15" s="5">
        <v>11.542</v>
      </c>
      <c r="H15" s="5">
        <v>12.586</v>
      </c>
      <c r="I15" s="5">
        <v>13.667999999999999</v>
      </c>
      <c r="J15" s="5">
        <v>5.585</v>
      </c>
      <c r="K15" s="5">
        <v>5.8879999999999999</v>
      </c>
      <c r="L15" s="5">
        <v>1</v>
      </c>
      <c r="M15" s="5">
        <v>0.68300000000000005</v>
      </c>
      <c r="N15" s="5">
        <v>1.1619999999999999</v>
      </c>
      <c r="O15" s="5">
        <v>6.702</v>
      </c>
      <c r="P15" s="5">
        <v>4.484</v>
      </c>
      <c r="Q15" s="5">
        <v>3.35</v>
      </c>
      <c r="R15" s="5">
        <v>2.2730000000000001</v>
      </c>
      <c r="S15" s="5">
        <v>10.987</v>
      </c>
      <c r="T15" s="5">
        <v>2.7549999999999999</v>
      </c>
      <c r="U15" s="5">
        <v>3.4129999999999998</v>
      </c>
      <c r="V15" s="5">
        <v>3.6480000000000001</v>
      </c>
      <c r="W15" s="5">
        <v>11.548</v>
      </c>
      <c r="X15" s="5">
        <v>9.7289999999999992</v>
      </c>
      <c r="Y15" s="5">
        <v>1.6719999999999999</v>
      </c>
      <c r="AD15" s="5">
        <v>8.5999999999999993E-2</v>
      </c>
      <c r="AK15" s="5">
        <v>6</v>
      </c>
      <c r="AM15" s="16">
        <f>+AO15/$AO$3</f>
        <v>3.4024745269286741E-2</v>
      </c>
      <c r="AN15" s="17">
        <f>IF(AK15=1,AM15,AM15+AN13)</f>
        <v>0.94796999958963057</v>
      </c>
      <c r="AO15" s="5">
        <f>SUM(G15:AJ15)</f>
        <v>112.76099999999997</v>
      </c>
    </row>
    <row r="16" spans="1:41" ht="12.75" thickBot="1" x14ac:dyDescent="0.25">
      <c r="A16" s="1" t="s">
        <v>114</v>
      </c>
      <c r="B16" s="1" t="s">
        <v>210</v>
      </c>
      <c r="C16" s="1" t="s">
        <v>8</v>
      </c>
      <c r="D16" s="1" t="s">
        <v>25</v>
      </c>
      <c r="E16" s="1" t="s">
        <v>21</v>
      </c>
      <c r="F16" s="1" t="s">
        <v>11</v>
      </c>
      <c r="G16" s="5">
        <v>-1</v>
      </c>
      <c r="H16" s="5">
        <v>-1</v>
      </c>
      <c r="I16" s="5">
        <v>-1</v>
      </c>
      <c r="J16" s="5">
        <v>-1</v>
      </c>
      <c r="K16" s="5">
        <v>-1</v>
      </c>
      <c r="L16" s="5">
        <v>-1</v>
      </c>
      <c r="M16" s="5">
        <v>-1</v>
      </c>
      <c r="N16" s="5">
        <v>-1</v>
      </c>
      <c r="O16" s="5">
        <v>-1</v>
      </c>
      <c r="P16" s="5">
        <v>-1</v>
      </c>
      <c r="Q16" s="5">
        <v>-1</v>
      </c>
      <c r="R16" s="5">
        <v>-1</v>
      </c>
      <c r="S16" s="5">
        <v>-1</v>
      </c>
      <c r="T16" s="5">
        <v>-1</v>
      </c>
      <c r="U16" s="5">
        <v>-1</v>
      </c>
      <c r="V16" s="5">
        <v>-1</v>
      </c>
      <c r="W16" s="5">
        <v>-1</v>
      </c>
      <c r="X16" s="5" t="s">
        <v>15</v>
      </c>
      <c r="Y16" s="5" t="s">
        <v>15</v>
      </c>
      <c r="AD16" s="5" t="s">
        <v>15</v>
      </c>
      <c r="AK16" s="31">
        <v>6</v>
      </c>
    </row>
    <row r="17" spans="1:41" x14ac:dyDescent="0.2">
      <c r="A17" s="1" t="s">
        <v>114</v>
      </c>
      <c r="B17" s="1" t="s">
        <v>210</v>
      </c>
      <c r="C17" s="1" t="s">
        <v>8</v>
      </c>
      <c r="D17" s="1" t="s">
        <v>152</v>
      </c>
      <c r="E17" s="1" t="s">
        <v>21</v>
      </c>
      <c r="F17" s="1" t="s">
        <v>10</v>
      </c>
      <c r="H17" s="5">
        <v>0.125</v>
      </c>
      <c r="I17" s="5">
        <v>0.64</v>
      </c>
      <c r="J17" s="5">
        <v>0.32500000000000001</v>
      </c>
      <c r="N17" s="5">
        <v>12.688000000000001</v>
      </c>
      <c r="O17" s="5">
        <v>35.612000000000002</v>
      </c>
      <c r="P17" s="5">
        <v>3.7909999999999999</v>
      </c>
      <c r="R17" s="5">
        <v>5.3760000000000003</v>
      </c>
      <c r="S17" s="5">
        <v>3.78</v>
      </c>
      <c r="T17" s="5">
        <v>1.6</v>
      </c>
      <c r="U17" s="5">
        <v>1.929</v>
      </c>
      <c r="V17" s="5">
        <v>6.4059999999999997</v>
      </c>
      <c r="AK17" s="5">
        <v>7</v>
      </c>
      <c r="AM17" s="16">
        <f>+AO17/$AO$3</f>
        <v>2.1807507827191069E-2</v>
      </c>
      <c r="AN17" s="17">
        <f>IF(AK17=1,AM17,AM17+AN15)</f>
        <v>0.96977750741682167</v>
      </c>
      <c r="AO17" s="5">
        <f>SUM(G17:AJ17)</f>
        <v>72.272000000000006</v>
      </c>
    </row>
    <row r="18" spans="1:41" x14ac:dyDescent="0.2">
      <c r="A18" s="1" t="s">
        <v>114</v>
      </c>
      <c r="B18" s="1" t="s">
        <v>210</v>
      </c>
      <c r="C18" s="1" t="s">
        <v>8</v>
      </c>
      <c r="D18" s="1" t="s">
        <v>152</v>
      </c>
      <c r="E18" s="1" t="s">
        <v>21</v>
      </c>
      <c r="F18" s="1" t="s">
        <v>11</v>
      </c>
      <c r="H18" s="5">
        <v>-1</v>
      </c>
      <c r="I18" s="5">
        <v>-1</v>
      </c>
      <c r="J18" s="5">
        <v>-1</v>
      </c>
      <c r="N18" s="5">
        <v>-1</v>
      </c>
      <c r="O18" s="5">
        <v>-1</v>
      </c>
      <c r="P18" s="5">
        <v>-1</v>
      </c>
      <c r="R18" s="5">
        <v>-1</v>
      </c>
      <c r="S18" s="5">
        <v>-1</v>
      </c>
      <c r="T18" s="5">
        <v>-1</v>
      </c>
      <c r="U18" s="5">
        <v>-1</v>
      </c>
      <c r="V18" s="5">
        <v>-1</v>
      </c>
      <c r="AK18" s="1">
        <v>7</v>
      </c>
    </row>
    <row r="19" spans="1:41" x14ac:dyDescent="0.2">
      <c r="A19" s="1" t="s">
        <v>114</v>
      </c>
      <c r="B19" s="1" t="s">
        <v>210</v>
      </c>
      <c r="C19" s="1" t="s">
        <v>8</v>
      </c>
      <c r="D19" s="1" t="s">
        <v>35</v>
      </c>
      <c r="E19" s="1" t="s">
        <v>21</v>
      </c>
      <c r="F19" s="1" t="s">
        <v>10</v>
      </c>
      <c r="G19" s="5">
        <v>1.569</v>
      </c>
      <c r="H19" s="5">
        <v>5.5949999999999998</v>
      </c>
      <c r="I19" s="5">
        <v>24.210999999999999</v>
      </c>
      <c r="J19" s="5">
        <v>4.0369999999999999</v>
      </c>
      <c r="K19" s="5">
        <v>20.875</v>
      </c>
      <c r="L19" s="5">
        <v>2.589</v>
      </c>
      <c r="N19" s="5">
        <v>0.14799999999999999</v>
      </c>
      <c r="O19" s="5">
        <v>1.0429999999999999</v>
      </c>
      <c r="AK19" s="5">
        <v>8</v>
      </c>
      <c r="AM19" s="16">
        <f>+AO19/$AO$3</f>
        <v>1.812474502789304E-2</v>
      </c>
      <c r="AN19" s="17">
        <f>IF(AK19=1,AM19,AM19+AN17)</f>
        <v>0.98790225244471475</v>
      </c>
      <c r="AO19" s="5">
        <f>SUM(G19:AJ19)</f>
        <v>60.067</v>
      </c>
    </row>
    <row r="20" spans="1:41" x14ac:dyDescent="0.2">
      <c r="A20" s="1" t="s">
        <v>114</v>
      </c>
      <c r="B20" s="1" t="s">
        <v>210</v>
      </c>
      <c r="C20" s="1" t="s">
        <v>8</v>
      </c>
      <c r="D20" s="1" t="s">
        <v>35</v>
      </c>
      <c r="E20" s="1" t="s">
        <v>21</v>
      </c>
      <c r="F20" s="1" t="s">
        <v>11</v>
      </c>
      <c r="G20" s="5">
        <v>-1</v>
      </c>
      <c r="H20" s="5">
        <v>-1</v>
      </c>
      <c r="I20" s="5">
        <v>-1</v>
      </c>
      <c r="J20" s="5">
        <v>-1</v>
      </c>
      <c r="K20" s="5">
        <v>-1</v>
      </c>
      <c r="L20" s="5">
        <v>-1</v>
      </c>
      <c r="N20" s="5">
        <v>-1</v>
      </c>
      <c r="O20" s="5">
        <v>-1</v>
      </c>
      <c r="AK20" s="5">
        <v>8</v>
      </c>
    </row>
    <row r="21" spans="1:41" x14ac:dyDescent="0.2">
      <c r="A21" s="1" t="s">
        <v>114</v>
      </c>
      <c r="B21" s="1" t="s">
        <v>210</v>
      </c>
      <c r="C21" s="1" t="s">
        <v>8</v>
      </c>
      <c r="D21" s="1" t="s">
        <v>220</v>
      </c>
      <c r="E21" s="1" t="s">
        <v>21</v>
      </c>
      <c r="F21" s="1" t="s">
        <v>10</v>
      </c>
      <c r="G21" s="5">
        <v>1.4550000000000001</v>
      </c>
      <c r="H21" s="5">
        <v>0.53200000000000003</v>
      </c>
      <c r="I21" s="5">
        <v>2.21</v>
      </c>
      <c r="J21" s="5">
        <v>0.87</v>
      </c>
      <c r="K21" s="5">
        <v>6.423</v>
      </c>
      <c r="L21" s="5">
        <v>1.177</v>
      </c>
      <c r="V21" s="5">
        <v>2.992</v>
      </c>
      <c r="AK21" s="5">
        <v>9</v>
      </c>
      <c r="AM21" s="16">
        <f>+AO21/$AO$3</f>
        <v>4.7249801453672913E-3</v>
      </c>
      <c r="AN21" s="17">
        <f>IF(AK21=1,AM21,AM21+AN19)</f>
        <v>0.99262723259008201</v>
      </c>
      <c r="AO21" s="5">
        <f>SUM(G21:AJ21)</f>
        <v>15.658999999999999</v>
      </c>
    </row>
    <row r="22" spans="1:41" x14ac:dyDescent="0.2">
      <c r="A22" s="1" t="s">
        <v>114</v>
      </c>
      <c r="B22" s="1" t="s">
        <v>210</v>
      </c>
      <c r="C22" s="1" t="s">
        <v>8</v>
      </c>
      <c r="D22" s="1" t="s">
        <v>220</v>
      </c>
      <c r="E22" s="1" t="s">
        <v>21</v>
      </c>
      <c r="F22" s="1" t="s">
        <v>11</v>
      </c>
      <c r="G22" s="5">
        <v>-1</v>
      </c>
      <c r="H22" s="5">
        <v>-1</v>
      </c>
      <c r="I22" s="5">
        <v>-1</v>
      </c>
      <c r="J22" s="5">
        <v>-1</v>
      </c>
      <c r="K22" s="5">
        <v>-1</v>
      </c>
      <c r="L22" s="5">
        <v>-1</v>
      </c>
      <c r="V22" s="5">
        <v>-1</v>
      </c>
      <c r="AK22" s="5">
        <v>9</v>
      </c>
    </row>
    <row r="23" spans="1:41" x14ac:dyDescent="0.2">
      <c r="A23" s="1" t="s">
        <v>114</v>
      </c>
      <c r="B23" s="1" t="s">
        <v>210</v>
      </c>
      <c r="C23" s="1" t="s">
        <v>8</v>
      </c>
      <c r="D23" s="1" t="s">
        <v>216</v>
      </c>
      <c r="E23" s="1" t="s">
        <v>21</v>
      </c>
      <c r="F23" s="1" t="s">
        <v>10</v>
      </c>
      <c r="L23" s="5">
        <v>0.52600000000000002</v>
      </c>
      <c r="P23" s="5">
        <v>0.60299999999999998</v>
      </c>
      <c r="Q23" s="5">
        <v>0.53200000000000003</v>
      </c>
      <c r="R23" s="5">
        <v>1.0149999999999999</v>
      </c>
      <c r="S23" s="5">
        <v>4.3979999999999997</v>
      </c>
      <c r="T23" s="5">
        <v>1.4750000000000001</v>
      </c>
      <c r="U23" s="5">
        <v>1.196</v>
      </c>
      <c r="V23" s="5">
        <v>1.6719999999999999</v>
      </c>
      <c r="AK23" s="5">
        <v>10</v>
      </c>
      <c r="AM23" s="16">
        <f>+AO23/$AO$3</f>
        <v>3.4449899942306894E-3</v>
      </c>
      <c r="AN23" s="17">
        <f>IF(AK23=1,AM23,AM23+AN21)</f>
        <v>0.99607222258431272</v>
      </c>
      <c r="AO23" s="5">
        <f>SUM(G23:AJ23)</f>
        <v>11.417</v>
      </c>
    </row>
    <row r="24" spans="1:41" x14ac:dyDescent="0.2">
      <c r="A24" s="1" t="s">
        <v>114</v>
      </c>
      <c r="B24" s="1" t="s">
        <v>210</v>
      </c>
      <c r="C24" s="1" t="s">
        <v>8</v>
      </c>
      <c r="D24" s="1" t="s">
        <v>216</v>
      </c>
      <c r="E24" s="1" t="s">
        <v>21</v>
      </c>
      <c r="F24" s="1" t="s">
        <v>11</v>
      </c>
      <c r="L24" s="5">
        <v>-1</v>
      </c>
      <c r="P24" s="5">
        <v>-1</v>
      </c>
      <c r="Q24" s="5">
        <v>-1</v>
      </c>
      <c r="R24" s="5">
        <v>-1</v>
      </c>
      <c r="S24" s="5" t="s">
        <v>15</v>
      </c>
      <c r="T24" s="5" t="s">
        <v>15</v>
      </c>
      <c r="U24" s="5">
        <v>-1</v>
      </c>
      <c r="V24" s="5">
        <v>-1</v>
      </c>
      <c r="AK24" s="5">
        <v>10</v>
      </c>
    </row>
    <row r="25" spans="1:41" x14ac:dyDescent="0.2">
      <c r="A25" s="1" t="s">
        <v>114</v>
      </c>
      <c r="B25" s="1" t="s">
        <v>210</v>
      </c>
      <c r="C25" s="1" t="s">
        <v>8</v>
      </c>
      <c r="D25" s="1" t="s">
        <v>39</v>
      </c>
      <c r="E25" s="1" t="s">
        <v>21</v>
      </c>
      <c r="F25" s="1" t="s">
        <v>10</v>
      </c>
      <c r="M25" s="5">
        <v>0.19900000000000001</v>
      </c>
      <c r="N25" s="5">
        <v>0.14000000000000001</v>
      </c>
      <c r="O25" s="5">
        <v>0.26600000000000001</v>
      </c>
      <c r="P25" s="5">
        <v>9.9000000000000005E-2</v>
      </c>
      <c r="Q25" s="5">
        <v>0.15</v>
      </c>
      <c r="R25" s="5">
        <v>0.152</v>
      </c>
      <c r="S25" s="5">
        <v>1.0049999999999999</v>
      </c>
      <c r="T25" s="5">
        <v>2.9630000000000001</v>
      </c>
      <c r="U25" s="5">
        <v>0.53400000000000003</v>
      </c>
      <c r="AK25" s="5">
        <v>11</v>
      </c>
      <c r="AM25" s="16">
        <f>+AO25/$AO$3</f>
        <v>1.6619956983640746E-3</v>
      </c>
      <c r="AN25" s="17">
        <f>IF(AK25=1,AM25,AM25+AN23)</f>
        <v>0.99773421828267683</v>
      </c>
      <c r="AO25" s="5">
        <f>SUM(G25:AJ25)</f>
        <v>5.508</v>
      </c>
    </row>
    <row r="26" spans="1:41" x14ac:dyDescent="0.2">
      <c r="A26" s="1" t="s">
        <v>114</v>
      </c>
      <c r="B26" s="1" t="s">
        <v>210</v>
      </c>
      <c r="C26" s="1" t="s">
        <v>8</v>
      </c>
      <c r="D26" s="1" t="s">
        <v>39</v>
      </c>
      <c r="E26" s="1" t="s">
        <v>21</v>
      </c>
      <c r="F26" s="1" t="s">
        <v>11</v>
      </c>
      <c r="M26" s="5">
        <v>-1</v>
      </c>
      <c r="N26" s="5">
        <v>-1</v>
      </c>
      <c r="O26" s="5">
        <v>-1</v>
      </c>
      <c r="P26" s="5">
        <v>-1</v>
      </c>
      <c r="Q26" s="5">
        <v>-1</v>
      </c>
      <c r="R26" s="5">
        <v>-1</v>
      </c>
      <c r="S26" s="5">
        <v>-1</v>
      </c>
      <c r="T26" s="5">
        <v>-1</v>
      </c>
      <c r="U26" s="5">
        <v>-1</v>
      </c>
      <c r="AK26" s="5">
        <v>11</v>
      </c>
    </row>
    <row r="27" spans="1:41" x14ac:dyDescent="0.2">
      <c r="A27" s="1" t="s">
        <v>114</v>
      </c>
      <c r="B27" s="1" t="s">
        <v>210</v>
      </c>
      <c r="C27" s="1" t="s">
        <v>30</v>
      </c>
      <c r="D27" s="1" t="s">
        <v>124</v>
      </c>
      <c r="E27" s="1" t="s">
        <v>16</v>
      </c>
      <c r="F27" s="1" t="s">
        <v>10</v>
      </c>
      <c r="H27" s="5">
        <v>0.08</v>
      </c>
      <c r="J27" s="5">
        <v>0.04</v>
      </c>
      <c r="K27" s="5">
        <v>0.1</v>
      </c>
      <c r="L27" s="5">
        <v>0.3</v>
      </c>
      <c r="M27" s="5">
        <v>0.94</v>
      </c>
      <c r="N27" s="5">
        <v>0.12</v>
      </c>
      <c r="O27" s="5">
        <v>9.5000000000000001E-2</v>
      </c>
      <c r="P27" s="5">
        <v>0.13500000000000001</v>
      </c>
      <c r="Q27" s="5">
        <v>0.28999999999999998</v>
      </c>
      <c r="AK27" s="5">
        <v>12</v>
      </c>
      <c r="AM27" s="16">
        <f>+AO27/$AO$3</f>
        <v>6.3365849066168419E-4</v>
      </c>
      <c r="AN27" s="17">
        <f>IF(AK27=1,AM27,AM27+AN25)</f>
        <v>0.99836787677333849</v>
      </c>
      <c r="AO27" s="5">
        <f>SUM(G27:AJ27)</f>
        <v>2.1</v>
      </c>
    </row>
    <row r="28" spans="1:41" x14ac:dyDescent="0.2">
      <c r="A28" s="1" t="s">
        <v>114</v>
      </c>
      <c r="B28" s="1" t="s">
        <v>210</v>
      </c>
      <c r="C28" s="1" t="s">
        <v>30</v>
      </c>
      <c r="D28" s="1" t="s">
        <v>124</v>
      </c>
      <c r="E28" s="1" t="s">
        <v>16</v>
      </c>
      <c r="F28" s="1" t="s">
        <v>11</v>
      </c>
      <c r="H28" s="5">
        <v>-1</v>
      </c>
      <c r="J28" s="5">
        <v>-1</v>
      </c>
      <c r="K28" s="5">
        <v>-1</v>
      </c>
      <c r="L28" s="5">
        <v>-1</v>
      </c>
      <c r="M28" s="5">
        <v>-1</v>
      </c>
      <c r="N28" s="5">
        <v>-1</v>
      </c>
      <c r="O28" s="5">
        <v>-1</v>
      </c>
      <c r="P28" s="5">
        <v>-1</v>
      </c>
      <c r="Q28" s="5">
        <v>-1</v>
      </c>
      <c r="AK28" s="5">
        <v>12</v>
      </c>
    </row>
    <row r="29" spans="1:41" x14ac:dyDescent="0.2">
      <c r="A29" s="1" t="s">
        <v>114</v>
      </c>
      <c r="B29" s="1" t="s">
        <v>210</v>
      </c>
      <c r="C29" s="1" t="s">
        <v>8</v>
      </c>
      <c r="D29" s="1" t="s">
        <v>25</v>
      </c>
      <c r="E29" s="1" t="s">
        <v>16</v>
      </c>
      <c r="F29" s="1" t="s">
        <v>10</v>
      </c>
      <c r="H29" s="5">
        <v>0.58499999999999996</v>
      </c>
      <c r="I29" s="5">
        <v>0.21</v>
      </c>
      <c r="J29" s="5">
        <v>0.14499999999999999</v>
      </c>
      <c r="L29" s="5">
        <v>0.1</v>
      </c>
      <c r="M29" s="5">
        <v>7.4999999999999997E-2</v>
      </c>
      <c r="N29" s="5">
        <v>0.79</v>
      </c>
      <c r="AK29" s="5">
        <v>13</v>
      </c>
      <c r="AM29" s="16">
        <f>+AO29/$AO$3</f>
        <v>5.7481877367167062E-4</v>
      </c>
      <c r="AN29" s="17">
        <f>IF(AK29=1,AM29,AM29+AN27)</f>
        <v>0.99894269554701021</v>
      </c>
      <c r="AO29" s="5">
        <f>SUM(G29:AJ29)</f>
        <v>1.905</v>
      </c>
    </row>
    <row r="30" spans="1:41" x14ac:dyDescent="0.2">
      <c r="A30" s="1" t="s">
        <v>114</v>
      </c>
      <c r="B30" s="1" t="s">
        <v>210</v>
      </c>
      <c r="C30" s="1" t="s">
        <v>8</v>
      </c>
      <c r="D30" s="1" t="s">
        <v>25</v>
      </c>
      <c r="E30" s="1" t="s">
        <v>16</v>
      </c>
      <c r="F30" s="1" t="s">
        <v>11</v>
      </c>
      <c r="H30" s="5">
        <v>-1</v>
      </c>
      <c r="I30" s="5">
        <v>-1</v>
      </c>
      <c r="J30" s="5">
        <v>-1</v>
      </c>
      <c r="L30" s="5">
        <v>-1</v>
      </c>
      <c r="M30" s="5">
        <v>-1</v>
      </c>
      <c r="N30" s="5">
        <v>-1</v>
      </c>
      <c r="AK30" s="5">
        <v>13</v>
      </c>
    </row>
    <row r="31" spans="1:41" x14ac:dyDescent="0.2">
      <c r="A31" s="1" t="s">
        <v>114</v>
      </c>
      <c r="B31" s="1" t="s">
        <v>210</v>
      </c>
      <c r="C31" s="1" t="s">
        <v>8</v>
      </c>
      <c r="D31" s="1" t="s">
        <v>242</v>
      </c>
      <c r="E31" s="1" t="s">
        <v>16</v>
      </c>
      <c r="F31" s="1" t="s">
        <v>10</v>
      </c>
      <c r="G31" s="5">
        <v>0.05</v>
      </c>
      <c r="H31" s="5">
        <v>0.15</v>
      </c>
      <c r="I31" s="5">
        <v>1.1000000000000001</v>
      </c>
      <c r="AK31" s="5">
        <v>14</v>
      </c>
      <c r="AM31" s="16">
        <f>+AO31/$AO$3</f>
        <v>3.9226477993342353E-4</v>
      </c>
      <c r="AN31" s="17">
        <f>IF(AK31=1,AM31,AM31+AN29)</f>
        <v>0.99933496032694358</v>
      </c>
      <c r="AO31" s="5">
        <f>SUM(G31:AJ31)</f>
        <v>1.3</v>
      </c>
    </row>
    <row r="32" spans="1:41" x14ac:dyDescent="0.2">
      <c r="A32" s="1" t="s">
        <v>114</v>
      </c>
      <c r="B32" s="1" t="s">
        <v>210</v>
      </c>
      <c r="C32" s="1" t="s">
        <v>8</v>
      </c>
      <c r="D32" s="1" t="s">
        <v>242</v>
      </c>
      <c r="E32" s="1" t="s">
        <v>16</v>
      </c>
      <c r="F32" s="1" t="s">
        <v>11</v>
      </c>
      <c r="G32" s="5">
        <v>-1</v>
      </c>
      <c r="H32" s="5">
        <v>-1</v>
      </c>
      <c r="I32" s="5">
        <v>-1</v>
      </c>
      <c r="AK32" s="5">
        <v>14</v>
      </c>
    </row>
    <row r="33" spans="1:41" x14ac:dyDescent="0.2">
      <c r="A33" s="1" t="s">
        <v>114</v>
      </c>
      <c r="B33" s="1" t="s">
        <v>210</v>
      </c>
      <c r="C33" s="1" t="s">
        <v>30</v>
      </c>
      <c r="D33" s="1" t="s">
        <v>125</v>
      </c>
      <c r="E33" s="1" t="s">
        <v>21</v>
      </c>
      <c r="F33" s="1" t="s">
        <v>10</v>
      </c>
      <c r="I33" s="5">
        <v>1</v>
      </c>
      <c r="AK33" s="5">
        <v>15</v>
      </c>
      <c r="AM33" s="16">
        <f>+AO33/$AO$3</f>
        <v>3.0174213841032582E-4</v>
      </c>
      <c r="AN33" s="17">
        <f>IF(AK33=1,AM33,AM33+AN31)</f>
        <v>0.99963670246535385</v>
      </c>
      <c r="AO33" s="5">
        <f>SUM(G33:AJ33)</f>
        <v>1</v>
      </c>
    </row>
    <row r="34" spans="1:41" x14ac:dyDescent="0.2">
      <c r="A34" s="1" t="s">
        <v>114</v>
      </c>
      <c r="B34" s="1" t="s">
        <v>210</v>
      </c>
      <c r="C34" s="1" t="s">
        <v>30</v>
      </c>
      <c r="D34" s="1" t="s">
        <v>125</v>
      </c>
      <c r="E34" s="1" t="s">
        <v>21</v>
      </c>
      <c r="F34" s="1" t="s">
        <v>11</v>
      </c>
      <c r="I34" s="5">
        <v>-1</v>
      </c>
      <c r="AK34" s="5">
        <v>15</v>
      </c>
    </row>
    <row r="35" spans="1:41" x14ac:dyDescent="0.2">
      <c r="A35" s="1" t="s">
        <v>114</v>
      </c>
      <c r="B35" s="1" t="s">
        <v>210</v>
      </c>
      <c r="C35" s="1" t="s">
        <v>8</v>
      </c>
      <c r="D35" s="1" t="s">
        <v>213</v>
      </c>
      <c r="E35" s="1" t="s">
        <v>16</v>
      </c>
      <c r="F35" s="1" t="s">
        <v>10</v>
      </c>
      <c r="I35" s="5">
        <v>0.109</v>
      </c>
      <c r="J35" s="5">
        <v>0.27</v>
      </c>
      <c r="K35" s="5">
        <v>0.04</v>
      </c>
      <c r="M35" s="5">
        <v>0.17</v>
      </c>
      <c r="AK35" s="5">
        <v>16</v>
      </c>
      <c r="AM35" s="16">
        <f>+AO35/$AO$3</f>
        <v>1.777261195236819E-4</v>
      </c>
      <c r="AN35" s="17">
        <f>IF(AK35=1,AM35,AM35+AN33)</f>
        <v>0.99981442858487757</v>
      </c>
      <c r="AO35" s="5">
        <f>SUM(G35:AJ35)</f>
        <v>0.58899999999999997</v>
      </c>
    </row>
    <row r="36" spans="1:41" x14ac:dyDescent="0.2">
      <c r="A36" s="1" t="s">
        <v>114</v>
      </c>
      <c r="B36" s="1" t="s">
        <v>210</v>
      </c>
      <c r="C36" s="1" t="s">
        <v>8</v>
      </c>
      <c r="D36" s="1" t="s">
        <v>213</v>
      </c>
      <c r="E36" s="1" t="s">
        <v>16</v>
      </c>
      <c r="F36" s="1" t="s">
        <v>11</v>
      </c>
      <c r="I36" s="5">
        <v>-1</v>
      </c>
      <c r="J36" s="5">
        <v>-1</v>
      </c>
      <c r="K36" s="5">
        <v>-1</v>
      </c>
      <c r="M36" s="5">
        <v>-1</v>
      </c>
      <c r="AK36" s="5">
        <v>16</v>
      </c>
    </row>
    <row r="37" spans="1:41" x14ac:dyDescent="0.2">
      <c r="A37" s="1" t="s">
        <v>114</v>
      </c>
      <c r="B37" s="1" t="s">
        <v>210</v>
      </c>
      <c r="C37" s="1" t="s">
        <v>8</v>
      </c>
      <c r="D37" s="1" t="s">
        <v>224</v>
      </c>
      <c r="E37" s="1" t="s">
        <v>16</v>
      </c>
      <c r="F37" s="1" t="s">
        <v>10</v>
      </c>
      <c r="V37" s="5">
        <v>0.22800000000000001</v>
      </c>
      <c r="AK37" s="5">
        <v>17</v>
      </c>
      <c r="AM37" s="16">
        <f>+AO37/$AO$3</f>
        <v>6.8797207557554286E-5</v>
      </c>
      <c r="AN37" s="17">
        <f>IF(AK37=1,AM37,AM37+AN35)</f>
        <v>0.99988322579243516</v>
      </c>
      <c r="AO37" s="5">
        <f>SUM(G37:AJ37)</f>
        <v>0.22800000000000001</v>
      </c>
    </row>
    <row r="38" spans="1:41" x14ac:dyDescent="0.2">
      <c r="A38" s="1" t="s">
        <v>114</v>
      </c>
      <c r="B38" s="1" t="s">
        <v>210</v>
      </c>
      <c r="C38" s="1" t="s">
        <v>8</v>
      </c>
      <c r="D38" s="1" t="s">
        <v>224</v>
      </c>
      <c r="E38" s="1" t="s">
        <v>16</v>
      </c>
      <c r="F38" s="1" t="s">
        <v>11</v>
      </c>
      <c r="V38" s="5">
        <v>-1</v>
      </c>
      <c r="AK38" s="5">
        <v>17</v>
      </c>
    </row>
    <row r="39" spans="1:41" x14ac:dyDescent="0.2">
      <c r="A39" s="1" t="s">
        <v>114</v>
      </c>
      <c r="B39" s="1" t="s">
        <v>210</v>
      </c>
      <c r="C39" s="1" t="s">
        <v>30</v>
      </c>
      <c r="D39" s="1" t="s">
        <v>31</v>
      </c>
      <c r="E39" s="1" t="s">
        <v>21</v>
      </c>
      <c r="F39" s="1" t="s">
        <v>10</v>
      </c>
      <c r="G39" s="5">
        <v>0.157</v>
      </c>
      <c r="AK39" s="5">
        <v>18</v>
      </c>
      <c r="AM39" s="16">
        <f>+AO39/$AO$3</f>
        <v>4.7373515730421153E-5</v>
      </c>
      <c r="AN39" s="17">
        <f>IF(AK39=1,AM39,AM39+AN37)</f>
        <v>0.99993059930816564</v>
      </c>
      <c r="AO39" s="5">
        <f>SUM(G39:AJ39)</f>
        <v>0.157</v>
      </c>
    </row>
    <row r="40" spans="1:41" x14ac:dyDescent="0.2">
      <c r="A40" s="1" t="s">
        <v>114</v>
      </c>
      <c r="B40" s="1" t="s">
        <v>210</v>
      </c>
      <c r="C40" s="1" t="s">
        <v>30</v>
      </c>
      <c r="D40" s="1" t="s">
        <v>31</v>
      </c>
      <c r="E40" s="1" t="s">
        <v>21</v>
      </c>
      <c r="F40" s="1" t="s">
        <v>11</v>
      </c>
      <c r="G40" s="5">
        <v>-1</v>
      </c>
      <c r="AK40" s="5">
        <v>18</v>
      </c>
    </row>
    <row r="41" spans="1:41" x14ac:dyDescent="0.2">
      <c r="A41" s="1" t="s">
        <v>114</v>
      </c>
      <c r="B41" s="1" t="s">
        <v>210</v>
      </c>
      <c r="C41" s="1" t="s">
        <v>30</v>
      </c>
      <c r="D41" s="1" t="s">
        <v>125</v>
      </c>
      <c r="E41" s="1" t="s">
        <v>16</v>
      </c>
      <c r="F41" s="1" t="s">
        <v>10</v>
      </c>
      <c r="L41" s="5">
        <v>0.15</v>
      </c>
      <c r="AK41" s="5">
        <v>19</v>
      </c>
      <c r="AM41" s="16">
        <f>+AO41/$AO$3</f>
        <v>4.5261320761548866E-5</v>
      </c>
      <c r="AN41" s="17">
        <f>IF(AK41=1,AM41,AM41+AN39)</f>
        <v>0.99997586062892718</v>
      </c>
      <c r="AO41" s="5">
        <f>SUM(G41:AJ41)</f>
        <v>0.15</v>
      </c>
    </row>
    <row r="42" spans="1:41" x14ac:dyDescent="0.2">
      <c r="A42" s="1" t="s">
        <v>114</v>
      </c>
      <c r="B42" s="1" t="s">
        <v>210</v>
      </c>
      <c r="C42" s="1" t="s">
        <v>30</v>
      </c>
      <c r="D42" s="1" t="s">
        <v>125</v>
      </c>
      <c r="E42" s="1" t="s">
        <v>16</v>
      </c>
      <c r="F42" s="1" t="s">
        <v>11</v>
      </c>
      <c r="L42" s="5">
        <v>-1</v>
      </c>
      <c r="AK42" s="5">
        <v>19</v>
      </c>
    </row>
    <row r="43" spans="1:41" x14ac:dyDescent="0.2">
      <c r="A43" s="1" t="s">
        <v>114</v>
      </c>
      <c r="B43" s="1" t="s">
        <v>210</v>
      </c>
      <c r="C43" s="1" t="s">
        <v>30</v>
      </c>
      <c r="D43" s="1" t="s">
        <v>63</v>
      </c>
      <c r="E43" s="1" t="s">
        <v>16</v>
      </c>
      <c r="F43" s="1" t="s">
        <v>10</v>
      </c>
      <c r="M43" s="5">
        <v>0.08</v>
      </c>
      <c r="AK43" s="5">
        <v>20</v>
      </c>
      <c r="AM43" s="16">
        <f>+AO43/$AO$3</f>
        <v>2.4139371072826065E-5</v>
      </c>
      <c r="AN43" s="17">
        <f>IF(AK43=1,AM43,AM43+AN41)</f>
        <v>1</v>
      </c>
      <c r="AO43" s="5">
        <f>SUM(G43:AJ43)</f>
        <v>0.08</v>
      </c>
    </row>
    <row r="44" spans="1:41" x14ac:dyDescent="0.2">
      <c r="A44" s="1" t="s">
        <v>114</v>
      </c>
      <c r="B44" s="1" t="s">
        <v>210</v>
      </c>
      <c r="C44" s="1" t="s">
        <v>30</v>
      </c>
      <c r="D44" s="1" t="s">
        <v>63</v>
      </c>
      <c r="E44" s="1" t="s">
        <v>16</v>
      </c>
      <c r="F44" s="1" t="s">
        <v>11</v>
      </c>
      <c r="M44" s="5">
        <v>-1</v>
      </c>
      <c r="AK44" s="5">
        <v>20</v>
      </c>
    </row>
    <row r="45" spans="1:41" x14ac:dyDescent="0.2">
      <c r="A45" s="1" t="s">
        <v>114</v>
      </c>
      <c r="B45" s="1" t="s">
        <v>210</v>
      </c>
      <c r="C45" s="1" t="s">
        <v>8</v>
      </c>
      <c r="D45" s="1" t="s">
        <v>161</v>
      </c>
      <c r="E45" s="1" t="s">
        <v>28</v>
      </c>
      <c r="F45" s="1" t="s">
        <v>10</v>
      </c>
      <c r="AF45" s="5">
        <v>0</v>
      </c>
      <c r="AK45" s="5">
        <v>21</v>
      </c>
      <c r="AM45" s="16">
        <f>+AO45/$AO$3</f>
        <v>0</v>
      </c>
      <c r="AN45" s="17">
        <f>IF(AK45=1,AM45,AM45+AN43)</f>
        <v>1</v>
      </c>
      <c r="AO45" s="5">
        <f>SUM(G45:AJ45)</f>
        <v>0</v>
      </c>
    </row>
    <row r="46" spans="1:41" x14ac:dyDescent="0.2">
      <c r="A46" s="1" t="s">
        <v>114</v>
      </c>
      <c r="B46" s="1" t="s">
        <v>210</v>
      </c>
      <c r="C46" s="1" t="s">
        <v>8</v>
      </c>
      <c r="D46" s="1" t="s">
        <v>161</v>
      </c>
      <c r="E46" s="1" t="s">
        <v>28</v>
      </c>
      <c r="F46" s="1" t="s">
        <v>11</v>
      </c>
      <c r="AF46" s="5">
        <v>-1</v>
      </c>
      <c r="AK46" s="5">
        <v>21</v>
      </c>
    </row>
  </sheetData>
  <mergeCells count="2">
    <mergeCell ref="E2:F2"/>
    <mergeCell ref="A1:D1"/>
  </mergeCells>
  <conditionalFormatting sqref="AM8">
    <cfRule type="colorScale" priority="114">
      <colorScale>
        <cfvo type="min"/>
        <cfvo type="percentile" val="50"/>
        <cfvo type="max"/>
        <color rgb="FFF8696B"/>
        <color rgb="FFFFEB84"/>
        <color rgb="FF63BE7B"/>
      </colorScale>
    </cfRule>
  </conditionalFormatting>
  <conditionalFormatting sqref="AN8">
    <cfRule type="colorScale" priority="113">
      <colorScale>
        <cfvo type="min"/>
        <cfvo type="percentile" val="50"/>
        <cfvo type="num" val="0.97499999999999998"/>
        <color rgb="FF63BE7B"/>
        <color rgb="FFFCFCFF"/>
        <color rgb="FFF8696B"/>
      </colorScale>
    </cfRule>
  </conditionalFormatting>
  <conditionalFormatting sqref="AO2">
    <cfRule type="cellIs" dxfId="117" priority="68" operator="equal">
      <formula>"Check functions"</formula>
    </cfRule>
  </conditionalFormatting>
  <conditionalFormatting sqref="G6:AJ19">
    <cfRule type="cellIs" dxfId="116" priority="60" operator="equal">
      <formula>-1</formula>
    </cfRule>
    <cfRule type="cellIs" dxfId="115" priority="61" operator="equal">
      <formula>"a"</formula>
    </cfRule>
    <cfRule type="cellIs" dxfId="114" priority="62" operator="equal">
      <formula>"b"</formula>
    </cfRule>
    <cfRule type="cellIs" dxfId="113" priority="63" operator="equal">
      <formula>"c"</formula>
    </cfRule>
    <cfRule type="cellIs" dxfId="112" priority="64" operator="equal">
      <formula>"bc"</formula>
    </cfRule>
    <cfRule type="cellIs" dxfId="111" priority="65" operator="equal">
      <formula>"ab"</formula>
    </cfRule>
    <cfRule type="cellIs" dxfId="110" priority="66" operator="equal">
      <formula>"ac"</formula>
    </cfRule>
    <cfRule type="cellIs" dxfId="109" priority="67" operator="equal">
      <formula>"abc"</formula>
    </cfRule>
  </conditionalFormatting>
  <conditionalFormatting sqref="AN6 AN8 AN10 AN12 AN14 AN16 AN18">
    <cfRule type="colorScale" priority="1653">
      <colorScale>
        <cfvo type="min"/>
        <cfvo type="percentile" val="50"/>
        <cfvo type="num" val="0.97499999999999998"/>
        <color rgb="FF63BE7B"/>
        <color rgb="FFFCFCFF"/>
        <color rgb="FFF8696B"/>
      </colorScale>
    </cfRule>
  </conditionalFormatting>
  <conditionalFormatting sqref="AM10 AM12 AM14 AM16 AM18">
    <cfRule type="colorScale" priority="1660">
      <colorScale>
        <cfvo type="min"/>
        <cfvo type="percentile" val="50"/>
        <cfvo type="max"/>
        <color rgb="FFF8696B"/>
        <color rgb="FFFFEB84"/>
        <color rgb="FF63BE7B"/>
      </colorScale>
    </cfRule>
  </conditionalFormatting>
  <conditionalFormatting sqref="AN10 AN12 AN14 AN16 AN18">
    <cfRule type="colorScale" priority="1665">
      <colorScale>
        <cfvo type="min"/>
        <cfvo type="percentile" val="50"/>
        <cfvo type="num" val="0.97499999999999998"/>
        <color rgb="FF63BE7B"/>
        <color rgb="FFFCFCFF"/>
        <color rgb="FFF8696B"/>
      </colorScale>
    </cfRule>
  </conditionalFormatting>
  <conditionalFormatting sqref="AM5:AM46">
    <cfRule type="colorScale" priority="1670">
      <colorScale>
        <cfvo type="min"/>
        <cfvo type="percentile" val="50"/>
        <cfvo type="max"/>
        <color rgb="FFF8696B"/>
        <color rgb="FFFFEB84"/>
        <color rgb="FF63BE7B"/>
      </colorScale>
    </cfRule>
  </conditionalFormatting>
  <conditionalFormatting sqref="AN5:AN46">
    <cfRule type="colorScale" priority="1671">
      <colorScale>
        <cfvo type="min"/>
        <cfvo type="percentile" val="50"/>
        <cfvo type="num" val="0.97499999999999998"/>
        <color rgb="FF63BE7B"/>
        <color rgb="FFFCFCFF"/>
        <color rgb="FFF8696B"/>
      </colorScale>
    </cfRule>
  </conditionalFormatting>
  <conditionalFormatting sqref="G20:AJ46">
    <cfRule type="cellIs" dxfId="108" priority="2" operator="equal">
      <formula>-1</formula>
    </cfRule>
    <cfRule type="cellIs" dxfId="107" priority="3" operator="equal">
      <formula>"a"</formula>
    </cfRule>
    <cfRule type="cellIs" dxfId="106" priority="4" operator="equal">
      <formula>"b"</formula>
    </cfRule>
    <cfRule type="cellIs" dxfId="105" priority="5" operator="equal">
      <formula>"c"</formula>
    </cfRule>
    <cfRule type="cellIs" dxfId="104" priority="6" operator="equal">
      <formula>"bc"</formula>
    </cfRule>
    <cfRule type="cellIs" dxfId="103" priority="7" operator="equal">
      <formula>"ab"</formula>
    </cfRule>
    <cfRule type="cellIs" dxfId="102" priority="8" operator="equal">
      <formula>"ac"</formula>
    </cfRule>
    <cfRule type="cellIs" dxfId="101" priority="9" operator="equal">
      <formula>"abc"</formula>
    </cfRule>
  </conditionalFormatting>
  <conditionalFormatting sqref="E5:E1000">
    <cfRule type="cellIs" dxfId="100" priority="1" operator="equal">
      <formula>"UN"</formula>
    </cfRule>
  </conditionalFormatting>
  <pageMargins left="0.7" right="0.7" top="0.75" bottom="0.75" header="0.3" footer="0.3"/>
  <pageSetup paperSize="9" scale="54"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9"/>
    <pageSetUpPr fitToPage="1"/>
  </sheetPr>
  <dimension ref="A1:AO158"/>
  <sheetViews>
    <sheetView view="pageBreakPreview" zoomScale="90" zoomScaleNormal="90" zoomScaleSheetLayoutView="90" workbookViewId="0">
      <selection activeCell="K19" sqref="K19"/>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27. SMA-N region</v>
      </c>
      <c r="B1" s="53"/>
      <c r="C1" s="53"/>
      <c r="D1" s="53"/>
      <c r="AO1" s="12">
        <v>27</v>
      </c>
    </row>
    <row r="2" spans="1:41" x14ac:dyDescent="0.2">
      <c r="E2" s="52" t="s">
        <v>146</v>
      </c>
      <c r="F2" s="52"/>
      <c r="G2" s="19">
        <f>SUMIF(G5:G158,"&gt;0")</f>
        <v>3232.8420000000001</v>
      </c>
      <c r="H2" s="19">
        <f t="shared" ref="H2:AJ2" si="0">SUMIF(H5:H158,"&gt;0")</f>
        <v>4113.527</v>
      </c>
      <c r="I2" s="19">
        <f t="shared" si="0"/>
        <v>3658.5440000000003</v>
      </c>
      <c r="J2" s="19">
        <f t="shared" si="0"/>
        <v>5305.7609999999995</v>
      </c>
      <c r="K2" s="19">
        <f t="shared" si="0"/>
        <v>5305.2510000000011</v>
      </c>
      <c r="L2" s="19">
        <f t="shared" si="0"/>
        <v>3536.2329999999997</v>
      </c>
      <c r="M2" s="19">
        <f t="shared" si="0"/>
        <v>3844.9689999999996</v>
      </c>
      <c r="N2" s="19">
        <f t="shared" si="0"/>
        <v>2858.7719999999999</v>
      </c>
      <c r="O2" s="19">
        <f t="shared" si="0"/>
        <v>2594.8709999999992</v>
      </c>
      <c r="P2" s="19">
        <f t="shared" si="0"/>
        <v>2677.1510000000007</v>
      </c>
      <c r="Q2" s="19">
        <f t="shared" si="0"/>
        <v>3425.8179999999998</v>
      </c>
      <c r="R2" s="19">
        <f t="shared" si="0"/>
        <v>3987.4059999999999</v>
      </c>
      <c r="S2" s="19">
        <f t="shared" si="0"/>
        <v>4000.422</v>
      </c>
      <c r="T2" s="19">
        <f t="shared" si="0"/>
        <v>3694.6750000000002</v>
      </c>
      <c r="U2" s="19">
        <f t="shared" si="0"/>
        <v>3574.2680000000005</v>
      </c>
      <c r="V2" s="19">
        <f t="shared" si="0"/>
        <v>4157.8369999999986</v>
      </c>
      <c r="W2" s="19">
        <f t="shared" si="0"/>
        <v>3801.862000000001</v>
      </c>
      <c r="X2" s="19">
        <f t="shared" si="0"/>
        <v>4541.9380000000001</v>
      </c>
      <c r="Y2" s="19">
        <f t="shared" si="0"/>
        <v>4782.7360000000008</v>
      </c>
      <c r="Z2" s="19">
        <f t="shared" si="0"/>
        <v>3722.0099999999989</v>
      </c>
      <c r="AA2" s="19">
        <f t="shared" si="0"/>
        <v>4439.7920000000004</v>
      </c>
      <c r="AB2" s="19">
        <f t="shared" si="0"/>
        <v>3604.2929999999997</v>
      </c>
      <c r="AC2" s="19">
        <f t="shared" si="0"/>
        <v>3468.7599999999998</v>
      </c>
      <c r="AD2" s="19">
        <f t="shared" si="0"/>
        <v>3281.5360000000005</v>
      </c>
      <c r="AE2" s="19">
        <f t="shared" si="0"/>
        <v>3357.0720000000006</v>
      </c>
      <c r="AF2" s="19">
        <f t="shared" si="0"/>
        <v>3119.3520000000012</v>
      </c>
      <c r="AG2" s="19">
        <f t="shared" si="0"/>
        <v>2392.4219999999991</v>
      </c>
      <c r="AH2" s="19">
        <f t="shared" si="0"/>
        <v>1885.9170000000006</v>
      </c>
      <c r="AI2" s="19">
        <f t="shared" si="0"/>
        <v>1729.3379999999993</v>
      </c>
      <c r="AJ2" s="19">
        <f t="shared" si="0"/>
        <v>1431.2460000000008</v>
      </c>
      <c r="AO2" s="12" t="str">
        <f>IF((SUM(G2:AJ2)=AO3),"Ok","Check functions")</f>
        <v>Ok</v>
      </c>
    </row>
    <row r="3" spans="1:41" x14ac:dyDescent="0.2">
      <c r="AO3" s="5">
        <f>SUM(AO5:AO158)</f>
        <v>105526.62100000003</v>
      </c>
    </row>
    <row r="4" spans="1:41" s="24" customFormat="1" x14ac:dyDescent="0.2">
      <c r="A4" s="20" t="s">
        <v>0</v>
      </c>
      <c r="B4" s="20" t="s">
        <v>1</v>
      </c>
      <c r="C4" s="20" t="s">
        <v>2</v>
      </c>
      <c r="D4" s="20" t="s">
        <v>3</v>
      </c>
      <c r="E4" s="20" t="s">
        <v>4</v>
      </c>
      <c r="F4" s="21" t="s">
        <v>147</v>
      </c>
      <c r="G4" s="22">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120</v>
      </c>
      <c r="B5" s="1" t="s">
        <v>7</v>
      </c>
      <c r="C5" s="1" t="s">
        <v>8</v>
      </c>
      <c r="D5" s="1" t="s">
        <v>213</v>
      </c>
      <c r="E5" s="1" t="s">
        <v>21</v>
      </c>
      <c r="F5" s="1" t="s">
        <v>10</v>
      </c>
      <c r="G5" s="5">
        <v>2145.4369999999999</v>
      </c>
      <c r="H5" s="5">
        <v>1964.07</v>
      </c>
      <c r="I5" s="5">
        <v>2163.5590000000002</v>
      </c>
      <c r="J5" s="5">
        <v>2209.4810000000002</v>
      </c>
      <c r="K5" s="5">
        <v>3293.768</v>
      </c>
      <c r="L5" s="5">
        <v>2415.5509999999999</v>
      </c>
      <c r="M5" s="5">
        <v>2223.0500000000002</v>
      </c>
      <c r="N5" s="5">
        <v>2050.8820000000001</v>
      </c>
      <c r="O5" s="5">
        <v>1560.654</v>
      </c>
      <c r="P5" s="5">
        <v>1684.47</v>
      </c>
      <c r="Q5" s="5">
        <v>2046.5830000000001</v>
      </c>
      <c r="R5" s="5">
        <v>2067.596</v>
      </c>
      <c r="S5" s="5">
        <v>2087.6480000000001</v>
      </c>
      <c r="T5" s="5">
        <v>1751.3009999999999</v>
      </c>
      <c r="U5" s="5">
        <v>1918.0170000000001</v>
      </c>
      <c r="V5" s="5">
        <v>1813.5550000000001</v>
      </c>
      <c r="W5" s="5">
        <v>1895.2570000000001</v>
      </c>
      <c r="X5" s="5">
        <v>2216.1709999999998</v>
      </c>
      <c r="Y5" s="5">
        <v>2090.7440000000001</v>
      </c>
      <c r="Z5" s="5">
        <v>1667.1289999999999</v>
      </c>
      <c r="AA5" s="5">
        <v>2307.9920000000002</v>
      </c>
      <c r="AB5" s="5">
        <v>1508.829</v>
      </c>
      <c r="AC5" s="5">
        <v>1480.932</v>
      </c>
      <c r="AD5" s="5">
        <v>1361.72</v>
      </c>
      <c r="AE5" s="5">
        <v>1574.125</v>
      </c>
      <c r="AF5" s="5">
        <v>1783.5440000000001</v>
      </c>
      <c r="AG5" s="5">
        <v>1165.2929999999999</v>
      </c>
      <c r="AH5" s="5">
        <v>866.221</v>
      </c>
      <c r="AI5" s="5">
        <v>869.54499999999996</v>
      </c>
      <c r="AJ5" s="5">
        <v>836.99800000000005</v>
      </c>
      <c r="AK5" s="5">
        <v>1</v>
      </c>
      <c r="AM5" s="16">
        <f>+AO5/$AO$3</f>
        <v>0.52138618178630003</v>
      </c>
      <c r="AN5" s="17">
        <f>IF(AK5=1,AM5,AM5+AN3)</f>
        <v>0.52138618178630003</v>
      </c>
      <c r="AO5" s="5">
        <f>SUM(G5:AJ5)</f>
        <v>55020.121999999996</v>
      </c>
    </row>
    <row r="6" spans="1:41" x14ac:dyDescent="0.2">
      <c r="A6" s="1" t="s">
        <v>120</v>
      </c>
      <c r="B6" s="1" t="s">
        <v>7</v>
      </c>
      <c r="C6" s="1" t="s">
        <v>8</v>
      </c>
      <c r="D6" s="1" t="s">
        <v>213</v>
      </c>
      <c r="E6" s="1" t="s">
        <v>21</v>
      </c>
      <c r="F6" s="1" t="s">
        <v>11</v>
      </c>
      <c r="G6" s="5">
        <v>-1</v>
      </c>
      <c r="H6" s="5" t="s">
        <v>24</v>
      </c>
      <c r="I6" s="5">
        <v>-1</v>
      </c>
      <c r="J6" s="5">
        <v>-1</v>
      </c>
      <c r="K6" s="5">
        <v>-1</v>
      </c>
      <c r="L6" s="5" t="s">
        <v>24</v>
      </c>
      <c r="M6" s="5" t="s">
        <v>24</v>
      </c>
      <c r="N6" s="5" t="s">
        <v>24</v>
      </c>
      <c r="O6" s="5" t="s">
        <v>24</v>
      </c>
      <c r="P6" s="5" t="s">
        <v>24</v>
      </c>
      <c r="Q6" s="5" t="s">
        <v>24</v>
      </c>
      <c r="R6" s="5" t="s">
        <v>24</v>
      </c>
      <c r="S6" s="5" t="s">
        <v>24</v>
      </c>
      <c r="T6" s="5" t="s">
        <v>24</v>
      </c>
      <c r="U6" s="5" t="s">
        <v>24</v>
      </c>
      <c r="V6" s="5" t="s">
        <v>24</v>
      </c>
      <c r="W6" s="5" t="s">
        <v>24</v>
      </c>
      <c r="X6" s="5" t="s">
        <v>24</v>
      </c>
      <c r="Y6" s="5" t="s">
        <v>24</v>
      </c>
      <c r="Z6" s="5" t="s">
        <v>24</v>
      </c>
      <c r="AA6" s="5" t="s">
        <v>24</v>
      </c>
      <c r="AB6" s="5" t="s">
        <v>24</v>
      </c>
      <c r="AC6" s="5" t="s">
        <v>24</v>
      </c>
      <c r="AD6" s="5" t="s">
        <v>24</v>
      </c>
      <c r="AE6" s="5" t="s">
        <v>24</v>
      </c>
      <c r="AF6" s="5" t="s">
        <v>24</v>
      </c>
      <c r="AG6" s="5" t="s">
        <v>24</v>
      </c>
      <c r="AH6" s="5" t="s">
        <v>24</v>
      </c>
      <c r="AI6" s="5" t="s">
        <v>24</v>
      </c>
      <c r="AJ6" s="5" t="s">
        <v>24</v>
      </c>
      <c r="AK6" s="1">
        <v>1</v>
      </c>
    </row>
    <row r="7" spans="1:41" x14ac:dyDescent="0.2">
      <c r="A7" s="1" t="s">
        <v>120</v>
      </c>
      <c r="B7" s="1" t="s">
        <v>7</v>
      </c>
      <c r="C7" s="1" t="s">
        <v>8</v>
      </c>
      <c r="D7" s="1" t="s">
        <v>216</v>
      </c>
      <c r="E7" s="1" t="s">
        <v>21</v>
      </c>
      <c r="F7" s="1" t="s">
        <v>10</v>
      </c>
      <c r="G7" s="5">
        <v>220</v>
      </c>
      <c r="H7" s="5">
        <v>796</v>
      </c>
      <c r="I7" s="5">
        <v>649</v>
      </c>
      <c r="J7" s="5">
        <v>657</v>
      </c>
      <c r="K7" s="5">
        <v>691</v>
      </c>
      <c r="L7" s="5">
        <v>354</v>
      </c>
      <c r="M7" s="5">
        <v>307</v>
      </c>
      <c r="N7" s="5">
        <v>327.38900000000001</v>
      </c>
      <c r="O7" s="5">
        <v>317.5</v>
      </c>
      <c r="P7" s="5">
        <v>377.62599999999998</v>
      </c>
      <c r="Q7" s="5">
        <v>414.7</v>
      </c>
      <c r="R7" s="5">
        <v>1248.6300000000001</v>
      </c>
      <c r="S7" s="5">
        <v>398.68400000000003</v>
      </c>
      <c r="T7" s="5">
        <v>1109.3230000000001</v>
      </c>
      <c r="U7" s="5">
        <v>950.55600000000004</v>
      </c>
      <c r="V7" s="5">
        <v>1539.6690000000001</v>
      </c>
      <c r="W7" s="5">
        <v>1033.0630000000001</v>
      </c>
      <c r="X7" s="5">
        <v>1169.3109999999999</v>
      </c>
      <c r="Y7" s="5">
        <v>1431.934</v>
      </c>
      <c r="Z7" s="5">
        <v>1044.634</v>
      </c>
      <c r="AA7" s="5">
        <v>1022.551</v>
      </c>
      <c r="AB7" s="5">
        <v>817.43299999999999</v>
      </c>
      <c r="AC7" s="5">
        <v>208.601</v>
      </c>
      <c r="AD7" s="5">
        <v>213.25399999999999</v>
      </c>
      <c r="AE7" s="5">
        <v>256.62099999999998</v>
      </c>
      <c r="AF7" s="5">
        <v>269.77800000000002</v>
      </c>
      <c r="AG7" s="5">
        <v>267.72300000000001</v>
      </c>
      <c r="AH7" s="5">
        <v>283.52699999999999</v>
      </c>
      <c r="AI7" s="5">
        <v>338.97</v>
      </c>
      <c r="AJ7" s="5">
        <v>196.49799999999999</v>
      </c>
      <c r="AK7" s="5">
        <v>2</v>
      </c>
      <c r="AM7" s="16">
        <f>+AO7/$AO$3</f>
        <v>0.17921520485338002</v>
      </c>
      <c r="AN7" s="17">
        <f>IF(AK7=1,AM7,AM7+AN5)</f>
        <v>0.70060138663968008</v>
      </c>
      <c r="AO7" s="5">
        <f>SUM(G7:AJ7)</f>
        <v>18911.974999999999</v>
      </c>
    </row>
    <row r="8" spans="1:41" x14ac:dyDescent="0.2">
      <c r="A8" s="1" t="s">
        <v>120</v>
      </c>
      <c r="B8" s="1" t="s">
        <v>7</v>
      </c>
      <c r="C8" s="1" t="s">
        <v>8</v>
      </c>
      <c r="D8" s="1" t="s">
        <v>216</v>
      </c>
      <c r="E8" s="1" t="s">
        <v>21</v>
      </c>
      <c r="F8" s="1" t="s">
        <v>11</v>
      </c>
      <c r="G8" s="5">
        <v>-1</v>
      </c>
      <c r="H8" s="5">
        <v>-1</v>
      </c>
      <c r="I8" s="5">
        <v>-1</v>
      </c>
      <c r="J8" s="5" t="s">
        <v>15</v>
      </c>
      <c r="K8" s="5" t="s">
        <v>15</v>
      </c>
      <c r="L8" s="5" t="s">
        <v>15</v>
      </c>
      <c r="M8" s="5" t="s">
        <v>15</v>
      </c>
      <c r="N8" s="5" t="s">
        <v>15</v>
      </c>
      <c r="O8" s="5" t="s">
        <v>15</v>
      </c>
      <c r="P8" s="5" t="s">
        <v>15</v>
      </c>
      <c r="Q8" s="5" t="s">
        <v>15</v>
      </c>
      <c r="R8" s="5" t="s">
        <v>15</v>
      </c>
      <c r="S8" s="5" t="s">
        <v>15</v>
      </c>
      <c r="T8" s="5" t="s">
        <v>15</v>
      </c>
      <c r="U8" s="5" t="s">
        <v>13</v>
      </c>
      <c r="V8" s="5" t="s">
        <v>13</v>
      </c>
      <c r="W8" s="5" t="s">
        <v>13</v>
      </c>
      <c r="X8" s="5" t="s">
        <v>13</v>
      </c>
      <c r="Y8" s="5" t="s">
        <v>13</v>
      </c>
      <c r="Z8" s="5" t="s">
        <v>13</v>
      </c>
      <c r="AA8" s="5" t="s">
        <v>13</v>
      </c>
      <c r="AB8" s="5" t="s">
        <v>13</v>
      </c>
      <c r="AC8" s="5" t="s">
        <v>13</v>
      </c>
      <c r="AD8" s="5" t="s">
        <v>13</v>
      </c>
      <c r="AE8" s="5" t="s">
        <v>13</v>
      </c>
      <c r="AF8" s="5" t="s">
        <v>13</v>
      </c>
      <c r="AG8" s="5" t="s">
        <v>13</v>
      </c>
      <c r="AH8" s="5" t="s">
        <v>13</v>
      </c>
      <c r="AI8" s="5" t="s">
        <v>13</v>
      </c>
      <c r="AJ8" s="5" t="s">
        <v>13</v>
      </c>
      <c r="AK8" s="1">
        <v>2</v>
      </c>
    </row>
    <row r="9" spans="1:41" x14ac:dyDescent="0.2">
      <c r="A9" s="1" t="s">
        <v>120</v>
      </c>
      <c r="B9" s="1" t="s">
        <v>7</v>
      </c>
      <c r="C9" s="1" t="s">
        <v>8</v>
      </c>
      <c r="D9" s="1" t="s">
        <v>218</v>
      </c>
      <c r="E9" s="1" t="s">
        <v>26</v>
      </c>
      <c r="F9" s="1" t="s">
        <v>10</v>
      </c>
      <c r="G9" s="5">
        <v>250.31</v>
      </c>
      <c r="H9" s="5">
        <v>666.74</v>
      </c>
      <c r="I9" s="5">
        <v>316.95999999999998</v>
      </c>
      <c r="J9" s="5">
        <v>1421.5</v>
      </c>
      <c r="K9" s="5">
        <v>231.89</v>
      </c>
      <c r="L9" s="5">
        <v>163.62</v>
      </c>
      <c r="M9" s="5">
        <v>148.19</v>
      </c>
      <c r="N9" s="5">
        <v>69.03</v>
      </c>
      <c r="O9" s="5">
        <v>289.89</v>
      </c>
      <c r="P9" s="5">
        <v>214.17</v>
      </c>
      <c r="Q9" s="5">
        <v>247.87</v>
      </c>
      <c r="R9" s="5">
        <v>0.18</v>
      </c>
      <c r="S9" s="5">
        <v>336.41399999999999</v>
      </c>
      <c r="T9" s="5">
        <v>282.11500000000001</v>
      </c>
      <c r="U9" s="5">
        <v>256.66199999999998</v>
      </c>
      <c r="V9" s="5">
        <v>158.29900000000001</v>
      </c>
      <c r="W9" s="5">
        <v>156.036</v>
      </c>
      <c r="X9" s="5">
        <v>162.72800000000001</v>
      </c>
      <c r="Y9" s="5">
        <v>183.023</v>
      </c>
      <c r="Z9" s="5">
        <v>179.74700000000001</v>
      </c>
      <c r="AA9" s="5">
        <v>235.54499999999999</v>
      </c>
      <c r="AB9" s="5">
        <v>227.267</v>
      </c>
      <c r="AC9" s="5">
        <v>816.10699999999997</v>
      </c>
      <c r="AD9" s="5">
        <v>479.64499999999998</v>
      </c>
      <c r="AE9" s="5">
        <v>167.50700000000001</v>
      </c>
      <c r="AF9" s="5">
        <v>192.429</v>
      </c>
      <c r="AG9" s="5">
        <v>125.127</v>
      </c>
      <c r="AH9" s="5">
        <v>25.157</v>
      </c>
      <c r="AI9" s="5">
        <v>24.466000000000001</v>
      </c>
      <c r="AJ9" s="5">
        <v>21.759</v>
      </c>
      <c r="AK9" s="5">
        <v>3</v>
      </c>
      <c r="AM9" s="16">
        <f>+AO9/$AO$3</f>
        <v>7.628769805867279E-2</v>
      </c>
      <c r="AN9" s="17">
        <f>IF(AK9=1,AM9,AM9+AN7)</f>
        <v>0.77688908469835283</v>
      </c>
      <c r="AO9" s="5">
        <f>SUM(G9:AJ9)</f>
        <v>8050.3830000000007</v>
      </c>
    </row>
    <row r="10" spans="1:41" x14ac:dyDescent="0.2">
      <c r="A10" s="1" t="s">
        <v>120</v>
      </c>
      <c r="B10" s="1" t="s">
        <v>7</v>
      </c>
      <c r="C10" s="1" t="s">
        <v>8</v>
      </c>
      <c r="D10" s="1" t="s">
        <v>218</v>
      </c>
      <c r="E10" s="1" t="s">
        <v>26</v>
      </c>
      <c r="F10" s="1" t="s">
        <v>11</v>
      </c>
      <c r="G10" s="5">
        <v>-1</v>
      </c>
      <c r="H10" s="5">
        <v>-1</v>
      </c>
      <c r="I10" s="5">
        <v>-1</v>
      </c>
      <c r="J10" s="5">
        <v>-1</v>
      </c>
      <c r="K10" s="5">
        <v>-1</v>
      </c>
      <c r="L10" s="5">
        <v>-1</v>
      </c>
      <c r="M10" s="5">
        <v>-1</v>
      </c>
      <c r="N10" s="5">
        <v>-1</v>
      </c>
      <c r="O10" s="5">
        <v>-1</v>
      </c>
      <c r="P10" s="5" t="s">
        <v>24</v>
      </c>
      <c r="Q10" s="5" t="s">
        <v>24</v>
      </c>
      <c r="R10" s="5" t="s">
        <v>24</v>
      </c>
      <c r="S10" s="5">
        <v>-1</v>
      </c>
      <c r="T10" s="5">
        <v>-1</v>
      </c>
      <c r="U10" s="5">
        <v>-1</v>
      </c>
      <c r="V10" s="5">
        <v>-1</v>
      </c>
      <c r="W10" s="5">
        <v>-1</v>
      </c>
      <c r="X10" s="5">
        <v>-1</v>
      </c>
      <c r="Y10" s="5">
        <v>-1</v>
      </c>
      <c r="Z10" s="5">
        <v>-1</v>
      </c>
      <c r="AA10" s="5">
        <v>-1</v>
      </c>
      <c r="AB10" s="5">
        <v>-1</v>
      </c>
      <c r="AC10" s="5">
        <v>-1</v>
      </c>
      <c r="AD10" s="5">
        <v>-1</v>
      </c>
      <c r="AE10" s="5" t="s">
        <v>24</v>
      </c>
      <c r="AF10" s="5" t="s">
        <v>24</v>
      </c>
      <c r="AG10" s="5" t="s">
        <v>24</v>
      </c>
      <c r="AH10" s="5" t="s">
        <v>24</v>
      </c>
      <c r="AI10" s="5" t="s">
        <v>13</v>
      </c>
      <c r="AJ10" s="5" t="s">
        <v>24</v>
      </c>
      <c r="AK10" s="1">
        <v>3</v>
      </c>
    </row>
    <row r="11" spans="1:41" x14ac:dyDescent="0.2">
      <c r="A11" s="1" t="s">
        <v>120</v>
      </c>
      <c r="B11" s="1" t="s">
        <v>7</v>
      </c>
      <c r="C11" s="1" t="s">
        <v>8</v>
      </c>
      <c r="D11" s="1" t="s">
        <v>37</v>
      </c>
      <c r="E11" s="1" t="s">
        <v>21</v>
      </c>
      <c r="F11" s="1" t="s">
        <v>10</v>
      </c>
      <c r="R11" s="5">
        <v>147.392</v>
      </c>
      <c r="S11" s="5">
        <v>168.542</v>
      </c>
      <c r="T11" s="5">
        <v>214.809</v>
      </c>
      <c r="U11" s="5">
        <v>220.096</v>
      </c>
      <c r="V11" s="5">
        <v>151.358</v>
      </c>
      <c r="W11" s="5">
        <v>282.887</v>
      </c>
      <c r="X11" s="5">
        <v>475.88400000000001</v>
      </c>
      <c r="Y11" s="5">
        <v>636.495</v>
      </c>
      <c r="Z11" s="5">
        <v>390</v>
      </c>
      <c r="AA11" s="5">
        <v>380</v>
      </c>
      <c r="AB11" s="5">
        <v>616</v>
      </c>
      <c r="AC11" s="5">
        <v>580</v>
      </c>
      <c r="AD11" s="5">
        <v>807</v>
      </c>
      <c r="AE11" s="5">
        <v>1000</v>
      </c>
      <c r="AF11" s="5">
        <v>320</v>
      </c>
      <c r="AG11" s="5">
        <v>422.5</v>
      </c>
      <c r="AH11" s="5">
        <v>357.1</v>
      </c>
      <c r="AI11" s="5">
        <v>382.4</v>
      </c>
      <c r="AJ11" s="5">
        <v>298.7</v>
      </c>
      <c r="AK11" s="5">
        <v>4</v>
      </c>
      <c r="AM11" s="16">
        <f>+AO11/$AO$3</f>
        <v>7.4399833194696882E-2</v>
      </c>
      <c r="AN11" s="17">
        <f>IF(AK11=1,AM11,AM11+AN9)</f>
        <v>0.85128891789304972</v>
      </c>
      <c r="AO11" s="5">
        <f>SUM(G11:AJ11)</f>
        <v>7851.1629999999996</v>
      </c>
    </row>
    <row r="12" spans="1:41" x14ac:dyDescent="0.2">
      <c r="A12" s="1" t="s">
        <v>120</v>
      </c>
      <c r="B12" s="1" t="s">
        <v>7</v>
      </c>
      <c r="C12" s="1" t="s">
        <v>8</v>
      </c>
      <c r="D12" s="1" t="s">
        <v>37</v>
      </c>
      <c r="E12" s="1" t="s">
        <v>21</v>
      </c>
      <c r="F12" s="1" t="s">
        <v>11</v>
      </c>
      <c r="R12" s="5">
        <v>-1</v>
      </c>
      <c r="S12" s="5">
        <v>-1</v>
      </c>
      <c r="T12" s="5">
        <v>-1</v>
      </c>
      <c r="U12" s="5">
        <v>-1</v>
      </c>
      <c r="V12" s="5">
        <v>-1</v>
      </c>
      <c r="W12" s="5">
        <v>-1</v>
      </c>
      <c r="X12" s="5">
        <v>-1</v>
      </c>
      <c r="Y12" s="5">
        <v>-1</v>
      </c>
      <c r="Z12" s="5">
        <v>-1</v>
      </c>
      <c r="AA12" s="5" t="s">
        <v>15</v>
      </c>
      <c r="AB12" s="5" t="s">
        <v>15</v>
      </c>
      <c r="AC12" s="5">
        <v>-1</v>
      </c>
      <c r="AD12" s="5" t="s">
        <v>15</v>
      </c>
      <c r="AE12" s="5" t="s">
        <v>13</v>
      </c>
      <c r="AF12" s="5" t="s">
        <v>13</v>
      </c>
      <c r="AG12" s="5" t="s">
        <v>13</v>
      </c>
      <c r="AH12" s="5" t="s">
        <v>13</v>
      </c>
      <c r="AI12" s="5" t="s">
        <v>13</v>
      </c>
      <c r="AJ12" s="5" t="s">
        <v>13</v>
      </c>
      <c r="AK12" s="1">
        <v>4</v>
      </c>
    </row>
    <row r="13" spans="1:41" x14ac:dyDescent="0.2">
      <c r="A13" s="1" t="s">
        <v>120</v>
      </c>
      <c r="B13" s="1" t="s">
        <v>7</v>
      </c>
      <c r="C13" s="1" t="s">
        <v>8</v>
      </c>
      <c r="D13" s="1" t="s">
        <v>25</v>
      </c>
      <c r="E13" s="1" t="s">
        <v>21</v>
      </c>
      <c r="F13" s="1" t="s">
        <v>10</v>
      </c>
      <c r="G13" s="5">
        <v>318</v>
      </c>
      <c r="H13" s="5">
        <v>425</v>
      </c>
      <c r="I13" s="5">
        <v>214</v>
      </c>
      <c r="J13" s="5">
        <v>592</v>
      </c>
      <c r="K13" s="5">
        <v>790</v>
      </c>
      <c r="L13" s="5">
        <v>258</v>
      </c>
      <c r="M13" s="5">
        <v>892</v>
      </c>
      <c r="N13" s="5">
        <v>120</v>
      </c>
      <c r="O13" s="5">
        <v>138</v>
      </c>
      <c r="P13" s="5">
        <v>105</v>
      </c>
      <c r="Q13" s="5">
        <v>438</v>
      </c>
      <c r="R13" s="5">
        <v>267</v>
      </c>
      <c r="S13" s="5">
        <v>572</v>
      </c>
      <c r="V13" s="5">
        <v>82.415000000000006</v>
      </c>
      <c r="W13" s="5">
        <v>130.86099999999999</v>
      </c>
      <c r="X13" s="5">
        <v>98.388999999999996</v>
      </c>
      <c r="Y13" s="5">
        <v>116.29300000000001</v>
      </c>
      <c r="Z13" s="5">
        <v>53.265999999999998</v>
      </c>
      <c r="AA13" s="5">
        <v>56.051000000000002</v>
      </c>
      <c r="AB13" s="5">
        <v>32.661999999999999</v>
      </c>
      <c r="AC13" s="5">
        <v>69.238</v>
      </c>
      <c r="AD13" s="5">
        <v>45.103000000000002</v>
      </c>
      <c r="AE13" s="5">
        <v>74.114999999999995</v>
      </c>
      <c r="AF13" s="5">
        <v>89.314999999999998</v>
      </c>
      <c r="AG13" s="5">
        <v>20.213000000000001</v>
      </c>
      <c r="AH13" s="5">
        <v>33.292000000000002</v>
      </c>
      <c r="AI13" s="5">
        <v>28.17</v>
      </c>
      <c r="AJ13" s="5">
        <v>13.586</v>
      </c>
      <c r="AK13" s="5">
        <v>5</v>
      </c>
      <c r="AM13" s="16">
        <f>+AO13/$AO$3</f>
        <v>5.7539689440070277E-2</v>
      </c>
      <c r="AN13" s="17">
        <f>IF(AK13=1,AM13,AM13+AN11)</f>
        <v>0.90882860733311999</v>
      </c>
      <c r="AO13" s="5">
        <f>SUM(G13:AJ13)</f>
        <v>6071.9690000000001</v>
      </c>
    </row>
    <row r="14" spans="1:41" x14ac:dyDescent="0.2">
      <c r="A14" s="1" t="s">
        <v>120</v>
      </c>
      <c r="B14" s="1" t="s">
        <v>7</v>
      </c>
      <c r="C14" s="1" t="s">
        <v>8</v>
      </c>
      <c r="D14" s="1" t="s">
        <v>25</v>
      </c>
      <c r="E14" s="1" t="s">
        <v>21</v>
      </c>
      <c r="F14" s="1" t="s">
        <v>11</v>
      </c>
      <c r="G14" s="5">
        <v>-1</v>
      </c>
      <c r="H14" s="5">
        <v>-1</v>
      </c>
      <c r="I14" s="5">
        <v>-1</v>
      </c>
      <c r="J14" s="5">
        <v>-1</v>
      </c>
      <c r="K14" s="5">
        <v>-1</v>
      </c>
      <c r="L14" s="5">
        <v>-1</v>
      </c>
      <c r="M14" s="5">
        <v>-1</v>
      </c>
      <c r="N14" s="5">
        <v>-1</v>
      </c>
      <c r="O14" s="5">
        <v>-1</v>
      </c>
      <c r="P14" s="5">
        <v>-1</v>
      </c>
      <c r="Q14" s="5">
        <v>-1</v>
      </c>
      <c r="R14" s="5">
        <v>-1</v>
      </c>
      <c r="S14" s="5">
        <v>-1</v>
      </c>
      <c r="V14" s="5">
        <v>-1</v>
      </c>
      <c r="W14" s="5">
        <v>-1</v>
      </c>
      <c r="X14" s="5" t="s">
        <v>13</v>
      </c>
      <c r="Y14" s="5" t="s">
        <v>13</v>
      </c>
      <c r="Z14" s="5" t="s">
        <v>13</v>
      </c>
      <c r="AA14" s="5" t="s">
        <v>15</v>
      </c>
      <c r="AB14" s="5" t="s">
        <v>15</v>
      </c>
      <c r="AC14" s="5" t="s">
        <v>15</v>
      </c>
      <c r="AD14" s="5" t="s">
        <v>15</v>
      </c>
      <c r="AE14" s="5" t="s">
        <v>15</v>
      </c>
      <c r="AF14" s="5" t="s">
        <v>15</v>
      </c>
      <c r="AG14" s="5" t="s">
        <v>15</v>
      </c>
      <c r="AH14" s="5" t="s">
        <v>15</v>
      </c>
      <c r="AI14" s="5">
        <v>-1</v>
      </c>
      <c r="AJ14" s="5">
        <v>-1</v>
      </c>
      <c r="AK14" s="1">
        <v>5</v>
      </c>
    </row>
    <row r="15" spans="1:41" x14ac:dyDescent="0.2">
      <c r="A15" s="1" t="s">
        <v>120</v>
      </c>
      <c r="B15" s="1" t="s">
        <v>7</v>
      </c>
      <c r="C15" s="1" t="s">
        <v>8</v>
      </c>
      <c r="D15" s="1" t="s">
        <v>218</v>
      </c>
      <c r="E15" s="1" t="s">
        <v>21</v>
      </c>
      <c r="F15" s="1" t="s">
        <v>10</v>
      </c>
      <c r="G15" s="5">
        <v>273.178</v>
      </c>
      <c r="H15" s="5">
        <v>248.9</v>
      </c>
      <c r="I15" s="5">
        <v>268.62200000000001</v>
      </c>
      <c r="J15" s="5">
        <v>259.15699999999998</v>
      </c>
      <c r="K15" s="5">
        <v>165.37200000000001</v>
      </c>
      <c r="L15" s="5">
        <v>181.08500000000001</v>
      </c>
      <c r="M15" s="5">
        <v>145.74799999999999</v>
      </c>
      <c r="N15" s="5">
        <v>125.23699999999999</v>
      </c>
      <c r="O15" s="5">
        <v>131.12299999999999</v>
      </c>
      <c r="P15" s="5">
        <v>135.35300000000001</v>
      </c>
      <c r="Q15" s="5">
        <v>123.229</v>
      </c>
      <c r="R15" s="5">
        <v>104.614</v>
      </c>
      <c r="S15" s="5">
        <v>139.63200000000001</v>
      </c>
      <c r="T15" s="5">
        <v>138.41399999999999</v>
      </c>
      <c r="U15" s="5">
        <v>95.471000000000004</v>
      </c>
      <c r="V15" s="5">
        <v>166.673</v>
      </c>
      <c r="W15" s="5">
        <v>148.70099999999999</v>
      </c>
      <c r="X15" s="5">
        <v>170.536</v>
      </c>
      <c r="Y15" s="5">
        <v>168.399</v>
      </c>
      <c r="Z15" s="5">
        <v>159.91300000000001</v>
      </c>
      <c r="AA15" s="5">
        <v>152.06</v>
      </c>
      <c r="AB15" s="5">
        <v>139.738</v>
      </c>
      <c r="AC15" s="5">
        <v>154.78899999999999</v>
      </c>
      <c r="AD15" s="5">
        <v>99.61</v>
      </c>
      <c r="AE15" s="5">
        <v>108.113</v>
      </c>
      <c r="AF15" s="5">
        <v>111.818</v>
      </c>
      <c r="AG15" s="5">
        <v>41.067</v>
      </c>
      <c r="AH15" s="5">
        <v>32.338000000000001</v>
      </c>
      <c r="AI15" s="5">
        <v>26.082000000000001</v>
      </c>
      <c r="AJ15" s="5">
        <v>19.545999999999999</v>
      </c>
      <c r="AK15" s="5">
        <v>6</v>
      </c>
      <c r="AM15" s="16">
        <f>+AO15/$AO$3</f>
        <v>4.0127485935515739E-2</v>
      </c>
      <c r="AN15" s="17">
        <f>IF(AK15=1,AM15,AM15+AN13)</f>
        <v>0.94895609326863573</v>
      </c>
      <c r="AO15" s="5">
        <f>SUM(G15:AJ15)</f>
        <v>4234.5180000000009</v>
      </c>
    </row>
    <row r="16" spans="1:41" ht="12.75" thickBot="1" x14ac:dyDescent="0.25">
      <c r="A16" s="1" t="s">
        <v>120</v>
      </c>
      <c r="B16" s="1" t="s">
        <v>7</v>
      </c>
      <c r="C16" s="1" t="s">
        <v>8</v>
      </c>
      <c r="D16" s="1" t="s">
        <v>218</v>
      </c>
      <c r="E16" s="1" t="s">
        <v>21</v>
      </c>
      <c r="F16" s="1" t="s">
        <v>11</v>
      </c>
      <c r="G16" s="5" t="s">
        <v>15</v>
      </c>
      <c r="H16" s="5" t="s">
        <v>15</v>
      </c>
      <c r="I16" s="5" t="s">
        <v>15</v>
      </c>
      <c r="J16" s="5" t="s">
        <v>15</v>
      </c>
      <c r="K16" s="5" t="s">
        <v>15</v>
      </c>
      <c r="L16" s="5" t="s">
        <v>15</v>
      </c>
      <c r="M16" s="5" t="s">
        <v>15</v>
      </c>
      <c r="N16" s="5" t="s">
        <v>15</v>
      </c>
      <c r="O16" s="5" t="s">
        <v>15</v>
      </c>
      <c r="P16" s="5" t="s">
        <v>13</v>
      </c>
      <c r="Q16" s="5" t="s">
        <v>13</v>
      </c>
      <c r="R16" s="5" t="s">
        <v>13</v>
      </c>
      <c r="S16" s="5" t="s">
        <v>13</v>
      </c>
      <c r="T16" s="5" t="s">
        <v>13</v>
      </c>
      <c r="U16" s="5" t="s">
        <v>13</v>
      </c>
      <c r="V16" s="5" t="s">
        <v>13</v>
      </c>
      <c r="W16" s="5" t="s">
        <v>13</v>
      </c>
      <c r="X16" s="5" t="s">
        <v>13</v>
      </c>
      <c r="Y16" s="5" t="s">
        <v>13</v>
      </c>
      <c r="Z16" s="5" t="s">
        <v>13</v>
      </c>
      <c r="AA16" s="5" t="s">
        <v>13</v>
      </c>
      <c r="AB16" s="5" t="s">
        <v>13</v>
      </c>
      <c r="AC16" s="5" t="s">
        <v>13</v>
      </c>
      <c r="AD16" s="5" t="s">
        <v>13</v>
      </c>
      <c r="AE16" s="5" t="s">
        <v>13</v>
      </c>
      <c r="AF16" s="5" t="s">
        <v>13</v>
      </c>
      <c r="AG16" s="5" t="s">
        <v>13</v>
      </c>
      <c r="AH16" s="5" t="s">
        <v>13</v>
      </c>
      <c r="AI16" s="5" t="s">
        <v>13</v>
      </c>
      <c r="AJ16" s="5" t="s">
        <v>13</v>
      </c>
      <c r="AK16" s="31">
        <v>6</v>
      </c>
    </row>
    <row r="17" spans="1:41" x14ac:dyDescent="0.2">
      <c r="A17" s="1" t="s">
        <v>120</v>
      </c>
      <c r="B17" s="1" t="s">
        <v>7</v>
      </c>
      <c r="C17" s="1" t="s">
        <v>8</v>
      </c>
      <c r="D17" s="1" t="s">
        <v>38</v>
      </c>
      <c r="E17" s="1" t="s">
        <v>21</v>
      </c>
      <c r="F17" s="1" t="s">
        <v>10</v>
      </c>
      <c r="J17" s="5">
        <v>93.391000000000005</v>
      </c>
      <c r="K17" s="5">
        <v>56.073999999999998</v>
      </c>
      <c r="L17" s="5">
        <v>99.01</v>
      </c>
      <c r="M17" s="5">
        <v>54.63</v>
      </c>
      <c r="N17" s="5">
        <v>53.834000000000003</v>
      </c>
      <c r="O17" s="5">
        <v>58.677999999999997</v>
      </c>
      <c r="P17" s="5">
        <v>59.637999999999998</v>
      </c>
      <c r="Q17" s="5">
        <v>61.122999999999998</v>
      </c>
      <c r="R17" s="5">
        <v>63.362000000000002</v>
      </c>
      <c r="S17" s="5">
        <v>69.393000000000001</v>
      </c>
      <c r="T17" s="5">
        <v>73.861000000000004</v>
      </c>
      <c r="U17" s="5">
        <v>64.453000000000003</v>
      </c>
      <c r="V17" s="5">
        <v>63.688000000000002</v>
      </c>
      <c r="W17" s="5">
        <v>38.936999999999998</v>
      </c>
      <c r="X17" s="5">
        <v>50.341999999999999</v>
      </c>
      <c r="Y17" s="5">
        <v>38.634999999999998</v>
      </c>
      <c r="Z17" s="5">
        <v>37.177</v>
      </c>
      <c r="AA17" s="5">
        <v>27.606999999999999</v>
      </c>
      <c r="AB17" s="5">
        <v>34.654000000000003</v>
      </c>
      <c r="AC17" s="5">
        <v>53.116</v>
      </c>
      <c r="AD17" s="5">
        <v>84.191999999999993</v>
      </c>
      <c r="AE17" s="5">
        <v>82.388000000000005</v>
      </c>
      <c r="AF17" s="5">
        <v>109.02800000000001</v>
      </c>
      <c r="AG17" s="5">
        <v>53.692999999999998</v>
      </c>
      <c r="AH17" s="5">
        <v>62.451000000000001</v>
      </c>
      <c r="AI17" s="5">
        <v>17.911000000000001</v>
      </c>
      <c r="AJ17" s="5">
        <v>21.728999999999999</v>
      </c>
      <c r="AK17" s="5">
        <v>7</v>
      </c>
      <c r="AM17" s="16">
        <f>+AO17/$AO$3</f>
        <v>1.5000906738025843E-2</v>
      </c>
      <c r="AN17" s="17">
        <f>IF(AK17=1,AM17,AM17+AN15)</f>
        <v>0.96395700000666151</v>
      </c>
      <c r="AO17" s="5">
        <f>SUM(G17:AJ17)</f>
        <v>1582.9949999999999</v>
      </c>
    </row>
    <row r="18" spans="1:41" x14ac:dyDescent="0.2">
      <c r="A18" s="1" t="s">
        <v>120</v>
      </c>
      <c r="B18" s="1" t="s">
        <v>7</v>
      </c>
      <c r="C18" s="1" t="s">
        <v>8</v>
      </c>
      <c r="D18" s="1" t="s">
        <v>38</v>
      </c>
      <c r="E18" s="1" t="s">
        <v>21</v>
      </c>
      <c r="F18" s="1" t="s">
        <v>11</v>
      </c>
      <c r="J18" s="5">
        <v>-1</v>
      </c>
      <c r="K18" s="5" t="s">
        <v>15</v>
      </c>
      <c r="L18" s="5" t="s">
        <v>15</v>
      </c>
      <c r="M18" s="5" t="s">
        <v>15</v>
      </c>
      <c r="N18" s="5" t="s">
        <v>15</v>
      </c>
      <c r="O18" s="5" t="s">
        <v>15</v>
      </c>
      <c r="P18" s="5">
        <v>-1</v>
      </c>
      <c r="Q18" s="5" t="s">
        <v>15</v>
      </c>
      <c r="R18" s="5" t="s">
        <v>15</v>
      </c>
      <c r="S18" s="5" t="s">
        <v>15</v>
      </c>
      <c r="T18" s="5" t="s">
        <v>15</v>
      </c>
      <c r="U18" s="5">
        <v>-1</v>
      </c>
      <c r="V18" s="5" t="s">
        <v>15</v>
      </c>
      <c r="W18" s="5" t="s">
        <v>15</v>
      </c>
      <c r="X18" s="5" t="s">
        <v>15</v>
      </c>
      <c r="Y18" s="5" t="s">
        <v>12</v>
      </c>
      <c r="Z18" s="5" t="s">
        <v>13</v>
      </c>
      <c r="AA18" s="5" t="s">
        <v>13</v>
      </c>
      <c r="AB18" s="5" t="s">
        <v>13</v>
      </c>
      <c r="AC18" s="5" t="s">
        <v>13</v>
      </c>
      <c r="AD18" s="5" t="s">
        <v>13</v>
      </c>
      <c r="AE18" s="5" t="s">
        <v>13</v>
      </c>
      <c r="AF18" s="5" t="s">
        <v>13</v>
      </c>
      <c r="AG18" s="5" t="s">
        <v>13</v>
      </c>
      <c r="AH18" s="5" t="s">
        <v>13</v>
      </c>
      <c r="AI18" s="5" t="s">
        <v>13</v>
      </c>
      <c r="AJ18" s="5" t="s">
        <v>15</v>
      </c>
      <c r="AK18" s="1">
        <v>7</v>
      </c>
    </row>
    <row r="19" spans="1:41" x14ac:dyDescent="0.2">
      <c r="A19" s="1" t="s">
        <v>120</v>
      </c>
      <c r="B19" s="1" t="s">
        <v>7</v>
      </c>
      <c r="C19" s="1" t="s">
        <v>19</v>
      </c>
      <c r="D19" s="1" t="s">
        <v>20</v>
      </c>
      <c r="E19" s="1" t="s">
        <v>21</v>
      </c>
      <c r="F19" s="1" t="s">
        <v>10</v>
      </c>
      <c r="G19" s="5">
        <v>16</v>
      </c>
      <c r="H19" s="5">
        <v>9</v>
      </c>
      <c r="I19" s="5">
        <v>29</v>
      </c>
      <c r="J19" s="5">
        <v>32</v>
      </c>
      <c r="K19" s="5">
        <v>45</v>
      </c>
      <c r="L19" s="5">
        <v>42</v>
      </c>
      <c r="M19" s="5">
        <v>47</v>
      </c>
      <c r="N19" s="5">
        <v>75</v>
      </c>
      <c r="O19" s="5">
        <v>56</v>
      </c>
      <c r="P19" s="5">
        <v>47</v>
      </c>
      <c r="Q19" s="5">
        <v>53</v>
      </c>
      <c r="R19" s="5">
        <v>37</v>
      </c>
      <c r="S19" s="5">
        <v>70</v>
      </c>
      <c r="T19" s="5">
        <v>68</v>
      </c>
      <c r="U19" s="5">
        <v>40</v>
      </c>
      <c r="V19" s="5">
        <v>6</v>
      </c>
      <c r="W19" s="5">
        <v>23.427</v>
      </c>
      <c r="X19" s="5">
        <v>11.201000000000001</v>
      </c>
      <c r="Y19" s="5">
        <v>14.234</v>
      </c>
      <c r="Z19" s="5">
        <v>12.573</v>
      </c>
      <c r="AA19" s="5">
        <v>15.46</v>
      </c>
      <c r="AB19" s="5">
        <v>7.9240000000000004</v>
      </c>
      <c r="AC19" s="5">
        <v>4.0460000000000003</v>
      </c>
      <c r="AD19" s="5">
        <v>14.502000000000001</v>
      </c>
      <c r="AE19" s="5">
        <v>7.5069999999999997</v>
      </c>
      <c r="AF19" s="5">
        <v>1.361</v>
      </c>
      <c r="AG19" s="5">
        <v>22</v>
      </c>
      <c r="AH19" s="5">
        <v>5</v>
      </c>
      <c r="AI19" s="5">
        <v>12</v>
      </c>
      <c r="AJ19" s="5">
        <v>4</v>
      </c>
      <c r="AK19" s="5">
        <v>8</v>
      </c>
      <c r="AM19" s="16">
        <f>+AO19/$AO$3</f>
        <v>7.839111990518486E-3</v>
      </c>
      <c r="AN19" s="17">
        <f>IF(AK19=1,AM19,AM19+AN17)</f>
        <v>0.97179611199717997</v>
      </c>
      <c r="AO19" s="5">
        <f>SUM(G19:AJ19)</f>
        <v>827.23500000000001</v>
      </c>
    </row>
    <row r="20" spans="1:41" x14ac:dyDescent="0.2">
      <c r="A20" s="1" t="s">
        <v>120</v>
      </c>
      <c r="B20" s="1" t="s">
        <v>7</v>
      </c>
      <c r="C20" s="1" t="s">
        <v>19</v>
      </c>
      <c r="D20" s="1" t="s">
        <v>20</v>
      </c>
      <c r="E20" s="1" t="s">
        <v>21</v>
      </c>
      <c r="F20" s="1" t="s">
        <v>11</v>
      </c>
      <c r="G20" s="5">
        <v>-1</v>
      </c>
      <c r="H20" s="5">
        <v>-1</v>
      </c>
      <c r="I20" s="5">
        <v>-1</v>
      </c>
      <c r="J20" s="5">
        <v>-1</v>
      </c>
      <c r="K20" s="5">
        <v>-1</v>
      </c>
      <c r="L20" s="5">
        <v>-1</v>
      </c>
      <c r="M20" s="5">
        <v>-1</v>
      </c>
      <c r="N20" s="5">
        <v>-1</v>
      </c>
      <c r="O20" s="5">
        <v>-1</v>
      </c>
      <c r="P20" s="5">
        <v>-1</v>
      </c>
      <c r="Q20" s="5">
        <v>-1</v>
      </c>
      <c r="R20" s="5" t="s">
        <v>13</v>
      </c>
      <c r="S20" s="5" t="s">
        <v>13</v>
      </c>
      <c r="T20" s="5" t="s">
        <v>13</v>
      </c>
      <c r="U20" s="5" t="s">
        <v>13</v>
      </c>
      <c r="V20" s="5" t="s">
        <v>13</v>
      </c>
      <c r="W20" s="5" t="s">
        <v>13</v>
      </c>
      <c r="X20" s="5" t="s">
        <v>15</v>
      </c>
      <c r="Y20" s="5" t="s">
        <v>13</v>
      </c>
      <c r="Z20" s="5" t="s">
        <v>13</v>
      </c>
      <c r="AA20" s="5" t="s">
        <v>13</v>
      </c>
      <c r="AB20" s="5" t="s">
        <v>13</v>
      </c>
      <c r="AC20" s="5" t="s">
        <v>13</v>
      </c>
      <c r="AD20" s="5" t="s">
        <v>13</v>
      </c>
      <c r="AE20" s="5" t="s">
        <v>13</v>
      </c>
      <c r="AF20" s="5" t="s">
        <v>15</v>
      </c>
      <c r="AG20" s="5">
        <v>-1</v>
      </c>
      <c r="AH20" s="5">
        <v>-1</v>
      </c>
      <c r="AI20" s="5">
        <v>-1</v>
      </c>
      <c r="AJ20" s="5">
        <v>-1</v>
      </c>
      <c r="AK20" s="1">
        <v>8</v>
      </c>
    </row>
    <row r="21" spans="1:41" x14ac:dyDescent="0.2">
      <c r="A21" s="1" t="s">
        <v>120</v>
      </c>
      <c r="B21" s="1" t="s">
        <v>7</v>
      </c>
      <c r="C21" s="1" t="s">
        <v>8</v>
      </c>
      <c r="D21" s="1" t="s">
        <v>37</v>
      </c>
      <c r="E21" s="1" t="s">
        <v>28</v>
      </c>
      <c r="F21" s="1" t="s">
        <v>10</v>
      </c>
      <c r="Z21" s="5">
        <v>30</v>
      </c>
      <c r="AA21" s="5">
        <v>26</v>
      </c>
      <c r="AB21" s="5">
        <v>50.7</v>
      </c>
      <c r="AC21" s="5">
        <v>44</v>
      </c>
      <c r="AD21" s="5">
        <v>140</v>
      </c>
      <c r="AE21" s="5">
        <v>50</v>
      </c>
      <c r="AF21" s="5">
        <v>130</v>
      </c>
      <c r="AG21" s="5">
        <v>171.6</v>
      </c>
      <c r="AH21" s="5">
        <v>144</v>
      </c>
      <c r="AK21" s="5">
        <v>9</v>
      </c>
      <c r="AM21" s="16">
        <f>+AO21/$AO$3</f>
        <v>7.4512003942588077E-3</v>
      </c>
      <c r="AN21" s="17">
        <f>IF(AK21=1,AM21,AM21+AN19)</f>
        <v>0.97924731239143881</v>
      </c>
      <c r="AO21" s="5">
        <f>SUM(G21:AJ21)</f>
        <v>786.3</v>
      </c>
    </row>
    <row r="22" spans="1:41" x14ac:dyDescent="0.2">
      <c r="A22" s="1" t="s">
        <v>120</v>
      </c>
      <c r="B22" s="1" t="s">
        <v>7</v>
      </c>
      <c r="C22" s="1" t="s">
        <v>8</v>
      </c>
      <c r="D22" s="1" t="s">
        <v>37</v>
      </c>
      <c r="E22" s="1" t="s">
        <v>28</v>
      </c>
      <c r="F22" s="1" t="s">
        <v>11</v>
      </c>
      <c r="Z22" s="5">
        <v>-1</v>
      </c>
      <c r="AA22" s="5">
        <v>-1</v>
      </c>
      <c r="AB22" s="5">
        <v>-1</v>
      </c>
      <c r="AC22" s="5">
        <v>-1</v>
      </c>
      <c r="AD22" s="5">
        <v>-1</v>
      </c>
      <c r="AE22" s="5">
        <v>-1</v>
      </c>
      <c r="AF22" s="5">
        <v>-1</v>
      </c>
      <c r="AG22" s="5">
        <v>-1</v>
      </c>
      <c r="AH22" s="5">
        <v>-1</v>
      </c>
      <c r="AK22" s="1">
        <v>9</v>
      </c>
    </row>
    <row r="23" spans="1:41" x14ac:dyDescent="0.2">
      <c r="A23" s="1" t="s">
        <v>120</v>
      </c>
      <c r="B23" s="1" t="s">
        <v>7</v>
      </c>
      <c r="C23" s="1" t="s">
        <v>8</v>
      </c>
      <c r="D23" s="1" t="s">
        <v>34</v>
      </c>
      <c r="E23" s="1" t="s">
        <v>21</v>
      </c>
      <c r="F23" s="1" t="s">
        <v>10</v>
      </c>
      <c r="X23" s="5">
        <v>23.077999999999999</v>
      </c>
      <c r="Y23" s="5">
        <v>28.094000000000001</v>
      </c>
      <c r="Z23" s="5">
        <v>69.176000000000002</v>
      </c>
      <c r="AA23" s="5">
        <v>113.77200000000001</v>
      </c>
      <c r="AB23" s="5">
        <v>98.527000000000001</v>
      </c>
      <c r="AC23" s="5">
        <v>1.246</v>
      </c>
      <c r="AD23" s="5">
        <v>0.61299999999999999</v>
      </c>
      <c r="AE23" s="5">
        <v>0.54800000000000004</v>
      </c>
      <c r="AF23" s="5">
        <v>9.3149999999999995</v>
      </c>
      <c r="AG23" s="5">
        <v>11.914999999999999</v>
      </c>
      <c r="AH23" s="5">
        <v>2.3460000000000001</v>
      </c>
      <c r="AJ23" s="5">
        <v>2.6150000000000002</v>
      </c>
      <c r="AK23" s="5">
        <v>10</v>
      </c>
      <c r="AM23" s="16">
        <f>+AO23/$AO$3</f>
        <v>3.4232594256950566E-3</v>
      </c>
      <c r="AN23" s="17">
        <f>IF(AK23=1,AM23,AM23+AN21)</f>
        <v>0.98267057181713391</v>
      </c>
      <c r="AO23" s="5">
        <f>SUM(G23:AJ23)</f>
        <v>361.245</v>
      </c>
    </row>
    <row r="24" spans="1:41" x14ac:dyDescent="0.2">
      <c r="A24" s="1" t="s">
        <v>120</v>
      </c>
      <c r="B24" s="1" t="s">
        <v>7</v>
      </c>
      <c r="C24" s="1" t="s">
        <v>8</v>
      </c>
      <c r="D24" s="1" t="s">
        <v>34</v>
      </c>
      <c r="E24" s="1" t="s">
        <v>21</v>
      </c>
      <c r="F24" s="1" t="s">
        <v>11</v>
      </c>
      <c r="X24" s="5" t="s">
        <v>13</v>
      </c>
      <c r="Y24" s="5" t="s">
        <v>13</v>
      </c>
      <c r="Z24" s="5" t="s">
        <v>13</v>
      </c>
      <c r="AA24" s="5" t="s">
        <v>13</v>
      </c>
      <c r="AB24" s="5" t="s">
        <v>15</v>
      </c>
      <c r="AC24" s="5" t="s">
        <v>15</v>
      </c>
      <c r="AD24" s="5">
        <v>-1</v>
      </c>
      <c r="AE24" s="5" t="s">
        <v>15</v>
      </c>
      <c r="AF24" s="5" t="s">
        <v>15</v>
      </c>
      <c r="AG24" s="5" t="s">
        <v>15</v>
      </c>
      <c r="AH24" s="5" t="s">
        <v>13</v>
      </c>
      <c r="AJ24" s="5">
        <v>-1</v>
      </c>
      <c r="AK24" s="1">
        <v>10</v>
      </c>
    </row>
    <row r="25" spans="1:41" x14ac:dyDescent="0.2">
      <c r="A25" s="1" t="s">
        <v>120</v>
      </c>
      <c r="B25" s="1" t="s">
        <v>7</v>
      </c>
      <c r="C25" s="1" t="s">
        <v>8</v>
      </c>
      <c r="D25" s="1" t="s">
        <v>27</v>
      </c>
      <c r="E25" s="1" t="s">
        <v>21</v>
      </c>
      <c r="F25" s="1" t="s">
        <v>10</v>
      </c>
      <c r="G25" s="5">
        <v>0.66500000000000004</v>
      </c>
      <c r="H25" s="5">
        <v>0.58199999999999996</v>
      </c>
      <c r="I25" s="5">
        <v>3.4870000000000001</v>
      </c>
      <c r="J25" s="5">
        <v>4.2240000000000002</v>
      </c>
      <c r="K25" s="5">
        <v>11.709</v>
      </c>
      <c r="L25" s="5">
        <v>3.3820000000000001</v>
      </c>
      <c r="M25" s="5">
        <v>0.75900000000000001</v>
      </c>
      <c r="N25" s="5">
        <v>1.9570000000000001</v>
      </c>
      <c r="O25" s="5">
        <v>2.1909999999999998</v>
      </c>
      <c r="P25" s="5">
        <v>20.34</v>
      </c>
      <c r="Q25" s="5">
        <v>16.042999999999999</v>
      </c>
      <c r="R25" s="5">
        <v>21.936</v>
      </c>
      <c r="S25" s="5">
        <v>57.95</v>
      </c>
      <c r="T25" s="5">
        <v>19.626000000000001</v>
      </c>
      <c r="U25" s="5">
        <v>6.29</v>
      </c>
      <c r="V25" s="5">
        <v>11.103</v>
      </c>
      <c r="W25" s="5">
        <v>1.802</v>
      </c>
      <c r="X25" s="5">
        <v>35.1</v>
      </c>
      <c r="Y25" s="5">
        <v>21.870999999999999</v>
      </c>
      <c r="Z25" s="5">
        <v>17.965</v>
      </c>
      <c r="AA25" s="5">
        <v>24.268000000000001</v>
      </c>
      <c r="AB25" s="5">
        <v>5.8259999999999996</v>
      </c>
      <c r="AC25" s="5">
        <v>7.476</v>
      </c>
      <c r="AD25" s="5">
        <v>7.4539999999999997</v>
      </c>
      <c r="AE25" s="5">
        <v>6.6059999999999999</v>
      </c>
      <c r="AF25" s="5">
        <v>8.8879999999999999</v>
      </c>
      <c r="AG25" s="5">
        <v>7.4850000000000003</v>
      </c>
      <c r="AH25" s="5">
        <v>8.2629999999999999</v>
      </c>
      <c r="AI25" s="5">
        <v>7.6680000000000001</v>
      </c>
      <c r="AJ25" s="5">
        <v>2.94</v>
      </c>
      <c r="AK25" s="5">
        <v>11</v>
      </c>
      <c r="AM25" s="16">
        <f>+AO25/$AO$3</f>
        <v>3.2774289247828746E-3</v>
      </c>
      <c r="AN25" s="17">
        <f>IF(AK25=1,AM25,AM25+AN23)</f>
        <v>0.9859480007419168</v>
      </c>
      <c r="AO25" s="5">
        <f>SUM(G25:AJ25)</f>
        <v>345.85599999999999</v>
      </c>
    </row>
    <row r="26" spans="1:41" x14ac:dyDescent="0.2">
      <c r="A26" s="1" t="s">
        <v>120</v>
      </c>
      <c r="B26" s="1" t="s">
        <v>7</v>
      </c>
      <c r="C26" s="1" t="s">
        <v>8</v>
      </c>
      <c r="D26" s="1" t="s">
        <v>27</v>
      </c>
      <c r="E26" s="1" t="s">
        <v>21</v>
      </c>
      <c r="F26" s="1" t="s">
        <v>11</v>
      </c>
      <c r="G26" s="5">
        <v>-1</v>
      </c>
      <c r="H26" s="5">
        <v>-1</v>
      </c>
      <c r="I26" s="5" t="s">
        <v>24</v>
      </c>
      <c r="J26" s="5" t="s">
        <v>24</v>
      </c>
      <c r="K26" s="5" t="s">
        <v>24</v>
      </c>
      <c r="L26" s="5" t="s">
        <v>24</v>
      </c>
      <c r="M26" s="5" t="s">
        <v>24</v>
      </c>
      <c r="N26" s="5" t="s">
        <v>24</v>
      </c>
      <c r="O26" s="5" t="s">
        <v>24</v>
      </c>
      <c r="P26" s="5" t="s">
        <v>24</v>
      </c>
      <c r="Q26" s="5" t="s">
        <v>24</v>
      </c>
      <c r="R26" s="5" t="s">
        <v>24</v>
      </c>
      <c r="S26" s="5" t="s">
        <v>13</v>
      </c>
      <c r="T26" s="5" t="s">
        <v>15</v>
      </c>
      <c r="U26" s="5" t="s">
        <v>13</v>
      </c>
      <c r="V26" s="5" t="s">
        <v>13</v>
      </c>
      <c r="W26" s="5" t="s">
        <v>13</v>
      </c>
      <c r="X26" s="5" t="s">
        <v>13</v>
      </c>
      <c r="Y26" s="5" t="s">
        <v>13</v>
      </c>
      <c r="Z26" s="5" t="s">
        <v>15</v>
      </c>
      <c r="AA26" s="5" t="s">
        <v>13</v>
      </c>
      <c r="AB26" s="5" t="s">
        <v>15</v>
      </c>
      <c r="AC26" s="5" t="s">
        <v>15</v>
      </c>
      <c r="AD26" s="5" t="s">
        <v>15</v>
      </c>
      <c r="AE26" s="5" t="s">
        <v>15</v>
      </c>
      <c r="AF26" s="5" t="s">
        <v>15</v>
      </c>
      <c r="AG26" s="5" t="s">
        <v>15</v>
      </c>
      <c r="AH26" s="5" t="s">
        <v>15</v>
      </c>
      <c r="AI26" s="5" t="s">
        <v>15</v>
      </c>
      <c r="AJ26" s="5" t="s">
        <v>15</v>
      </c>
      <c r="AK26" s="1">
        <v>11</v>
      </c>
    </row>
    <row r="27" spans="1:41" x14ac:dyDescent="0.2">
      <c r="A27" s="1" t="s">
        <v>120</v>
      </c>
      <c r="B27" s="1" t="s">
        <v>7</v>
      </c>
      <c r="C27" s="1" t="s">
        <v>8</v>
      </c>
      <c r="D27" s="1" t="s">
        <v>152</v>
      </c>
      <c r="E27" s="1" t="s">
        <v>21</v>
      </c>
      <c r="F27" s="1" t="s">
        <v>10</v>
      </c>
      <c r="O27" s="5">
        <v>0.2</v>
      </c>
      <c r="V27" s="5">
        <v>80.5</v>
      </c>
      <c r="W27" s="5">
        <v>15.5</v>
      </c>
      <c r="X27" s="5">
        <v>19</v>
      </c>
      <c r="Y27" s="5">
        <v>28.602</v>
      </c>
      <c r="Z27" s="5">
        <v>17.675999999999998</v>
      </c>
      <c r="AA27" s="5">
        <v>24.02</v>
      </c>
      <c r="AB27" s="5">
        <v>11.461</v>
      </c>
      <c r="AC27" s="5">
        <v>4.9969999999999999</v>
      </c>
      <c r="AD27" s="5">
        <v>1.52</v>
      </c>
      <c r="AE27" s="5">
        <v>3.9950000000000001</v>
      </c>
      <c r="AF27" s="5">
        <v>1.722</v>
      </c>
      <c r="AH27" s="5">
        <v>20.297999999999998</v>
      </c>
      <c r="AI27" s="5">
        <v>1.9710000000000001</v>
      </c>
      <c r="AJ27" s="5">
        <v>1.1719999999999999</v>
      </c>
      <c r="AK27" s="5">
        <v>12</v>
      </c>
      <c r="AM27" s="16">
        <f>+AO27/$AO$3</f>
        <v>2.2045053446750652E-3</v>
      </c>
      <c r="AN27" s="17">
        <f>IF(AK27=1,AM27,AM27+AN25)</f>
        <v>0.98815250608659189</v>
      </c>
      <c r="AO27" s="5">
        <f>SUM(G27:AJ27)</f>
        <v>232.63400000000004</v>
      </c>
    </row>
    <row r="28" spans="1:41" x14ac:dyDescent="0.2">
      <c r="A28" s="1" t="s">
        <v>120</v>
      </c>
      <c r="B28" s="1" t="s">
        <v>7</v>
      </c>
      <c r="C28" s="1" t="s">
        <v>8</v>
      </c>
      <c r="D28" s="1" t="s">
        <v>152</v>
      </c>
      <c r="E28" s="1" t="s">
        <v>21</v>
      </c>
      <c r="F28" s="1" t="s">
        <v>11</v>
      </c>
      <c r="O28" s="5">
        <v>-1</v>
      </c>
      <c r="V28" s="5" t="s">
        <v>15</v>
      </c>
      <c r="W28" s="5" t="s">
        <v>15</v>
      </c>
      <c r="X28" s="5" t="s">
        <v>15</v>
      </c>
      <c r="Y28" s="5" t="s">
        <v>15</v>
      </c>
      <c r="Z28" s="5" t="s">
        <v>15</v>
      </c>
      <c r="AA28" s="5" t="s">
        <v>15</v>
      </c>
      <c r="AB28" s="5" t="s">
        <v>15</v>
      </c>
      <c r="AC28" s="5" t="s">
        <v>15</v>
      </c>
      <c r="AD28" s="5" t="s">
        <v>15</v>
      </c>
      <c r="AE28" s="5" t="s">
        <v>15</v>
      </c>
      <c r="AF28" s="5" t="s">
        <v>15</v>
      </c>
      <c r="AH28" s="5" t="s">
        <v>15</v>
      </c>
      <c r="AI28" s="5" t="s">
        <v>15</v>
      </c>
      <c r="AJ28" s="5" t="s">
        <v>15</v>
      </c>
      <c r="AK28" s="1">
        <v>12</v>
      </c>
    </row>
    <row r="29" spans="1:41" x14ac:dyDescent="0.2">
      <c r="A29" s="1" t="s">
        <v>120</v>
      </c>
      <c r="B29" s="1" t="s">
        <v>7</v>
      </c>
      <c r="C29" s="1" t="s">
        <v>8</v>
      </c>
      <c r="D29" s="1" t="s">
        <v>38</v>
      </c>
      <c r="E29" s="1" t="s">
        <v>22</v>
      </c>
      <c r="F29" s="1" t="s">
        <v>10</v>
      </c>
      <c r="J29" s="5">
        <v>16.564</v>
      </c>
      <c r="K29" s="5">
        <v>10.087</v>
      </c>
      <c r="L29" s="5">
        <v>9.3320000000000007</v>
      </c>
      <c r="M29" s="5">
        <v>11.89</v>
      </c>
      <c r="N29" s="5">
        <v>13.904999999999999</v>
      </c>
      <c r="O29" s="5">
        <v>17.338999999999999</v>
      </c>
      <c r="P29" s="5">
        <v>8.4250000000000007</v>
      </c>
      <c r="Q29" s="5">
        <v>14.409000000000001</v>
      </c>
      <c r="R29" s="5">
        <v>7.734</v>
      </c>
      <c r="S29" s="5">
        <v>8.9</v>
      </c>
      <c r="T29" s="5">
        <v>14.538</v>
      </c>
      <c r="U29" s="5">
        <v>6.0460000000000003</v>
      </c>
      <c r="V29" s="5">
        <v>7.0190000000000001</v>
      </c>
      <c r="W29" s="5">
        <v>2.4750000000000001</v>
      </c>
      <c r="X29" s="5">
        <v>2.5790000000000002</v>
      </c>
      <c r="Y29" s="5">
        <v>1.9490000000000001</v>
      </c>
      <c r="Z29" s="5">
        <v>0.13300000000000001</v>
      </c>
      <c r="AA29" s="5">
        <v>0.59099999999999997</v>
      </c>
      <c r="AB29" s="5">
        <v>0.36699999999999999</v>
      </c>
      <c r="AC29" s="5">
        <v>1.458</v>
      </c>
      <c r="AD29" s="5">
        <v>0.157</v>
      </c>
      <c r="AE29" s="5">
        <v>0.434</v>
      </c>
      <c r="AF29" s="5">
        <v>6.8000000000000005E-2</v>
      </c>
      <c r="AG29" s="5">
        <v>1.4999999999999999E-2</v>
      </c>
      <c r="AH29" s="5">
        <v>0.371</v>
      </c>
      <c r="AJ29" s="5">
        <v>0.19</v>
      </c>
      <c r="AK29" s="5">
        <v>13</v>
      </c>
      <c r="AM29" s="16">
        <f>+AO29/$AO$3</f>
        <v>1.4875393385333545E-3</v>
      </c>
      <c r="AN29" s="17">
        <f>IF(AK29=1,AM29,AM29+AN27)</f>
        <v>0.98964004542512529</v>
      </c>
      <c r="AO29" s="5">
        <f>SUM(G29:AJ29)</f>
        <v>156.97500000000005</v>
      </c>
    </row>
    <row r="30" spans="1:41" x14ac:dyDescent="0.2">
      <c r="A30" s="1" t="s">
        <v>120</v>
      </c>
      <c r="B30" s="1" t="s">
        <v>7</v>
      </c>
      <c r="C30" s="1" t="s">
        <v>8</v>
      </c>
      <c r="D30" s="1" t="s">
        <v>38</v>
      </c>
      <c r="E30" s="1" t="s">
        <v>22</v>
      </c>
      <c r="F30" s="1" t="s">
        <v>11</v>
      </c>
      <c r="J30" s="5" t="s">
        <v>15</v>
      </c>
      <c r="K30" s="5" t="s">
        <v>15</v>
      </c>
      <c r="L30" s="5" t="s">
        <v>15</v>
      </c>
      <c r="M30" s="5" t="s">
        <v>15</v>
      </c>
      <c r="N30" s="5" t="s">
        <v>15</v>
      </c>
      <c r="O30" s="5" t="s">
        <v>15</v>
      </c>
      <c r="P30" s="5" t="s">
        <v>15</v>
      </c>
      <c r="Q30" s="5" t="s">
        <v>15</v>
      </c>
      <c r="R30" s="5" t="s">
        <v>15</v>
      </c>
      <c r="S30" s="5" t="s">
        <v>15</v>
      </c>
      <c r="T30" s="5" t="s">
        <v>15</v>
      </c>
      <c r="U30" s="5" t="s">
        <v>15</v>
      </c>
      <c r="V30" s="5" t="s">
        <v>15</v>
      </c>
      <c r="W30" s="5" t="s">
        <v>15</v>
      </c>
      <c r="X30" s="5" t="s">
        <v>15</v>
      </c>
      <c r="Y30" s="5" t="s">
        <v>18</v>
      </c>
      <c r="Z30" s="5" t="s">
        <v>15</v>
      </c>
      <c r="AA30" s="5" t="s">
        <v>13</v>
      </c>
      <c r="AB30" s="5" t="s">
        <v>15</v>
      </c>
      <c r="AC30" s="5" t="s">
        <v>15</v>
      </c>
      <c r="AD30" s="5" t="s">
        <v>15</v>
      </c>
      <c r="AE30" s="5" t="s">
        <v>15</v>
      </c>
      <c r="AF30" s="5">
        <v>-1</v>
      </c>
      <c r="AG30" s="5" t="s">
        <v>15</v>
      </c>
      <c r="AH30" s="5" t="s">
        <v>15</v>
      </c>
      <c r="AJ30" s="5" t="s">
        <v>15</v>
      </c>
      <c r="AK30" s="1">
        <v>13</v>
      </c>
    </row>
    <row r="31" spans="1:41" x14ac:dyDescent="0.2">
      <c r="A31" s="1" t="s">
        <v>120</v>
      </c>
      <c r="B31" s="1" t="s">
        <v>7</v>
      </c>
      <c r="C31" s="1" t="s">
        <v>8</v>
      </c>
      <c r="D31" s="1" t="s">
        <v>35</v>
      </c>
      <c r="E31" s="1" t="s">
        <v>21</v>
      </c>
      <c r="F31" s="1" t="s">
        <v>10</v>
      </c>
      <c r="N31" s="5">
        <v>1.1000000000000001</v>
      </c>
      <c r="O31" s="5">
        <v>0.22</v>
      </c>
      <c r="U31" s="5">
        <v>0.39300000000000002</v>
      </c>
      <c r="V31" s="5">
        <v>48.771999999999998</v>
      </c>
      <c r="W31" s="5">
        <v>33.082999999999998</v>
      </c>
      <c r="X31" s="5">
        <v>39.072000000000003</v>
      </c>
      <c r="AB31" s="5">
        <v>19.385999999999999</v>
      </c>
      <c r="AC31" s="5">
        <v>7.3</v>
      </c>
      <c r="AK31" s="5">
        <v>14</v>
      </c>
      <c r="AM31" s="16">
        <f>+AO31/$AO$3</f>
        <v>1.4150552589000265E-3</v>
      </c>
      <c r="AN31" s="17">
        <f>IF(AK31=1,AM31,AM31+AN29)</f>
        <v>0.99105510068402536</v>
      </c>
      <c r="AO31" s="5">
        <f>SUM(G31:AJ31)</f>
        <v>149.32600000000002</v>
      </c>
    </row>
    <row r="32" spans="1:41" x14ac:dyDescent="0.2">
      <c r="A32" s="1" t="s">
        <v>120</v>
      </c>
      <c r="B32" s="1" t="s">
        <v>7</v>
      </c>
      <c r="C32" s="1" t="s">
        <v>8</v>
      </c>
      <c r="D32" s="1" t="s">
        <v>35</v>
      </c>
      <c r="E32" s="1" t="s">
        <v>21</v>
      </c>
      <c r="F32" s="1" t="s">
        <v>11</v>
      </c>
      <c r="N32" s="5">
        <v>-1</v>
      </c>
      <c r="O32" s="5">
        <v>-1</v>
      </c>
      <c r="U32" s="5" t="s">
        <v>15</v>
      </c>
      <c r="V32" s="5" t="s">
        <v>15</v>
      </c>
      <c r="W32" s="5" t="s">
        <v>15</v>
      </c>
      <c r="X32" s="5" t="s">
        <v>15</v>
      </c>
      <c r="AB32" s="5" t="s">
        <v>15</v>
      </c>
      <c r="AC32" s="5" t="s">
        <v>15</v>
      </c>
      <c r="AK32" s="1">
        <v>14</v>
      </c>
    </row>
    <row r="33" spans="1:41" x14ac:dyDescent="0.2">
      <c r="A33" s="1" t="s">
        <v>120</v>
      </c>
      <c r="B33" s="1" t="s">
        <v>7</v>
      </c>
      <c r="C33" s="1" t="s">
        <v>8</v>
      </c>
      <c r="D33" s="1" t="s">
        <v>52</v>
      </c>
      <c r="E33" s="1" t="s">
        <v>21</v>
      </c>
      <c r="F33" s="1" t="s">
        <v>10</v>
      </c>
      <c r="J33" s="5">
        <v>10.44</v>
      </c>
      <c r="O33" s="5">
        <v>10.095000000000001</v>
      </c>
      <c r="P33" s="5">
        <v>16.023</v>
      </c>
      <c r="R33" s="5">
        <v>9.5030000000000001</v>
      </c>
      <c r="S33" s="5">
        <v>6.4240000000000004</v>
      </c>
      <c r="T33" s="5">
        <v>9.3010000000000002</v>
      </c>
      <c r="U33" s="5">
        <v>5.2480000000000002</v>
      </c>
      <c r="V33" s="5">
        <v>8.1059999999999999</v>
      </c>
      <c r="W33" s="5">
        <v>6.11</v>
      </c>
      <c r="X33" s="5">
        <v>7.3579999999999997</v>
      </c>
      <c r="Y33" s="5">
        <v>8.3170000000000002</v>
      </c>
      <c r="Z33" s="5">
        <v>7.5490000000000004</v>
      </c>
      <c r="AA33" s="5">
        <v>8.1419999999999995</v>
      </c>
      <c r="AB33" s="5">
        <v>3.9169999999999998</v>
      </c>
      <c r="AC33" s="5">
        <v>3.6989999999999998</v>
      </c>
      <c r="AD33" s="5">
        <v>3.6880000000000002</v>
      </c>
      <c r="AE33" s="5">
        <v>3.5779999999999998</v>
      </c>
      <c r="AF33" s="5">
        <v>4.9980000000000002</v>
      </c>
      <c r="AG33" s="5">
        <v>2.4860000000000002</v>
      </c>
      <c r="AH33" s="5">
        <v>2.0590000000000002</v>
      </c>
      <c r="AI33" s="5">
        <v>2.1909999999999998</v>
      </c>
      <c r="AJ33" s="5">
        <v>2.1789999999999998</v>
      </c>
      <c r="AK33" s="5">
        <v>15</v>
      </c>
      <c r="AM33" s="16">
        <f>+AO33/$AO$3</f>
        <v>1.3400504883028517E-3</v>
      </c>
      <c r="AN33" s="17">
        <f>IF(AK33=1,AM33,AM33+AN31)</f>
        <v>0.99239515117232824</v>
      </c>
      <c r="AO33" s="5">
        <f>SUM(G33:AJ33)</f>
        <v>141.411</v>
      </c>
    </row>
    <row r="34" spans="1:41" x14ac:dyDescent="0.2">
      <c r="A34" s="1" t="s">
        <v>120</v>
      </c>
      <c r="B34" s="1" t="s">
        <v>7</v>
      </c>
      <c r="C34" s="1" t="s">
        <v>8</v>
      </c>
      <c r="D34" s="1" t="s">
        <v>52</v>
      </c>
      <c r="E34" s="1" t="s">
        <v>21</v>
      </c>
      <c r="F34" s="1" t="s">
        <v>11</v>
      </c>
      <c r="H34" s="5" t="s">
        <v>15</v>
      </c>
      <c r="I34" s="5" t="s">
        <v>15</v>
      </c>
      <c r="J34" s="5" t="s">
        <v>15</v>
      </c>
      <c r="K34" s="5" t="s">
        <v>15</v>
      </c>
      <c r="L34" s="5" t="s">
        <v>15</v>
      </c>
      <c r="M34" s="5" t="s">
        <v>15</v>
      </c>
      <c r="N34" s="5" t="s">
        <v>15</v>
      </c>
      <c r="O34" s="5" t="s">
        <v>15</v>
      </c>
      <c r="P34" s="5" t="s">
        <v>13</v>
      </c>
      <c r="Q34" s="5" t="s">
        <v>15</v>
      </c>
      <c r="R34" s="5" t="s">
        <v>15</v>
      </c>
      <c r="S34" s="5" t="s">
        <v>15</v>
      </c>
      <c r="T34" s="5" t="s">
        <v>15</v>
      </c>
      <c r="U34" s="5" t="s">
        <v>15</v>
      </c>
      <c r="V34" s="5" t="s">
        <v>13</v>
      </c>
      <c r="W34" s="5" t="s">
        <v>15</v>
      </c>
      <c r="X34" s="5" t="s">
        <v>15</v>
      </c>
      <c r="Y34" s="5" t="s">
        <v>15</v>
      </c>
      <c r="Z34" s="5" t="s">
        <v>15</v>
      </c>
      <c r="AA34" s="5" t="s">
        <v>15</v>
      </c>
      <c r="AB34" s="5" t="s">
        <v>15</v>
      </c>
      <c r="AC34" s="5" t="s">
        <v>15</v>
      </c>
      <c r="AD34" s="5" t="s">
        <v>15</v>
      </c>
      <c r="AE34" s="5" t="s">
        <v>15</v>
      </c>
      <c r="AF34" s="5" t="s">
        <v>15</v>
      </c>
      <c r="AG34" s="5" t="s">
        <v>15</v>
      </c>
      <c r="AH34" s="5" t="s">
        <v>15</v>
      </c>
      <c r="AI34" s="5" t="s">
        <v>13</v>
      </c>
      <c r="AJ34" s="5" t="s">
        <v>13</v>
      </c>
      <c r="AK34" s="1">
        <v>15</v>
      </c>
    </row>
    <row r="35" spans="1:41" x14ac:dyDescent="0.2">
      <c r="A35" s="1" t="s">
        <v>120</v>
      </c>
      <c r="B35" s="1" t="s">
        <v>7</v>
      </c>
      <c r="C35" s="1" t="s">
        <v>8</v>
      </c>
      <c r="D35" s="1" t="s">
        <v>27</v>
      </c>
      <c r="E35" s="1" t="s">
        <v>22</v>
      </c>
      <c r="F35" s="1" t="s">
        <v>10</v>
      </c>
      <c r="G35" s="5">
        <v>4.0250000000000004</v>
      </c>
      <c r="H35" s="5">
        <v>0.83599999999999997</v>
      </c>
      <c r="I35" s="5">
        <v>3.8889999999999998</v>
      </c>
      <c r="J35" s="5">
        <v>3.2240000000000002</v>
      </c>
      <c r="K35" s="5">
        <v>5.7380000000000004</v>
      </c>
      <c r="L35" s="5">
        <v>5.73</v>
      </c>
      <c r="M35" s="5">
        <v>7.5869999999999997</v>
      </c>
      <c r="N35" s="5">
        <v>3.9089999999999998</v>
      </c>
      <c r="O35" s="5">
        <v>6.8520000000000003</v>
      </c>
      <c r="P35" s="5">
        <v>3.8</v>
      </c>
      <c r="Q35" s="5">
        <v>4.6859999999999999</v>
      </c>
      <c r="R35" s="5">
        <v>5.6840000000000002</v>
      </c>
      <c r="S35" s="5">
        <v>6.4409999999999998</v>
      </c>
      <c r="T35" s="5">
        <v>7.3849999999999998</v>
      </c>
      <c r="U35" s="5">
        <v>8.0589999999999993</v>
      </c>
      <c r="V35" s="5">
        <v>7.923</v>
      </c>
      <c r="W35" s="5">
        <v>6.4820000000000002</v>
      </c>
      <c r="X35" s="5">
        <v>6.3</v>
      </c>
      <c r="Y35" s="5">
        <v>4.9290000000000003</v>
      </c>
      <c r="Z35" s="5">
        <v>2.0979999999999999</v>
      </c>
      <c r="AA35" s="5">
        <v>8.6289999999999996</v>
      </c>
      <c r="AB35" s="5">
        <v>3.2069999999999999</v>
      </c>
      <c r="AC35" s="5">
        <v>5.641</v>
      </c>
      <c r="AK35" s="5">
        <v>16</v>
      </c>
      <c r="AM35" s="16">
        <f>+AO35/$AO$3</f>
        <v>1.1660943829519565E-3</v>
      </c>
      <c r="AN35" s="17">
        <f>IF(AK35=1,AM35,AM35+AN33)</f>
        <v>0.99356124555528025</v>
      </c>
      <c r="AO35" s="5">
        <f>SUM(G35:AJ35)</f>
        <v>123.054</v>
      </c>
    </row>
    <row r="36" spans="1:41" x14ac:dyDescent="0.2">
      <c r="A36" s="1" t="s">
        <v>120</v>
      </c>
      <c r="B36" s="1" t="s">
        <v>7</v>
      </c>
      <c r="C36" s="1" t="s">
        <v>8</v>
      </c>
      <c r="D36" s="1" t="s">
        <v>27</v>
      </c>
      <c r="E36" s="1" t="s">
        <v>22</v>
      </c>
      <c r="F36" s="1" t="s">
        <v>11</v>
      </c>
      <c r="G36" s="5">
        <v>-1</v>
      </c>
      <c r="H36" s="5">
        <v>-1</v>
      </c>
      <c r="I36" s="5">
        <v>-1</v>
      </c>
      <c r="J36" s="5">
        <v>-1</v>
      </c>
      <c r="K36" s="5">
        <v>-1</v>
      </c>
      <c r="L36" s="5">
        <v>-1</v>
      </c>
      <c r="M36" s="5">
        <v>-1</v>
      </c>
      <c r="N36" s="5">
        <v>-1</v>
      </c>
      <c r="O36" s="5">
        <v>-1</v>
      </c>
      <c r="P36" s="5">
        <v>-1</v>
      </c>
      <c r="Q36" s="5">
        <v>-1</v>
      </c>
      <c r="R36" s="5">
        <v>-1</v>
      </c>
      <c r="S36" s="5">
        <v>-1</v>
      </c>
      <c r="T36" s="5">
        <v>-1</v>
      </c>
      <c r="U36" s="5">
        <v>-1</v>
      </c>
      <c r="V36" s="5">
        <v>-1</v>
      </c>
      <c r="W36" s="5">
        <v>-1</v>
      </c>
      <c r="X36" s="5">
        <v>-1</v>
      </c>
      <c r="Y36" s="5">
        <v>-1</v>
      </c>
      <c r="Z36" s="5" t="s">
        <v>15</v>
      </c>
      <c r="AA36" s="5" t="s">
        <v>15</v>
      </c>
      <c r="AB36" s="5" t="s">
        <v>15</v>
      </c>
      <c r="AC36" s="5" t="s">
        <v>15</v>
      </c>
      <c r="AK36" s="1">
        <v>16</v>
      </c>
    </row>
    <row r="37" spans="1:41" x14ac:dyDescent="0.2">
      <c r="A37" s="1" t="s">
        <v>120</v>
      </c>
      <c r="B37" s="1" t="s">
        <v>7</v>
      </c>
      <c r="C37" s="1" t="s">
        <v>8</v>
      </c>
      <c r="D37" s="1" t="s">
        <v>216</v>
      </c>
      <c r="E37" s="1" t="s">
        <v>32</v>
      </c>
      <c r="F37" s="1" t="s">
        <v>10</v>
      </c>
      <c r="S37" s="5">
        <v>73.667000000000002</v>
      </c>
      <c r="AC37" s="5">
        <v>8.7919999999999998</v>
      </c>
      <c r="AD37" s="5">
        <v>6.6970000000000001</v>
      </c>
      <c r="AE37" s="5">
        <v>7.2930000000000001</v>
      </c>
      <c r="AF37" s="5">
        <v>6.6029999999999998</v>
      </c>
      <c r="AG37" s="5">
        <v>1.8260000000000001</v>
      </c>
      <c r="AH37" s="5">
        <v>0.79400000000000004</v>
      </c>
      <c r="AI37" s="5">
        <v>1.276</v>
      </c>
      <c r="AJ37" s="5">
        <v>1.871</v>
      </c>
      <c r="AK37" s="5">
        <v>17</v>
      </c>
      <c r="AM37" s="16">
        <f>+AO37/$AO$3</f>
        <v>1.0311995112588694E-3</v>
      </c>
      <c r="AN37" s="17">
        <f>IF(AK37=1,AM37,AM37+AN35)</f>
        <v>0.9945924450665391</v>
      </c>
      <c r="AO37" s="5">
        <f>SUM(G37:AJ37)</f>
        <v>108.81899999999999</v>
      </c>
    </row>
    <row r="38" spans="1:41" x14ac:dyDescent="0.2">
      <c r="A38" s="1" t="s">
        <v>120</v>
      </c>
      <c r="B38" s="1" t="s">
        <v>7</v>
      </c>
      <c r="C38" s="1" t="s">
        <v>8</v>
      </c>
      <c r="D38" s="1" t="s">
        <v>216</v>
      </c>
      <c r="E38" s="1" t="s">
        <v>32</v>
      </c>
      <c r="F38" s="1" t="s">
        <v>11</v>
      </c>
      <c r="R38" s="5" t="s">
        <v>15</v>
      </c>
      <c r="S38" s="5" t="s">
        <v>15</v>
      </c>
      <c r="T38" s="5" t="s">
        <v>15</v>
      </c>
      <c r="U38" s="5" t="s">
        <v>15</v>
      </c>
      <c r="V38" s="5" t="s">
        <v>15</v>
      </c>
      <c r="W38" s="5" t="s">
        <v>15</v>
      </c>
      <c r="X38" s="5" t="s">
        <v>15</v>
      </c>
      <c r="Y38" s="5" t="s">
        <v>15</v>
      </c>
      <c r="Z38" s="5" t="s">
        <v>15</v>
      </c>
      <c r="AA38" s="5" t="s">
        <v>15</v>
      </c>
      <c r="AB38" s="5" t="s">
        <v>15</v>
      </c>
      <c r="AC38" s="5" t="s">
        <v>15</v>
      </c>
      <c r="AD38" s="5" t="s">
        <v>15</v>
      </c>
      <c r="AE38" s="5" t="s">
        <v>15</v>
      </c>
      <c r="AF38" s="5" t="s">
        <v>15</v>
      </c>
      <c r="AG38" s="5" t="s">
        <v>15</v>
      </c>
      <c r="AH38" s="5" t="s">
        <v>15</v>
      </c>
      <c r="AI38" s="5" t="s">
        <v>15</v>
      </c>
      <c r="AJ38" s="5" t="s">
        <v>15</v>
      </c>
      <c r="AK38" s="1">
        <v>17</v>
      </c>
    </row>
    <row r="39" spans="1:41" x14ac:dyDescent="0.2">
      <c r="A39" s="1" t="s">
        <v>120</v>
      </c>
      <c r="B39" s="1" t="s">
        <v>7</v>
      </c>
      <c r="C39" s="1" t="s">
        <v>8</v>
      </c>
      <c r="D39" s="1" t="s">
        <v>71</v>
      </c>
      <c r="E39" s="1" t="s">
        <v>22</v>
      </c>
      <c r="F39" s="1" t="s">
        <v>10</v>
      </c>
      <c r="AF39" s="5">
        <v>39.4</v>
      </c>
      <c r="AG39" s="5">
        <v>39.4</v>
      </c>
      <c r="AH39" s="5">
        <v>26.4</v>
      </c>
      <c r="AK39" s="5">
        <v>18</v>
      </c>
      <c r="AM39" s="16">
        <f>+AO39/$AO$3</f>
        <v>9.9690484735600465E-4</v>
      </c>
      <c r="AN39" s="17">
        <f>IF(AK39=1,AM39,AM39+AN37)</f>
        <v>0.99558934991389514</v>
      </c>
      <c r="AO39" s="5">
        <f>SUM(G39:AJ39)</f>
        <v>105.19999999999999</v>
      </c>
    </row>
    <row r="40" spans="1:41" x14ac:dyDescent="0.2">
      <c r="A40" s="1" t="s">
        <v>120</v>
      </c>
      <c r="B40" s="1" t="s">
        <v>7</v>
      </c>
      <c r="C40" s="1" t="s">
        <v>8</v>
      </c>
      <c r="D40" s="1" t="s">
        <v>71</v>
      </c>
      <c r="E40" s="1" t="s">
        <v>22</v>
      </c>
      <c r="F40" s="1" t="s">
        <v>11</v>
      </c>
      <c r="AF40" s="5">
        <v>-1</v>
      </c>
      <c r="AG40" s="5">
        <v>-1</v>
      </c>
      <c r="AH40" s="5">
        <v>-1</v>
      </c>
      <c r="AK40" s="1">
        <v>18</v>
      </c>
    </row>
    <row r="41" spans="1:41" x14ac:dyDescent="0.2">
      <c r="A41" s="1" t="s">
        <v>120</v>
      </c>
      <c r="B41" s="1" t="s">
        <v>7</v>
      </c>
      <c r="C41" s="1" t="s">
        <v>8</v>
      </c>
      <c r="D41" s="1" t="s">
        <v>220</v>
      </c>
      <c r="E41" s="1" t="s">
        <v>21</v>
      </c>
      <c r="F41" s="1" t="s">
        <v>10</v>
      </c>
      <c r="Z41" s="5">
        <v>27</v>
      </c>
      <c r="AA41" s="5">
        <v>27.251000000000001</v>
      </c>
      <c r="AB41" s="5">
        <v>15.234999999999999</v>
      </c>
      <c r="AC41" s="5">
        <v>8.2850000000000001</v>
      </c>
      <c r="AD41" s="5">
        <v>2.9380000000000002</v>
      </c>
      <c r="AE41" s="5">
        <v>1.262</v>
      </c>
      <c r="AF41" s="5">
        <v>2.8370000000000002</v>
      </c>
      <c r="AG41" s="5">
        <v>4.7060000000000004</v>
      </c>
      <c r="AH41" s="5">
        <v>3.7170000000000001</v>
      </c>
      <c r="AK41" s="5">
        <v>19</v>
      </c>
      <c r="AM41" s="16">
        <f>+AO41/$AO$3</f>
        <v>8.8348323026471193E-4</v>
      </c>
      <c r="AN41" s="17">
        <f>IF(AK41=1,AM41,AM41+AN39)</f>
        <v>0.9964728331441598</v>
      </c>
      <c r="AO41" s="5">
        <f>SUM(G41:AJ41)</f>
        <v>93.231000000000009</v>
      </c>
    </row>
    <row r="42" spans="1:41" x14ac:dyDescent="0.2">
      <c r="A42" s="1" t="s">
        <v>120</v>
      </c>
      <c r="B42" s="1" t="s">
        <v>7</v>
      </c>
      <c r="C42" s="1" t="s">
        <v>8</v>
      </c>
      <c r="D42" s="1" t="s">
        <v>220</v>
      </c>
      <c r="E42" s="1" t="s">
        <v>21</v>
      </c>
      <c r="F42" s="1" t="s">
        <v>11</v>
      </c>
      <c r="Z42" s="5" t="s">
        <v>13</v>
      </c>
      <c r="AA42" s="5" t="s">
        <v>15</v>
      </c>
      <c r="AB42" s="5" t="s">
        <v>12</v>
      </c>
      <c r="AC42" s="5" t="s">
        <v>15</v>
      </c>
      <c r="AD42" s="5" t="s">
        <v>13</v>
      </c>
      <c r="AE42" s="5" t="s">
        <v>15</v>
      </c>
      <c r="AF42" s="5" t="s">
        <v>13</v>
      </c>
      <c r="AG42" s="5" t="s">
        <v>13</v>
      </c>
      <c r="AH42" s="5" t="s">
        <v>13</v>
      </c>
      <c r="AK42" s="1">
        <v>19</v>
      </c>
    </row>
    <row r="43" spans="1:41" x14ac:dyDescent="0.2">
      <c r="A43" s="1" t="s">
        <v>120</v>
      </c>
      <c r="B43" s="1" t="s">
        <v>7</v>
      </c>
      <c r="C43" s="1" t="s">
        <v>8</v>
      </c>
      <c r="D43" s="1" t="s">
        <v>71</v>
      </c>
      <c r="E43" s="1" t="s">
        <v>33</v>
      </c>
      <c r="F43" s="1" t="s">
        <v>10</v>
      </c>
      <c r="AE43" s="5">
        <v>1.798</v>
      </c>
      <c r="AF43" s="5">
        <v>28.623000000000001</v>
      </c>
      <c r="AG43" s="5">
        <v>28.623000000000001</v>
      </c>
      <c r="AK43" s="5">
        <v>20</v>
      </c>
      <c r="AM43" s="16">
        <f>+AO43/$AO$3</f>
        <v>5.5951758371946712E-4</v>
      </c>
      <c r="AN43" s="17">
        <f>IF(AK43=1,AM43,AM43+AN41)</f>
        <v>0.99703235072787921</v>
      </c>
      <c r="AO43" s="5">
        <f>SUM(G43:AJ43)</f>
        <v>59.043999999999997</v>
      </c>
    </row>
    <row r="44" spans="1:41" x14ac:dyDescent="0.2">
      <c r="A44" s="1" t="s">
        <v>120</v>
      </c>
      <c r="B44" s="1" t="s">
        <v>7</v>
      </c>
      <c r="C44" s="1" t="s">
        <v>8</v>
      </c>
      <c r="D44" s="1" t="s">
        <v>71</v>
      </c>
      <c r="E44" s="1" t="s">
        <v>33</v>
      </c>
      <c r="F44" s="1" t="s">
        <v>11</v>
      </c>
      <c r="AE44" s="5" t="s">
        <v>15</v>
      </c>
      <c r="AF44" s="5">
        <v>-1</v>
      </c>
      <c r="AG44" s="5">
        <v>-1</v>
      </c>
      <c r="AK44" s="1">
        <v>20</v>
      </c>
    </row>
    <row r="45" spans="1:41" x14ac:dyDescent="0.2">
      <c r="A45" s="1" t="s">
        <v>120</v>
      </c>
      <c r="B45" s="1" t="s">
        <v>7</v>
      </c>
      <c r="C45" s="1" t="s">
        <v>8</v>
      </c>
      <c r="D45" s="1" t="s">
        <v>71</v>
      </c>
      <c r="E45" s="1" t="s">
        <v>21</v>
      </c>
      <c r="F45" s="1" t="s">
        <v>10</v>
      </c>
      <c r="V45" s="5">
        <v>7.6230000000000002</v>
      </c>
      <c r="W45" s="5">
        <v>16.64</v>
      </c>
      <c r="X45" s="5">
        <v>21</v>
      </c>
      <c r="AA45" s="5">
        <v>2.2890000000000001</v>
      </c>
      <c r="AB45" s="5">
        <v>0.45100000000000001</v>
      </c>
      <c r="AC45" s="5">
        <v>2.3650000000000002</v>
      </c>
      <c r="AD45" s="5">
        <v>1.542</v>
      </c>
      <c r="AK45" s="5">
        <v>21</v>
      </c>
      <c r="AM45" s="16">
        <f>+AO45/$AO$3</f>
        <v>4.9191378922291084E-4</v>
      </c>
      <c r="AN45" s="17">
        <f>IF(AK45=1,AM45,AM45+AN43)</f>
        <v>0.99752426451710208</v>
      </c>
      <c r="AO45" s="5">
        <f>SUM(G45:AJ45)</f>
        <v>51.910000000000011</v>
      </c>
    </row>
    <row r="46" spans="1:41" x14ac:dyDescent="0.2">
      <c r="A46" s="1" t="s">
        <v>120</v>
      </c>
      <c r="B46" s="1" t="s">
        <v>7</v>
      </c>
      <c r="C46" s="1" t="s">
        <v>8</v>
      </c>
      <c r="D46" s="1" t="s">
        <v>71</v>
      </c>
      <c r="E46" s="1" t="s">
        <v>21</v>
      </c>
      <c r="F46" s="1" t="s">
        <v>11</v>
      </c>
      <c r="V46" s="5">
        <v>-1</v>
      </c>
      <c r="W46" s="5">
        <v>-1</v>
      </c>
      <c r="X46" s="5">
        <v>-1</v>
      </c>
      <c r="Y46" s="5" t="s">
        <v>15</v>
      </c>
      <c r="Z46" s="5" t="s">
        <v>15</v>
      </c>
      <c r="AA46" s="5" t="s">
        <v>15</v>
      </c>
      <c r="AB46" s="5" t="s">
        <v>15</v>
      </c>
      <c r="AC46" s="5" t="s">
        <v>15</v>
      </c>
      <c r="AD46" s="5">
        <v>-1</v>
      </c>
      <c r="AE46" s="5" t="s">
        <v>15</v>
      </c>
      <c r="AK46" s="1">
        <v>21</v>
      </c>
    </row>
    <row r="47" spans="1:41" x14ac:dyDescent="0.2">
      <c r="A47" s="1" t="s">
        <v>120</v>
      </c>
      <c r="B47" s="1" t="s">
        <v>7</v>
      </c>
      <c r="C47" s="1" t="s">
        <v>8</v>
      </c>
      <c r="D47" s="1" t="s">
        <v>41</v>
      </c>
      <c r="E47" s="1" t="s">
        <v>21</v>
      </c>
      <c r="F47" s="1" t="s">
        <v>10</v>
      </c>
      <c r="N47" s="5">
        <v>1.1000000000000001</v>
      </c>
      <c r="P47" s="5">
        <v>0.8</v>
      </c>
      <c r="Q47" s="5">
        <v>2</v>
      </c>
      <c r="R47" s="5">
        <v>3.0059999999999998</v>
      </c>
      <c r="S47" s="5">
        <v>1.4850000000000001</v>
      </c>
      <c r="T47" s="5">
        <v>2.0990000000000002</v>
      </c>
      <c r="U47" s="5">
        <v>1.0349999999999999</v>
      </c>
      <c r="V47" s="5">
        <v>1.0209999999999999</v>
      </c>
      <c r="W47" s="5">
        <v>1.2929999999999999</v>
      </c>
      <c r="X47" s="5">
        <v>1.177</v>
      </c>
      <c r="Y47" s="5">
        <v>1.143</v>
      </c>
      <c r="Z47" s="5">
        <v>0.47299999999999998</v>
      </c>
      <c r="AA47" s="5">
        <v>2.2309999999999999</v>
      </c>
      <c r="AB47" s="5">
        <v>1.014</v>
      </c>
      <c r="AC47" s="5">
        <v>0.83799999999999997</v>
      </c>
      <c r="AD47" s="5">
        <v>0.629</v>
      </c>
      <c r="AE47" s="5">
        <v>0.81399999999999995</v>
      </c>
      <c r="AF47" s="5">
        <v>1.637</v>
      </c>
      <c r="AG47" s="5">
        <v>2.3069999999999999</v>
      </c>
      <c r="AH47" s="5">
        <v>1.163</v>
      </c>
      <c r="AI47" s="5">
        <v>1.232</v>
      </c>
      <c r="AJ47" s="5">
        <v>0.90800000000000003</v>
      </c>
      <c r="AK47" s="5">
        <v>22</v>
      </c>
      <c r="AM47" s="16">
        <f>+AO47/$AO$3</f>
        <v>2.7865006688691373E-4</v>
      </c>
      <c r="AN47" s="17">
        <f>IF(AK47=1,AM47,AM47+AN45)</f>
        <v>0.99780291458398895</v>
      </c>
      <c r="AO47" s="5">
        <f>SUM(G47:AJ47)</f>
        <v>29.405000000000001</v>
      </c>
    </row>
    <row r="48" spans="1:41" x14ac:dyDescent="0.2">
      <c r="A48" s="1" t="s">
        <v>120</v>
      </c>
      <c r="B48" s="1" t="s">
        <v>7</v>
      </c>
      <c r="C48" s="1" t="s">
        <v>8</v>
      </c>
      <c r="D48" s="1" t="s">
        <v>41</v>
      </c>
      <c r="E48" s="1" t="s">
        <v>21</v>
      </c>
      <c r="F48" s="1" t="s">
        <v>11</v>
      </c>
      <c r="N48" s="5">
        <v>-1</v>
      </c>
      <c r="P48" s="5">
        <v>-1</v>
      </c>
      <c r="Q48" s="5">
        <v>-1</v>
      </c>
      <c r="R48" s="5" t="s">
        <v>15</v>
      </c>
      <c r="S48" s="5" t="s">
        <v>15</v>
      </c>
      <c r="T48" s="5" t="s">
        <v>15</v>
      </c>
      <c r="U48" s="5" t="s">
        <v>15</v>
      </c>
      <c r="V48" s="5" t="s">
        <v>15</v>
      </c>
      <c r="W48" s="5" t="s">
        <v>15</v>
      </c>
      <c r="X48" s="5" t="s">
        <v>15</v>
      </c>
      <c r="Y48" s="5" t="s">
        <v>15</v>
      </c>
      <c r="Z48" s="5" t="s">
        <v>15</v>
      </c>
      <c r="AA48" s="5" t="s">
        <v>15</v>
      </c>
      <c r="AB48" s="5" t="s">
        <v>15</v>
      </c>
      <c r="AC48" s="5" t="s">
        <v>15</v>
      </c>
      <c r="AD48" s="5" t="s">
        <v>15</v>
      </c>
      <c r="AE48" s="5" t="s">
        <v>15</v>
      </c>
      <c r="AF48" s="5" t="s">
        <v>15</v>
      </c>
      <c r="AG48" s="5" t="s">
        <v>15</v>
      </c>
      <c r="AH48" s="5" t="s">
        <v>15</v>
      </c>
      <c r="AI48" s="5" t="s">
        <v>15</v>
      </c>
      <c r="AJ48" s="5" t="s">
        <v>15</v>
      </c>
      <c r="AK48" s="1">
        <v>22</v>
      </c>
    </row>
    <row r="49" spans="1:41" x14ac:dyDescent="0.2">
      <c r="A49" s="1" t="s">
        <v>120</v>
      </c>
      <c r="B49" s="1" t="s">
        <v>7</v>
      </c>
      <c r="C49" s="1" t="s">
        <v>8</v>
      </c>
      <c r="D49" s="1" t="s">
        <v>218</v>
      </c>
      <c r="E49" s="1" t="s">
        <v>33</v>
      </c>
      <c r="F49" s="1" t="s">
        <v>10</v>
      </c>
      <c r="H49" s="5">
        <v>1.4999999999999999E-2</v>
      </c>
      <c r="I49" s="5">
        <v>0.39500000000000002</v>
      </c>
      <c r="J49" s="5">
        <v>0.20899999999999999</v>
      </c>
      <c r="K49" s="5">
        <v>1.0069999999999999</v>
      </c>
      <c r="L49" s="5">
        <v>1.698</v>
      </c>
      <c r="M49" s="5">
        <v>2.2010000000000001</v>
      </c>
      <c r="N49" s="5">
        <v>4.9649999999999999</v>
      </c>
      <c r="O49" s="5">
        <v>0.84</v>
      </c>
      <c r="P49" s="5">
        <v>0.754</v>
      </c>
      <c r="Q49" s="5">
        <v>0.91</v>
      </c>
      <c r="R49" s="5">
        <v>0.73499999999999999</v>
      </c>
      <c r="S49" s="5">
        <v>0.95599999999999996</v>
      </c>
      <c r="T49" s="5">
        <v>1.0920000000000001</v>
      </c>
      <c r="U49" s="5">
        <v>0.67</v>
      </c>
      <c r="V49" s="5">
        <v>0.31900000000000001</v>
      </c>
      <c r="W49" s="5">
        <v>0.48599999999999999</v>
      </c>
      <c r="X49" s="5">
        <v>0.88200000000000001</v>
      </c>
      <c r="Y49" s="5">
        <v>0.46600000000000003</v>
      </c>
      <c r="Z49" s="5">
        <v>0.56000000000000005</v>
      </c>
      <c r="AA49" s="5">
        <v>1.546</v>
      </c>
      <c r="AB49" s="5">
        <v>0.91</v>
      </c>
      <c r="AC49" s="5">
        <v>1.0329999999999999</v>
      </c>
      <c r="AD49" s="5">
        <v>0.63900000000000001</v>
      </c>
      <c r="AE49" s="5">
        <v>1.514</v>
      </c>
      <c r="AF49" s="5">
        <v>1.139</v>
      </c>
      <c r="AG49" s="5">
        <v>8.6999999999999994E-2</v>
      </c>
      <c r="AH49" s="5">
        <v>2.9000000000000001E-2</v>
      </c>
      <c r="AI49" s="5">
        <v>0.47399999999999998</v>
      </c>
      <c r="AJ49" s="5">
        <v>0.64</v>
      </c>
      <c r="AK49" s="5">
        <v>23</v>
      </c>
      <c r="AM49" s="16">
        <f>+AO49/$AO$3</f>
        <v>2.5748005330332707E-4</v>
      </c>
      <c r="AN49" s="17">
        <f>IF(AK49=1,AM49,AM49+AN47)</f>
        <v>0.99806039463729224</v>
      </c>
      <c r="AO49" s="5">
        <f>SUM(G49:AJ49)</f>
        <v>27.170999999999999</v>
      </c>
    </row>
    <row r="50" spans="1:41" x14ac:dyDescent="0.2">
      <c r="A50" s="1" t="s">
        <v>120</v>
      </c>
      <c r="B50" s="1" t="s">
        <v>7</v>
      </c>
      <c r="C50" s="1" t="s">
        <v>8</v>
      </c>
      <c r="D50" s="1" t="s">
        <v>218</v>
      </c>
      <c r="E50" s="1" t="s">
        <v>33</v>
      </c>
      <c r="F50" s="1" t="s">
        <v>11</v>
      </c>
      <c r="H50" s="5">
        <v>-1</v>
      </c>
      <c r="I50" s="5">
        <v>-1</v>
      </c>
      <c r="J50" s="5">
        <v>-1</v>
      </c>
      <c r="K50" s="5">
        <v>-1</v>
      </c>
      <c r="L50" s="5">
        <v>-1</v>
      </c>
      <c r="M50" s="5">
        <v>-1</v>
      </c>
      <c r="N50" s="5">
        <v>-1</v>
      </c>
      <c r="O50" s="5">
        <v>-1</v>
      </c>
      <c r="P50" s="5">
        <v>-1</v>
      </c>
      <c r="Q50" s="5">
        <v>-1</v>
      </c>
      <c r="R50" s="5" t="s">
        <v>24</v>
      </c>
      <c r="S50" s="5" t="s">
        <v>24</v>
      </c>
      <c r="T50" s="5" t="s">
        <v>24</v>
      </c>
      <c r="U50" s="5" t="s">
        <v>24</v>
      </c>
      <c r="V50" s="5" t="s">
        <v>24</v>
      </c>
      <c r="W50" s="5" t="s">
        <v>24</v>
      </c>
      <c r="X50" s="5" t="s">
        <v>24</v>
      </c>
      <c r="Y50" s="5" t="s">
        <v>24</v>
      </c>
      <c r="Z50" s="5" t="s">
        <v>24</v>
      </c>
      <c r="AA50" s="5" t="s">
        <v>24</v>
      </c>
      <c r="AB50" s="5" t="s">
        <v>24</v>
      </c>
      <c r="AC50" s="5" t="s">
        <v>24</v>
      </c>
      <c r="AD50" s="5" t="s">
        <v>24</v>
      </c>
      <c r="AE50" s="5" t="s">
        <v>24</v>
      </c>
      <c r="AF50" s="5" t="s">
        <v>24</v>
      </c>
      <c r="AG50" s="5">
        <v>-1</v>
      </c>
      <c r="AH50" s="5">
        <v>-1</v>
      </c>
      <c r="AI50" s="5" t="s">
        <v>24</v>
      </c>
      <c r="AJ50" s="5">
        <v>-1</v>
      </c>
      <c r="AK50" s="1">
        <v>23</v>
      </c>
    </row>
    <row r="51" spans="1:41" x14ac:dyDescent="0.2">
      <c r="A51" s="1" t="s">
        <v>120</v>
      </c>
      <c r="B51" s="1" t="s">
        <v>7</v>
      </c>
      <c r="C51" s="1" t="s">
        <v>8</v>
      </c>
      <c r="D51" s="1" t="s">
        <v>218</v>
      </c>
      <c r="E51" s="1" t="s">
        <v>22</v>
      </c>
      <c r="F51" s="1" t="s">
        <v>10</v>
      </c>
      <c r="G51" s="5">
        <v>4.6280000000000001</v>
      </c>
      <c r="H51" s="5">
        <v>1.877</v>
      </c>
      <c r="I51" s="5">
        <v>8.8870000000000005</v>
      </c>
      <c r="J51" s="5">
        <v>5.274</v>
      </c>
      <c r="AF51" s="5">
        <v>0.66</v>
      </c>
      <c r="AG51" s="5">
        <v>8.0000000000000002E-3</v>
      </c>
      <c r="AH51" s="5">
        <v>0.14499999999999999</v>
      </c>
      <c r="AK51" s="5">
        <v>24</v>
      </c>
      <c r="AM51" s="16">
        <f>+AO51/$AO$3</f>
        <v>2.0354105718973028E-4</v>
      </c>
      <c r="AN51" s="17">
        <f>IF(AK51=1,AM51,AM51+AN49)</f>
        <v>0.99826393569448202</v>
      </c>
      <c r="AO51" s="5">
        <f>SUM(G51:AJ51)</f>
        <v>21.478999999999999</v>
      </c>
    </row>
    <row r="52" spans="1:41" x14ac:dyDescent="0.2">
      <c r="A52" s="1" t="s">
        <v>120</v>
      </c>
      <c r="B52" s="1" t="s">
        <v>7</v>
      </c>
      <c r="C52" s="1" t="s">
        <v>8</v>
      </c>
      <c r="D52" s="1" t="s">
        <v>218</v>
      </c>
      <c r="E52" s="1" t="s">
        <v>22</v>
      </c>
      <c r="F52" s="1" t="s">
        <v>11</v>
      </c>
      <c r="G52" s="5">
        <v>-1</v>
      </c>
      <c r="H52" s="5">
        <v>-1</v>
      </c>
      <c r="I52" s="5">
        <v>-1</v>
      </c>
      <c r="J52" s="5">
        <v>-1</v>
      </c>
      <c r="S52" s="5" t="s">
        <v>24</v>
      </c>
      <c r="AF52" s="5">
        <v>-1</v>
      </c>
      <c r="AG52" s="5">
        <v>-1</v>
      </c>
      <c r="AH52" s="5">
        <v>-1</v>
      </c>
      <c r="AK52" s="1">
        <v>24</v>
      </c>
    </row>
    <row r="53" spans="1:41" x14ac:dyDescent="0.2">
      <c r="A53" s="1" t="s">
        <v>120</v>
      </c>
      <c r="B53" s="1" t="s">
        <v>7</v>
      </c>
      <c r="C53" s="1" t="s">
        <v>8</v>
      </c>
      <c r="D53" s="1" t="s">
        <v>38</v>
      </c>
      <c r="E53" s="1" t="s">
        <v>16</v>
      </c>
      <c r="F53" s="1" t="s">
        <v>10</v>
      </c>
      <c r="J53" s="5">
        <v>0.67300000000000004</v>
      </c>
      <c r="K53" s="5">
        <v>0.97699999999999998</v>
      </c>
      <c r="L53" s="5">
        <v>1.5189999999999999</v>
      </c>
      <c r="M53" s="5">
        <v>2.1800000000000002</v>
      </c>
      <c r="N53" s="5">
        <v>1.863</v>
      </c>
      <c r="O53" s="5">
        <v>0.42</v>
      </c>
      <c r="P53" s="5">
        <v>0.28199999999999997</v>
      </c>
      <c r="Q53" s="5">
        <v>0.79600000000000004</v>
      </c>
      <c r="R53" s="5">
        <v>0.56100000000000005</v>
      </c>
      <c r="S53" s="5">
        <v>0.122</v>
      </c>
      <c r="T53" s="5">
        <v>1.0549999999999999</v>
      </c>
      <c r="U53" s="5">
        <v>0.30499999999999999</v>
      </c>
      <c r="V53" s="5">
        <v>0.83199999999999996</v>
      </c>
      <c r="W53" s="5">
        <v>0.69299999999999995</v>
      </c>
      <c r="X53" s="5">
        <v>0.23100000000000001</v>
      </c>
      <c r="Y53" s="5">
        <v>0.09</v>
      </c>
      <c r="AD53" s="5">
        <v>0.41399999999999998</v>
      </c>
      <c r="AE53" s="5">
        <v>3.5000000000000003E-2</v>
      </c>
      <c r="AF53" s="5">
        <v>0.157</v>
      </c>
      <c r="AG53" s="5">
        <v>1</v>
      </c>
      <c r="AH53" s="5">
        <v>0.93</v>
      </c>
      <c r="AI53" s="5">
        <v>2.2440000000000002</v>
      </c>
      <c r="AJ53" s="5">
        <v>0.35</v>
      </c>
      <c r="AK53" s="5">
        <v>25</v>
      </c>
      <c r="AM53" s="16">
        <f>+AO53/$AO$3</f>
        <v>1.6800500036857994E-4</v>
      </c>
      <c r="AN53" s="17">
        <f>IF(AK53=1,AM53,AM53+AN51)</f>
        <v>0.99843194069485064</v>
      </c>
      <c r="AO53" s="5">
        <f>SUM(G53:AJ53)</f>
        <v>17.728999999999999</v>
      </c>
    </row>
    <row r="54" spans="1:41" x14ac:dyDescent="0.2">
      <c r="A54" s="1" t="s">
        <v>120</v>
      </c>
      <c r="B54" s="1" t="s">
        <v>7</v>
      </c>
      <c r="C54" s="1" t="s">
        <v>8</v>
      </c>
      <c r="D54" s="1" t="s">
        <v>38</v>
      </c>
      <c r="E54" s="1" t="s">
        <v>16</v>
      </c>
      <c r="F54" s="1" t="s">
        <v>11</v>
      </c>
      <c r="J54" s="5" t="s">
        <v>15</v>
      </c>
      <c r="K54" s="5" t="s">
        <v>15</v>
      </c>
      <c r="L54" s="5" t="s">
        <v>15</v>
      </c>
      <c r="M54" s="5" t="s">
        <v>15</v>
      </c>
      <c r="N54" s="5" t="s">
        <v>15</v>
      </c>
      <c r="O54" s="5" t="s">
        <v>15</v>
      </c>
      <c r="P54" s="5" t="s">
        <v>15</v>
      </c>
      <c r="Q54" s="5" t="s">
        <v>15</v>
      </c>
      <c r="R54" s="5" t="s">
        <v>15</v>
      </c>
      <c r="S54" s="5" t="s">
        <v>15</v>
      </c>
      <c r="T54" s="5" t="s">
        <v>15</v>
      </c>
      <c r="U54" s="5" t="s">
        <v>15</v>
      </c>
      <c r="V54" s="5" t="s">
        <v>15</v>
      </c>
      <c r="W54" s="5" t="s">
        <v>15</v>
      </c>
      <c r="X54" s="5" t="s">
        <v>15</v>
      </c>
      <c r="Y54" s="5" t="s">
        <v>18</v>
      </c>
      <c r="AA54" s="5" t="s">
        <v>13</v>
      </c>
      <c r="AD54" s="5" t="s">
        <v>15</v>
      </c>
      <c r="AE54" s="5" t="s">
        <v>15</v>
      </c>
      <c r="AF54" s="5" t="s">
        <v>15</v>
      </c>
      <c r="AG54" s="5" t="s">
        <v>15</v>
      </c>
      <c r="AH54" s="5" t="s">
        <v>15</v>
      </c>
      <c r="AI54" s="5" t="s">
        <v>15</v>
      </c>
      <c r="AJ54" s="5" t="s">
        <v>15</v>
      </c>
      <c r="AK54" s="1">
        <v>25</v>
      </c>
    </row>
    <row r="55" spans="1:41" x14ac:dyDescent="0.2">
      <c r="A55" s="1" t="s">
        <v>120</v>
      </c>
      <c r="B55" s="1" t="s">
        <v>7</v>
      </c>
      <c r="C55" s="1" t="s">
        <v>8</v>
      </c>
      <c r="D55" s="1" t="s">
        <v>214</v>
      </c>
      <c r="E55" s="1" t="s">
        <v>21</v>
      </c>
      <c r="F55" s="1" t="s">
        <v>10</v>
      </c>
      <c r="X55" s="5">
        <v>12.757</v>
      </c>
      <c r="AA55" s="5">
        <v>9.7000000000000003E-2</v>
      </c>
      <c r="AB55" s="5">
        <v>0.107</v>
      </c>
      <c r="AD55" s="5">
        <v>1.2370000000000001</v>
      </c>
      <c r="AE55" s="5">
        <v>1.7889999999999999</v>
      </c>
      <c r="AF55" s="5">
        <v>0.82899999999999996</v>
      </c>
      <c r="AG55" s="5">
        <v>0.108</v>
      </c>
      <c r="AH55" s="5">
        <v>0.04</v>
      </c>
      <c r="AJ55" s="5">
        <v>0.33300000000000002</v>
      </c>
      <c r="AK55" s="5">
        <v>26</v>
      </c>
      <c r="AM55" s="16">
        <f>+AO55/$AO$3</f>
        <v>1.6391124662278338E-4</v>
      </c>
      <c r="AN55" s="17">
        <f>IF(AK55=1,AM55,AM55+AN53)</f>
        <v>0.99859585194147338</v>
      </c>
      <c r="AO55" s="5">
        <f>SUM(G55:AJ55)</f>
        <v>17.296999999999997</v>
      </c>
    </row>
    <row r="56" spans="1:41" x14ac:dyDescent="0.2">
      <c r="A56" s="1" t="s">
        <v>120</v>
      </c>
      <c r="B56" s="1" t="s">
        <v>7</v>
      </c>
      <c r="C56" s="1" t="s">
        <v>8</v>
      </c>
      <c r="D56" s="1" t="s">
        <v>214</v>
      </c>
      <c r="E56" s="1" t="s">
        <v>21</v>
      </c>
      <c r="F56" s="1" t="s">
        <v>11</v>
      </c>
      <c r="X56" s="5">
        <v>-1</v>
      </c>
      <c r="AA56" s="5">
        <v>-1</v>
      </c>
      <c r="AB56" s="5">
        <v>-1</v>
      </c>
      <c r="AD56" s="5">
        <v>-1</v>
      </c>
      <c r="AE56" s="5">
        <v>-1</v>
      </c>
      <c r="AF56" s="5" t="s">
        <v>15</v>
      </c>
      <c r="AG56" s="5">
        <v>-1</v>
      </c>
      <c r="AH56" s="5" t="s">
        <v>15</v>
      </c>
      <c r="AJ56" s="5" t="s">
        <v>15</v>
      </c>
      <c r="AK56" s="1">
        <v>26</v>
      </c>
    </row>
    <row r="57" spans="1:41" x14ac:dyDescent="0.2">
      <c r="A57" s="1" t="s">
        <v>120</v>
      </c>
      <c r="B57" s="1" t="s">
        <v>7</v>
      </c>
      <c r="C57" s="1" t="s">
        <v>19</v>
      </c>
      <c r="D57" s="1" t="s">
        <v>123</v>
      </c>
      <c r="E57" s="1" t="s">
        <v>21</v>
      </c>
      <c r="F57" s="1" t="s">
        <v>10</v>
      </c>
      <c r="P57" s="5">
        <v>0.107</v>
      </c>
      <c r="V57" s="5">
        <v>0.223</v>
      </c>
      <c r="W57" s="5">
        <v>1.4490000000000001</v>
      </c>
      <c r="X57" s="5">
        <v>1.2689999999999999</v>
      </c>
      <c r="Y57" s="5">
        <v>0.95399999999999996</v>
      </c>
      <c r="Z57" s="5">
        <v>2.3279999999999998</v>
      </c>
      <c r="AA57" s="5">
        <v>2.3290000000000002</v>
      </c>
      <c r="AB57" s="5">
        <v>1.4450000000000001</v>
      </c>
      <c r="AC57" s="5">
        <v>1.7150000000000001</v>
      </c>
      <c r="AD57" s="5">
        <v>0.77</v>
      </c>
      <c r="AE57" s="5">
        <v>0.996</v>
      </c>
      <c r="AF57" s="5">
        <v>0.46100000000000002</v>
      </c>
      <c r="AG57" s="5">
        <v>0.51500000000000001</v>
      </c>
      <c r="AH57" s="5">
        <v>0.16200000000000001</v>
      </c>
      <c r="AI57" s="5">
        <v>0.36799999999999999</v>
      </c>
      <c r="AK57" s="5">
        <v>27</v>
      </c>
      <c r="AM57" s="16">
        <f>+AO57/$AO$3</f>
        <v>1.4300656893012804E-4</v>
      </c>
      <c r="AN57" s="17">
        <f>IF(AK57=1,AM57,AM57+AN55)</f>
        <v>0.99873885851040356</v>
      </c>
      <c r="AO57" s="5">
        <f>SUM(G57:AJ57)</f>
        <v>15.091000000000003</v>
      </c>
    </row>
    <row r="58" spans="1:41" x14ac:dyDescent="0.2">
      <c r="A58" s="1" t="s">
        <v>120</v>
      </c>
      <c r="B58" s="1" t="s">
        <v>7</v>
      </c>
      <c r="C58" s="1" t="s">
        <v>19</v>
      </c>
      <c r="D58" s="1" t="s">
        <v>123</v>
      </c>
      <c r="E58" s="1" t="s">
        <v>21</v>
      </c>
      <c r="F58" s="1" t="s">
        <v>11</v>
      </c>
      <c r="P58" s="5">
        <v>-1</v>
      </c>
      <c r="V58" s="5">
        <v>-1</v>
      </c>
      <c r="W58" s="5">
        <v>-1</v>
      </c>
      <c r="X58" s="5">
        <v>-1</v>
      </c>
      <c r="Y58" s="5">
        <v>-1</v>
      </c>
      <c r="Z58" s="5">
        <v>-1</v>
      </c>
      <c r="AA58" s="5">
        <v>-1</v>
      </c>
      <c r="AB58" s="5">
        <v>-1</v>
      </c>
      <c r="AC58" s="5">
        <v>-1</v>
      </c>
      <c r="AD58" s="5">
        <v>-1</v>
      </c>
      <c r="AE58" s="5">
        <v>-1</v>
      </c>
      <c r="AF58" s="5">
        <v>-1</v>
      </c>
      <c r="AG58" s="5">
        <v>-1</v>
      </c>
      <c r="AH58" s="5">
        <v>-1</v>
      </c>
      <c r="AI58" s="5">
        <v>-1</v>
      </c>
      <c r="AK58" s="1">
        <v>27</v>
      </c>
    </row>
    <row r="59" spans="1:41" x14ac:dyDescent="0.2">
      <c r="A59" s="1" t="s">
        <v>120</v>
      </c>
      <c r="B59" s="1" t="s">
        <v>7</v>
      </c>
      <c r="C59" s="1" t="s">
        <v>8</v>
      </c>
      <c r="D59" s="1" t="s">
        <v>219</v>
      </c>
      <c r="E59" s="1" t="s">
        <v>21</v>
      </c>
      <c r="F59" s="1" t="s">
        <v>10</v>
      </c>
      <c r="T59" s="5">
        <v>7.2999999999999995E-2</v>
      </c>
      <c r="U59" s="5">
        <v>8.3000000000000004E-2</v>
      </c>
      <c r="W59" s="5">
        <v>7.4999999999999997E-2</v>
      </c>
      <c r="X59" s="5">
        <v>13.401999999999999</v>
      </c>
      <c r="AK59" s="5">
        <v>28</v>
      </c>
      <c r="AM59" s="16">
        <f>+AO59/$AO$3</f>
        <v>1.2919015003806476E-4</v>
      </c>
      <c r="AN59" s="17">
        <f>IF(AK59=1,AM59,AM59+AN57)</f>
        <v>0.99886804866044165</v>
      </c>
      <c r="AO59" s="5">
        <f>SUM(G59:AJ59)</f>
        <v>13.632999999999999</v>
      </c>
    </row>
    <row r="60" spans="1:41" x14ac:dyDescent="0.2">
      <c r="A60" s="1" t="s">
        <v>120</v>
      </c>
      <c r="B60" s="1" t="s">
        <v>7</v>
      </c>
      <c r="C60" s="1" t="s">
        <v>8</v>
      </c>
      <c r="D60" s="1" t="s">
        <v>219</v>
      </c>
      <c r="E60" s="1" t="s">
        <v>21</v>
      </c>
      <c r="F60" s="1" t="s">
        <v>11</v>
      </c>
      <c r="T60" s="5" t="s">
        <v>15</v>
      </c>
      <c r="U60" s="5" t="s">
        <v>15</v>
      </c>
      <c r="W60" s="5">
        <v>-1</v>
      </c>
      <c r="X60" s="5" t="s">
        <v>15</v>
      </c>
      <c r="AK60" s="1">
        <v>28</v>
      </c>
    </row>
    <row r="61" spans="1:41" x14ac:dyDescent="0.2">
      <c r="A61" s="1" t="s">
        <v>120</v>
      </c>
      <c r="B61" s="1" t="s">
        <v>7</v>
      </c>
      <c r="C61" s="1" t="s">
        <v>8</v>
      </c>
      <c r="D61" s="1" t="s">
        <v>222</v>
      </c>
      <c r="E61" s="1" t="s">
        <v>21</v>
      </c>
      <c r="F61" s="1" t="s">
        <v>10</v>
      </c>
      <c r="V61" s="5">
        <v>1.4490000000000001</v>
      </c>
      <c r="W61" s="5">
        <v>1.9830000000000001</v>
      </c>
      <c r="Y61" s="5">
        <v>3.8090000000000002</v>
      </c>
      <c r="Z61" s="5">
        <v>0.17699999999999999</v>
      </c>
      <c r="AB61" s="5">
        <v>4.0209999999999999</v>
      </c>
      <c r="AC61" s="5">
        <v>0.43</v>
      </c>
      <c r="AK61" s="5">
        <v>29</v>
      </c>
      <c r="AM61" s="16">
        <f>+AO61/$AO$3</f>
        <v>1.1247398890939563E-4</v>
      </c>
      <c r="AN61" s="17">
        <f>IF(AK61=1,AM61,AM61+AN59)</f>
        <v>0.998980522649351</v>
      </c>
      <c r="AO61" s="5">
        <f>SUM(G61:AJ61)</f>
        <v>11.869</v>
      </c>
    </row>
    <row r="62" spans="1:41" x14ac:dyDescent="0.2">
      <c r="A62" s="1" t="s">
        <v>120</v>
      </c>
      <c r="B62" s="1" t="s">
        <v>7</v>
      </c>
      <c r="C62" s="1" t="s">
        <v>8</v>
      </c>
      <c r="D62" s="1" t="s">
        <v>222</v>
      </c>
      <c r="E62" s="1" t="s">
        <v>21</v>
      </c>
      <c r="F62" s="1" t="s">
        <v>11</v>
      </c>
      <c r="V62" s="5">
        <v>-1</v>
      </c>
      <c r="W62" s="5">
        <v>-1</v>
      </c>
      <c r="Y62" s="5" t="s">
        <v>15</v>
      </c>
      <c r="Z62" s="5" t="s">
        <v>15</v>
      </c>
      <c r="AB62" s="5" t="s">
        <v>12</v>
      </c>
      <c r="AC62" s="5" t="s">
        <v>15</v>
      </c>
      <c r="AK62" s="1">
        <v>29</v>
      </c>
    </row>
    <row r="63" spans="1:41" x14ac:dyDescent="0.2">
      <c r="A63" s="1" t="s">
        <v>120</v>
      </c>
      <c r="B63" s="1" t="s">
        <v>7</v>
      </c>
      <c r="C63" s="1" t="s">
        <v>8</v>
      </c>
      <c r="D63" s="1" t="s">
        <v>87</v>
      </c>
      <c r="E63" s="1" t="s">
        <v>22</v>
      </c>
      <c r="F63" s="1" t="s">
        <v>10</v>
      </c>
      <c r="AI63" s="5">
        <v>9.85</v>
      </c>
      <c r="AK63" s="5">
        <v>30</v>
      </c>
      <c r="AM63" s="16">
        <f>+AO63/$AO$3</f>
        <v>9.3341375916888275E-5</v>
      </c>
      <c r="AN63" s="17">
        <f>IF(AK63=1,AM63,AM63+AN61)</f>
        <v>0.99907386402526788</v>
      </c>
      <c r="AO63" s="5">
        <f>SUM(G63:AJ63)</f>
        <v>9.85</v>
      </c>
    </row>
    <row r="64" spans="1:41" x14ac:dyDescent="0.2">
      <c r="A64" s="1" t="s">
        <v>120</v>
      </c>
      <c r="B64" s="1" t="s">
        <v>7</v>
      </c>
      <c r="C64" s="1" t="s">
        <v>8</v>
      </c>
      <c r="D64" s="1" t="s">
        <v>87</v>
      </c>
      <c r="E64" s="1" t="s">
        <v>22</v>
      </c>
      <c r="F64" s="1" t="s">
        <v>11</v>
      </c>
      <c r="AI64" s="5">
        <v>-1</v>
      </c>
      <c r="AK64" s="1">
        <v>30</v>
      </c>
    </row>
    <row r="65" spans="1:41" x14ac:dyDescent="0.2">
      <c r="A65" s="1" t="s">
        <v>120</v>
      </c>
      <c r="B65" s="1" t="s">
        <v>7</v>
      </c>
      <c r="C65" s="1" t="s">
        <v>8</v>
      </c>
      <c r="D65" s="1" t="s">
        <v>219</v>
      </c>
      <c r="E65" s="1" t="s">
        <v>32</v>
      </c>
      <c r="F65" s="1" t="s">
        <v>10</v>
      </c>
      <c r="N65" s="5">
        <v>2</v>
      </c>
      <c r="O65" s="5">
        <v>3</v>
      </c>
      <c r="P65" s="5">
        <v>2.2999999999999998</v>
      </c>
      <c r="Q65" s="5">
        <v>0.6</v>
      </c>
      <c r="R65" s="5">
        <v>0.73</v>
      </c>
      <c r="S65" s="5">
        <v>0.81</v>
      </c>
      <c r="AK65" s="5">
        <v>31</v>
      </c>
      <c r="AM65" s="16">
        <f>+AO65/$AO$3</f>
        <v>8.9456100371109175E-5</v>
      </c>
      <c r="AN65" s="17">
        <f>IF(AK65=1,AM65,AM65+AN63)</f>
        <v>0.99916332012563902</v>
      </c>
      <c r="AO65" s="5">
        <f>SUM(G65:AJ65)</f>
        <v>9.44</v>
      </c>
    </row>
    <row r="66" spans="1:41" x14ac:dyDescent="0.2">
      <c r="A66" s="1" t="s">
        <v>120</v>
      </c>
      <c r="B66" s="1" t="s">
        <v>7</v>
      </c>
      <c r="C66" s="1" t="s">
        <v>8</v>
      </c>
      <c r="D66" s="1" t="s">
        <v>219</v>
      </c>
      <c r="E66" s="1" t="s">
        <v>32</v>
      </c>
      <c r="F66" s="1" t="s">
        <v>11</v>
      </c>
      <c r="N66" s="5">
        <v>-1</v>
      </c>
      <c r="O66" s="5">
        <v>-1</v>
      </c>
      <c r="P66" s="5">
        <v>-1</v>
      </c>
      <c r="Q66" s="5">
        <v>-1</v>
      </c>
      <c r="R66" s="5">
        <v>-1</v>
      </c>
      <c r="S66" s="5">
        <v>-1</v>
      </c>
      <c r="AK66" s="1">
        <v>31</v>
      </c>
    </row>
    <row r="67" spans="1:41" x14ac:dyDescent="0.2">
      <c r="A67" s="1" t="s">
        <v>120</v>
      </c>
      <c r="B67" s="1" t="s">
        <v>7</v>
      </c>
      <c r="C67" s="1" t="s">
        <v>8</v>
      </c>
      <c r="D67" s="1" t="s">
        <v>216</v>
      </c>
      <c r="E67" s="1" t="s">
        <v>28</v>
      </c>
      <c r="F67" s="1" t="s">
        <v>10</v>
      </c>
      <c r="R67" s="5">
        <v>0.14399999999999999</v>
      </c>
      <c r="S67" s="5">
        <v>0.23699999999999999</v>
      </c>
      <c r="T67" s="5">
        <v>0.16400000000000001</v>
      </c>
      <c r="X67" s="5">
        <v>4.2000000000000003E-2</v>
      </c>
      <c r="Y67" s="5">
        <v>0.153</v>
      </c>
      <c r="Z67" s="5">
        <v>1.7999999999999999E-2</v>
      </c>
      <c r="AA67" s="5">
        <v>8.7999999999999995E-2</v>
      </c>
      <c r="AB67" s="5">
        <v>2.2879999999999998</v>
      </c>
      <c r="AC67" s="5">
        <v>1.9039999999999999</v>
      </c>
      <c r="AD67" s="5">
        <v>2.0059999999999998</v>
      </c>
      <c r="AE67" s="5">
        <v>0.106</v>
      </c>
      <c r="AF67" s="5">
        <v>8.9999999999999993E-3</v>
      </c>
      <c r="AG67" s="5">
        <v>0.30299999999999999</v>
      </c>
      <c r="AH67" s="5">
        <v>6.3E-2</v>
      </c>
      <c r="AI67" s="5">
        <v>0.22500000000000001</v>
      </c>
      <c r="AJ67" s="5">
        <v>0.621</v>
      </c>
      <c r="AK67" s="5">
        <v>32</v>
      </c>
      <c r="AM67" s="16">
        <f>+AO67/$AO$3</f>
        <v>7.932595510662659E-5</v>
      </c>
      <c r="AN67" s="17">
        <f>IF(AK67=1,AM67,AM67+AN65)</f>
        <v>0.99924264608074564</v>
      </c>
      <c r="AO67" s="5">
        <f>SUM(G67:AJ67)</f>
        <v>8.3710000000000004</v>
      </c>
    </row>
    <row r="68" spans="1:41" x14ac:dyDescent="0.2">
      <c r="A68" s="1" t="s">
        <v>120</v>
      </c>
      <c r="B68" s="1" t="s">
        <v>7</v>
      </c>
      <c r="C68" s="1" t="s">
        <v>8</v>
      </c>
      <c r="D68" s="1" t="s">
        <v>216</v>
      </c>
      <c r="E68" s="1" t="s">
        <v>28</v>
      </c>
      <c r="F68" s="1" t="s">
        <v>11</v>
      </c>
      <c r="R68" s="5" t="s">
        <v>15</v>
      </c>
      <c r="S68" s="5" t="s">
        <v>15</v>
      </c>
      <c r="T68" s="5" t="s">
        <v>15</v>
      </c>
      <c r="X68" s="5" t="s">
        <v>15</v>
      </c>
      <c r="Y68" s="5" t="s">
        <v>15</v>
      </c>
      <c r="Z68" s="5" t="s">
        <v>15</v>
      </c>
      <c r="AA68" s="5" t="s">
        <v>15</v>
      </c>
      <c r="AB68" s="5" t="s">
        <v>15</v>
      </c>
      <c r="AC68" s="5" t="s">
        <v>15</v>
      </c>
      <c r="AD68" s="5" t="s">
        <v>15</v>
      </c>
      <c r="AE68" s="5" t="s">
        <v>15</v>
      </c>
      <c r="AF68" s="5" t="s">
        <v>15</v>
      </c>
      <c r="AG68" s="5" t="s">
        <v>15</v>
      </c>
      <c r="AH68" s="5" t="s">
        <v>15</v>
      </c>
      <c r="AI68" s="5" t="s">
        <v>15</v>
      </c>
      <c r="AJ68" s="5" t="s">
        <v>15</v>
      </c>
      <c r="AK68" s="1">
        <v>32</v>
      </c>
    </row>
    <row r="69" spans="1:41" x14ac:dyDescent="0.2">
      <c r="A69" s="1" t="s">
        <v>120</v>
      </c>
      <c r="B69" s="1" t="s">
        <v>7</v>
      </c>
      <c r="C69" s="1" t="s">
        <v>8</v>
      </c>
      <c r="D69" s="1" t="s">
        <v>43</v>
      </c>
      <c r="E69" s="1" t="s">
        <v>21</v>
      </c>
      <c r="F69" s="1" t="s">
        <v>10</v>
      </c>
      <c r="AD69" s="5">
        <v>3.3839999999999999</v>
      </c>
      <c r="AE69" s="5">
        <v>2.1539999999999999</v>
      </c>
      <c r="AF69" s="5">
        <v>2.4649999999999999</v>
      </c>
      <c r="AK69" s="5">
        <v>33</v>
      </c>
      <c r="AM69" s="16">
        <f>+AO69/$AO$3</f>
        <v>7.5838683397244354E-5</v>
      </c>
      <c r="AN69" s="17">
        <f>IF(AK69=1,AM69,AM69+AN67)</f>
        <v>0.99931848476414287</v>
      </c>
      <c r="AO69" s="5">
        <f>SUM(G69:AJ69)</f>
        <v>8.0030000000000001</v>
      </c>
    </row>
    <row r="70" spans="1:41" x14ac:dyDescent="0.2">
      <c r="A70" s="1" t="s">
        <v>120</v>
      </c>
      <c r="B70" s="1" t="s">
        <v>7</v>
      </c>
      <c r="C70" s="1" t="s">
        <v>8</v>
      </c>
      <c r="D70" s="1" t="s">
        <v>43</v>
      </c>
      <c r="E70" s="1" t="s">
        <v>21</v>
      </c>
      <c r="F70" s="1" t="s">
        <v>11</v>
      </c>
      <c r="AD70" s="5">
        <v>-1</v>
      </c>
      <c r="AE70" s="5" t="s">
        <v>15</v>
      </c>
      <c r="AF70" s="5" t="s">
        <v>15</v>
      </c>
      <c r="AK70" s="1">
        <v>33</v>
      </c>
    </row>
    <row r="71" spans="1:41" x14ac:dyDescent="0.2">
      <c r="A71" s="1" t="s">
        <v>120</v>
      </c>
      <c r="B71" s="1" t="s">
        <v>7</v>
      </c>
      <c r="C71" s="1" t="s">
        <v>8</v>
      </c>
      <c r="D71" s="1" t="s">
        <v>38</v>
      </c>
      <c r="E71" s="1" t="s">
        <v>49</v>
      </c>
      <c r="F71" s="1" t="s">
        <v>10</v>
      </c>
      <c r="M71" s="5">
        <v>0.56000000000000005</v>
      </c>
      <c r="N71" s="5">
        <v>0.65800000000000003</v>
      </c>
      <c r="O71" s="5">
        <v>0.62</v>
      </c>
      <c r="Q71" s="5">
        <v>1.077</v>
      </c>
      <c r="R71" s="5">
        <v>1.254</v>
      </c>
      <c r="S71" s="5">
        <v>0.85799999999999998</v>
      </c>
      <c r="T71" s="5">
        <v>0.876</v>
      </c>
      <c r="U71" s="5">
        <v>0.46500000000000002</v>
      </c>
      <c r="V71" s="5">
        <v>0.59199999999999997</v>
      </c>
      <c r="W71" s="5">
        <v>4.3999999999999997E-2</v>
      </c>
      <c r="Z71" s="5">
        <v>1.0999999999999999E-2</v>
      </c>
      <c r="AB71" s="5">
        <v>0.19700000000000001</v>
      </c>
      <c r="AD71" s="5">
        <v>4.2000000000000003E-2</v>
      </c>
      <c r="AE71" s="5">
        <v>0.11600000000000001</v>
      </c>
      <c r="AF71" s="5">
        <v>1.2999999999999999E-2</v>
      </c>
      <c r="AK71" s="5">
        <v>34</v>
      </c>
      <c r="AM71" s="16">
        <f>+AO71/$AO$3</f>
        <v>6.9963388669480817E-5</v>
      </c>
      <c r="AN71" s="17">
        <f>IF(AK71=1,AM71,AM71+AN69)</f>
        <v>0.99938844815281236</v>
      </c>
      <c r="AO71" s="5">
        <f>SUM(G71:AJ71)</f>
        <v>7.3829999999999991</v>
      </c>
    </row>
    <row r="72" spans="1:41" x14ac:dyDescent="0.2">
      <c r="A72" s="1" t="s">
        <v>120</v>
      </c>
      <c r="B72" s="1" t="s">
        <v>7</v>
      </c>
      <c r="C72" s="1" t="s">
        <v>8</v>
      </c>
      <c r="D72" s="1" t="s">
        <v>38</v>
      </c>
      <c r="E72" s="1" t="s">
        <v>49</v>
      </c>
      <c r="F72" s="1" t="s">
        <v>11</v>
      </c>
      <c r="M72" s="5" t="s">
        <v>15</v>
      </c>
      <c r="N72" s="5" t="s">
        <v>15</v>
      </c>
      <c r="O72" s="5" t="s">
        <v>15</v>
      </c>
      <c r="Q72" s="5" t="s">
        <v>15</v>
      </c>
      <c r="R72" s="5" t="s">
        <v>15</v>
      </c>
      <c r="S72" s="5" t="s">
        <v>15</v>
      </c>
      <c r="T72" s="5" t="s">
        <v>15</v>
      </c>
      <c r="U72" s="5" t="s">
        <v>15</v>
      </c>
      <c r="V72" s="5" t="s">
        <v>15</v>
      </c>
      <c r="W72" s="5" t="s">
        <v>15</v>
      </c>
      <c r="Z72" s="5" t="s">
        <v>13</v>
      </c>
      <c r="AB72" s="5" t="s">
        <v>13</v>
      </c>
      <c r="AD72" s="5" t="s">
        <v>15</v>
      </c>
      <c r="AE72" s="5" t="s">
        <v>15</v>
      </c>
      <c r="AF72" s="5" t="s">
        <v>15</v>
      </c>
      <c r="AK72" s="1">
        <v>34</v>
      </c>
    </row>
    <row r="73" spans="1:41" x14ac:dyDescent="0.2">
      <c r="A73" s="1" t="s">
        <v>120</v>
      </c>
      <c r="B73" s="1" t="s">
        <v>7</v>
      </c>
      <c r="C73" s="1" t="s">
        <v>8</v>
      </c>
      <c r="D73" s="1" t="s">
        <v>217</v>
      </c>
      <c r="E73" s="1" t="s">
        <v>14</v>
      </c>
      <c r="F73" s="1" t="s">
        <v>10</v>
      </c>
      <c r="AD73" s="5">
        <v>1.661</v>
      </c>
      <c r="AH73" s="5">
        <v>3.2989999999999999</v>
      </c>
      <c r="AK73" s="5">
        <v>35</v>
      </c>
      <c r="AM73" s="16">
        <f>+AO73/$AO$3</f>
        <v>4.7002357822108208E-5</v>
      </c>
      <c r="AN73" s="17">
        <f>IF(AK73=1,AM73,AM73+AN71)</f>
        <v>0.99943545051063443</v>
      </c>
      <c r="AO73" s="5">
        <f>SUM(G73:AJ73)</f>
        <v>4.96</v>
      </c>
    </row>
    <row r="74" spans="1:41" x14ac:dyDescent="0.2">
      <c r="A74" s="1" t="s">
        <v>120</v>
      </c>
      <c r="B74" s="1" t="s">
        <v>7</v>
      </c>
      <c r="C74" s="1" t="s">
        <v>8</v>
      </c>
      <c r="D74" s="1" t="s">
        <v>217</v>
      </c>
      <c r="E74" s="1" t="s">
        <v>14</v>
      </c>
      <c r="F74" s="1" t="s">
        <v>11</v>
      </c>
      <c r="AD74" s="5">
        <v>-1</v>
      </c>
      <c r="AH74" s="5">
        <v>-1</v>
      </c>
      <c r="AK74" s="1">
        <v>35</v>
      </c>
    </row>
    <row r="75" spans="1:41" x14ac:dyDescent="0.2">
      <c r="A75" s="1" t="s">
        <v>120</v>
      </c>
      <c r="B75" s="1" t="s">
        <v>7</v>
      </c>
      <c r="C75" s="1" t="s">
        <v>8</v>
      </c>
      <c r="D75" s="1" t="s">
        <v>223</v>
      </c>
      <c r="E75" s="1" t="s">
        <v>26</v>
      </c>
      <c r="F75" s="1" t="s">
        <v>10</v>
      </c>
      <c r="L75" s="5">
        <v>0.5</v>
      </c>
      <c r="M75" s="5">
        <v>1.5</v>
      </c>
      <c r="N75" s="5">
        <v>2</v>
      </c>
      <c r="U75" s="5">
        <v>0.15</v>
      </c>
      <c r="X75" s="5">
        <v>0.32700000000000001</v>
      </c>
      <c r="Y75" s="5">
        <v>0.13200000000000001</v>
      </c>
      <c r="AJ75" s="5">
        <v>0.122</v>
      </c>
      <c r="AK75" s="5">
        <v>36</v>
      </c>
      <c r="AM75" s="16">
        <f>+AO75/$AO$3</f>
        <v>4.4832289285563298E-5</v>
      </c>
      <c r="AN75" s="17">
        <f>IF(AK75=1,AM75,AM75+AN73)</f>
        <v>0.99948028279991996</v>
      </c>
      <c r="AO75" s="5">
        <f>SUM(G75:AJ75)</f>
        <v>4.7309999999999999</v>
      </c>
    </row>
    <row r="76" spans="1:41" x14ac:dyDescent="0.2">
      <c r="A76" s="1" t="s">
        <v>120</v>
      </c>
      <c r="B76" s="1" t="s">
        <v>7</v>
      </c>
      <c r="C76" s="1" t="s">
        <v>8</v>
      </c>
      <c r="D76" s="1" t="s">
        <v>223</v>
      </c>
      <c r="E76" s="1" t="s">
        <v>26</v>
      </c>
      <c r="F76" s="1" t="s">
        <v>11</v>
      </c>
      <c r="L76" s="5">
        <v>-1</v>
      </c>
      <c r="M76" s="5">
        <v>-1</v>
      </c>
      <c r="N76" s="5">
        <v>-1</v>
      </c>
      <c r="U76" s="5">
        <v>-1</v>
      </c>
      <c r="X76" s="5">
        <v>-1</v>
      </c>
      <c r="Y76" s="5">
        <v>-1</v>
      </c>
      <c r="AJ76" s="5">
        <v>-1</v>
      </c>
      <c r="AK76" s="1">
        <v>36</v>
      </c>
    </row>
    <row r="77" spans="1:41" x14ac:dyDescent="0.2">
      <c r="A77" s="1" t="s">
        <v>120</v>
      </c>
      <c r="B77" s="1" t="s">
        <v>7</v>
      </c>
      <c r="C77" s="1" t="s">
        <v>8</v>
      </c>
      <c r="D77" s="1" t="s">
        <v>216</v>
      </c>
      <c r="E77" s="1" t="s">
        <v>22</v>
      </c>
      <c r="F77" s="1" t="s">
        <v>10</v>
      </c>
      <c r="AG77" s="5">
        <v>1.6439999999999999</v>
      </c>
      <c r="AH77" s="5">
        <v>1.5449999999999999</v>
      </c>
      <c r="AI77" s="5">
        <v>0.45600000000000002</v>
      </c>
      <c r="AJ77" s="5">
        <v>0.63300000000000001</v>
      </c>
      <c r="AK77" s="5">
        <v>37</v>
      </c>
      <c r="AM77" s="16">
        <f>+AO77/$AO$3</f>
        <v>4.0539533621568339E-5</v>
      </c>
      <c r="AN77" s="17">
        <f>IF(AK77=1,AM77,AM77+AN75)</f>
        <v>0.99952082233354156</v>
      </c>
      <c r="AO77" s="5">
        <f>SUM(G77:AJ77)</f>
        <v>4.2780000000000005</v>
      </c>
    </row>
    <row r="78" spans="1:41" x14ac:dyDescent="0.2">
      <c r="A78" s="1" t="s">
        <v>120</v>
      </c>
      <c r="B78" s="1" t="s">
        <v>7</v>
      </c>
      <c r="C78" s="1" t="s">
        <v>8</v>
      </c>
      <c r="D78" s="1" t="s">
        <v>216</v>
      </c>
      <c r="E78" s="1" t="s">
        <v>22</v>
      </c>
      <c r="F78" s="1" t="s">
        <v>11</v>
      </c>
      <c r="AG78" s="5" t="s">
        <v>15</v>
      </c>
      <c r="AH78" s="5" t="s">
        <v>15</v>
      </c>
      <c r="AI78" s="5" t="s">
        <v>15</v>
      </c>
      <c r="AJ78" s="5" t="s">
        <v>15</v>
      </c>
      <c r="AK78" s="1">
        <v>37</v>
      </c>
    </row>
    <row r="79" spans="1:41" x14ac:dyDescent="0.2">
      <c r="A79" s="1" t="s">
        <v>120</v>
      </c>
      <c r="B79" s="1" t="s">
        <v>7</v>
      </c>
      <c r="C79" s="1" t="s">
        <v>8</v>
      </c>
      <c r="D79" s="1" t="s">
        <v>218</v>
      </c>
      <c r="E79" s="1" t="s">
        <v>32</v>
      </c>
      <c r="F79" s="1" t="s">
        <v>10</v>
      </c>
      <c r="K79" s="5">
        <v>2.0419999999999998</v>
      </c>
      <c r="L79" s="5">
        <v>0.30299999999999999</v>
      </c>
      <c r="M79" s="5">
        <v>0.35899999999999999</v>
      </c>
      <c r="N79" s="5">
        <v>1.2999999999999999E-2</v>
      </c>
      <c r="P79" s="5">
        <v>6.4000000000000001E-2</v>
      </c>
      <c r="U79" s="5">
        <v>1.9E-2</v>
      </c>
      <c r="V79" s="5">
        <v>0.104</v>
      </c>
      <c r="W79" s="5">
        <v>0.63</v>
      </c>
      <c r="X79" s="5">
        <v>6.6000000000000003E-2</v>
      </c>
      <c r="Y79" s="5">
        <v>4.3999999999999997E-2</v>
      </c>
      <c r="Z79" s="5">
        <v>7.8E-2</v>
      </c>
      <c r="AA79" s="5">
        <v>0.23100000000000001</v>
      </c>
      <c r="AF79" s="5">
        <v>2.9000000000000001E-2</v>
      </c>
      <c r="AG79" s="5">
        <v>5.0999999999999997E-2</v>
      </c>
      <c r="AK79" s="5">
        <v>38</v>
      </c>
      <c r="AM79" s="16">
        <f>+AO79/$AO$3</f>
        <v>3.8217844575919838E-5</v>
      </c>
      <c r="AN79" s="17">
        <f>IF(AK79=1,AM79,AM79+AN77)</f>
        <v>0.99955904017811747</v>
      </c>
      <c r="AO79" s="5">
        <f>SUM(G79:AJ79)</f>
        <v>4.0329999999999995</v>
      </c>
    </row>
    <row r="80" spans="1:41" x14ac:dyDescent="0.2">
      <c r="A80" s="1" t="s">
        <v>120</v>
      </c>
      <c r="B80" s="1" t="s">
        <v>7</v>
      </c>
      <c r="C80" s="1" t="s">
        <v>8</v>
      </c>
      <c r="D80" s="1" t="s">
        <v>218</v>
      </c>
      <c r="E80" s="1" t="s">
        <v>32</v>
      </c>
      <c r="F80" s="1" t="s">
        <v>11</v>
      </c>
      <c r="K80" s="5">
        <v>-1</v>
      </c>
      <c r="L80" s="5">
        <v>-1</v>
      </c>
      <c r="M80" s="5">
        <v>-1</v>
      </c>
      <c r="N80" s="5">
        <v>-1</v>
      </c>
      <c r="P80" s="5">
        <v>-1</v>
      </c>
      <c r="U80" s="5">
        <v>-1</v>
      </c>
      <c r="V80" s="5">
        <v>-1</v>
      </c>
      <c r="W80" s="5">
        <v>-1</v>
      </c>
      <c r="X80" s="5">
        <v>-1</v>
      </c>
      <c r="Y80" s="5">
        <v>-1</v>
      </c>
      <c r="Z80" s="5">
        <v>-1</v>
      </c>
      <c r="AA80" s="5">
        <v>-1</v>
      </c>
      <c r="AF80" s="5">
        <v>-1</v>
      </c>
      <c r="AG80" s="5">
        <v>-1</v>
      </c>
      <c r="AK80" s="1">
        <v>38</v>
      </c>
    </row>
    <row r="81" spans="1:41" x14ac:dyDescent="0.2">
      <c r="A81" s="1" t="s">
        <v>120</v>
      </c>
      <c r="B81" s="1" t="s">
        <v>7</v>
      </c>
      <c r="C81" s="1" t="s">
        <v>8</v>
      </c>
      <c r="D81" s="1" t="s">
        <v>38</v>
      </c>
      <c r="E81" s="1" t="s">
        <v>33</v>
      </c>
      <c r="F81" s="1" t="s">
        <v>10</v>
      </c>
      <c r="J81" s="5">
        <v>0.17699999999999999</v>
      </c>
      <c r="K81" s="5">
        <v>0.28699999999999998</v>
      </c>
      <c r="L81" s="5">
        <v>0.26600000000000001</v>
      </c>
      <c r="M81" s="5">
        <v>0.2</v>
      </c>
      <c r="N81" s="5">
        <v>0.11</v>
      </c>
      <c r="O81" s="5">
        <v>0.11899999999999999</v>
      </c>
      <c r="P81" s="5">
        <v>0.622</v>
      </c>
      <c r="Q81" s="5">
        <v>0.35899999999999999</v>
      </c>
      <c r="R81" s="5">
        <v>0.20899999999999999</v>
      </c>
      <c r="S81" s="5">
        <v>0.14499999999999999</v>
      </c>
      <c r="T81" s="5">
        <v>0.56799999999999995</v>
      </c>
      <c r="U81" s="5">
        <v>8.3000000000000004E-2</v>
      </c>
      <c r="V81" s="5">
        <v>3.1E-2</v>
      </c>
      <c r="Z81" s="5">
        <v>4.9000000000000002E-2</v>
      </c>
      <c r="AA81" s="5">
        <v>0.502</v>
      </c>
      <c r="AE81" s="5">
        <v>2.7E-2</v>
      </c>
      <c r="AI81" s="5">
        <v>5.2999999999999999E-2</v>
      </c>
      <c r="AK81" s="5">
        <v>39</v>
      </c>
      <c r="AM81" s="16">
        <f>+AO81/$AO$3</f>
        <v>3.607620488483185E-5</v>
      </c>
      <c r="AN81" s="17">
        <f>IF(AK81=1,AM81,AM81+AN79)</f>
        <v>0.99959511638300236</v>
      </c>
      <c r="AO81" s="5">
        <f>SUM(G81:AJ81)</f>
        <v>3.8070000000000004</v>
      </c>
    </row>
    <row r="82" spans="1:41" x14ac:dyDescent="0.2">
      <c r="A82" s="1" t="s">
        <v>120</v>
      </c>
      <c r="B82" s="1" t="s">
        <v>7</v>
      </c>
      <c r="C82" s="1" t="s">
        <v>8</v>
      </c>
      <c r="D82" s="1" t="s">
        <v>38</v>
      </c>
      <c r="E82" s="1" t="s">
        <v>33</v>
      </c>
      <c r="F82" s="1" t="s">
        <v>11</v>
      </c>
      <c r="J82" s="5" t="s">
        <v>15</v>
      </c>
      <c r="K82" s="5" t="s">
        <v>15</v>
      </c>
      <c r="L82" s="5" t="s">
        <v>15</v>
      </c>
      <c r="M82" s="5" t="s">
        <v>15</v>
      </c>
      <c r="N82" s="5" t="s">
        <v>15</v>
      </c>
      <c r="O82" s="5" t="s">
        <v>15</v>
      </c>
      <c r="P82" s="5" t="s">
        <v>15</v>
      </c>
      <c r="Q82" s="5" t="s">
        <v>15</v>
      </c>
      <c r="R82" s="5" t="s">
        <v>15</v>
      </c>
      <c r="S82" s="5" t="s">
        <v>15</v>
      </c>
      <c r="T82" s="5" t="s">
        <v>15</v>
      </c>
      <c r="U82" s="5" t="s">
        <v>15</v>
      </c>
      <c r="V82" s="5" t="s">
        <v>15</v>
      </c>
      <c r="Z82" s="5" t="s">
        <v>15</v>
      </c>
      <c r="AA82" s="5">
        <v>-1</v>
      </c>
      <c r="AE82" s="5" t="s">
        <v>15</v>
      </c>
      <c r="AI82" s="5" t="s">
        <v>15</v>
      </c>
      <c r="AK82" s="1">
        <v>39</v>
      </c>
    </row>
    <row r="83" spans="1:41" x14ac:dyDescent="0.2">
      <c r="A83" s="1" t="s">
        <v>120</v>
      </c>
      <c r="B83" s="1" t="s">
        <v>7</v>
      </c>
      <c r="C83" s="1" t="s">
        <v>8</v>
      </c>
      <c r="D83" s="1" t="s">
        <v>214</v>
      </c>
      <c r="E83" s="1" t="s">
        <v>22</v>
      </c>
      <c r="F83" s="1" t="s">
        <v>10</v>
      </c>
      <c r="X83" s="5">
        <v>0.375</v>
      </c>
      <c r="Y83" s="5">
        <v>0.13</v>
      </c>
      <c r="AB83" s="5">
        <v>0.05</v>
      </c>
      <c r="AD83" s="5">
        <v>0.16400000000000001</v>
      </c>
      <c r="AE83" s="5">
        <v>0.11899999999999999</v>
      </c>
      <c r="AF83" s="5">
        <v>6.6000000000000003E-2</v>
      </c>
      <c r="AH83" s="5">
        <v>1.413</v>
      </c>
      <c r="AI83" s="5">
        <v>0.04</v>
      </c>
      <c r="AJ83" s="5">
        <v>1.149</v>
      </c>
      <c r="AK83" s="5">
        <v>40</v>
      </c>
      <c r="AM83" s="16">
        <f>+AO83/$AO$3</f>
        <v>3.3223844057320846E-5</v>
      </c>
      <c r="AN83" s="17">
        <f>IF(AK83=1,AM83,AM83+AN81)</f>
        <v>0.99962834022705971</v>
      </c>
      <c r="AO83" s="5">
        <f>SUM(G83:AJ83)</f>
        <v>3.5060000000000002</v>
      </c>
    </row>
    <row r="84" spans="1:41" x14ac:dyDescent="0.2">
      <c r="A84" s="1" t="s">
        <v>120</v>
      </c>
      <c r="B84" s="1" t="s">
        <v>7</v>
      </c>
      <c r="C84" s="1" t="s">
        <v>8</v>
      </c>
      <c r="D84" s="1" t="s">
        <v>214</v>
      </c>
      <c r="E84" s="1" t="s">
        <v>22</v>
      </c>
      <c r="F84" s="1" t="s">
        <v>11</v>
      </c>
      <c r="X84" s="5">
        <v>-1</v>
      </c>
      <c r="Y84" s="5">
        <v>-1</v>
      </c>
      <c r="AB84" s="5">
        <v>-1</v>
      </c>
      <c r="AD84" s="5">
        <v>-1</v>
      </c>
      <c r="AE84" s="5">
        <v>-1</v>
      </c>
      <c r="AF84" s="5" t="s">
        <v>15</v>
      </c>
      <c r="AH84" s="5" t="s">
        <v>13</v>
      </c>
      <c r="AI84" s="5">
        <v>-1</v>
      </c>
      <c r="AJ84" s="5" t="s">
        <v>15</v>
      </c>
      <c r="AK84" s="1">
        <v>40</v>
      </c>
    </row>
    <row r="85" spans="1:41" x14ac:dyDescent="0.2">
      <c r="A85" s="1" t="s">
        <v>120</v>
      </c>
      <c r="B85" s="1" t="s">
        <v>7</v>
      </c>
      <c r="C85" s="1" t="s">
        <v>8</v>
      </c>
      <c r="D85" s="1" t="s">
        <v>219</v>
      </c>
      <c r="E85" s="1" t="s">
        <v>22</v>
      </c>
      <c r="F85" s="1" t="s">
        <v>10</v>
      </c>
      <c r="T85" s="5">
        <v>7.4999999999999997E-2</v>
      </c>
      <c r="V85" s="5">
        <v>3.0000000000000001E-3</v>
      </c>
      <c r="W85" s="5">
        <v>1.284</v>
      </c>
      <c r="X85" s="5">
        <v>1.76</v>
      </c>
      <c r="Z85" s="5">
        <v>0.25800000000000001</v>
      </c>
      <c r="AA85" s="5">
        <v>7.0000000000000001E-3</v>
      </c>
      <c r="AI85" s="5">
        <v>0</v>
      </c>
      <c r="AK85" s="5">
        <v>41</v>
      </c>
      <c r="AM85" s="16">
        <f>+AO85/$AO$3</f>
        <v>3.2096166520863009E-5</v>
      </c>
      <c r="AN85" s="17">
        <f>IF(AK85=1,AM85,AM85+AN83)</f>
        <v>0.9996604363935806</v>
      </c>
      <c r="AO85" s="5">
        <f>SUM(G85:AJ85)</f>
        <v>3.387</v>
      </c>
    </row>
    <row r="86" spans="1:41" x14ac:dyDescent="0.2">
      <c r="A86" s="1" t="s">
        <v>120</v>
      </c>
      <c r="B86" s="1" t="s">
        <v>7</v>
      </c>
      <c r="C86" s="1" t="s">
        <v>8</v>
      </c>
      <c r="D86" s="1" t="s">
        <v>219</v>
      </c>
      <c r="E86" s="1" t="s">
        <v>22</v>
      </c>
      <c r="F86" s="1" t="s">
        <v>11</v>
      </c>
      <c r="T86" s="5" t="s">
        <v>15</v>
      </c>
      <c r="V86" s="5" t="s">
        <v>15</v>
      </c>
      <c r="W86" s="5">
        <v>-1</v>
      </c>
      <c r="X86" s="5" t="s">
        <v>15</v>
      </c>
      <c r="Z86" s="5">
        <v>-1</v>
      </c>
      <c r="AA86" s="5" t="s">
        <v>15</v>
      </c>
      <c r="AE86" s="5" t="s">
        <v>24</v>
      </c>
      <c r="AI86" s="5">
        <v>-1</v>
      </c>
      <c r="AK86" s="1">
        <v>41</v>
      </c>
    </row>
    <row r="87" spans="1:41" x14ac:dyDescent="0.2">
      <c r="A87" s="1" t="s">
        <v>120</v>
      </c>
      <c r="B87" s="1" t="s">
        <v>7</v>
      </c>
      <c r="C87" s="1" t="s">
        <v>8</v>
      </c>
      <c r="D87" s="1" t="s">
        <v>38</v>
      </c>
      <c r="E87" s="1" t="s">
        <v>26</v>
      </c>
      <c r="F87" s="1" t="s">
        <v>10</v>
      </c>
      <c r="O87" s="5">
        <v>1.1299999999999999</v>
      </c>
      <c r="P87" s="5">
        <v>0.217</v>
      </c>
      <c r="Q87" s="5">
        <v>0.125</v>
      </c>
      <c r="U87" s="5">
        <v>2.1000000000000001E-2</v>
      </c>
      <c r="V87" s="5">
        <v>0.185</v>
      </c>
      <c r="W87" s="5">
        <v>1.2929999999999999</v>
      </c>
      <c r="Y87" s="5">
        <v>0.30399999999999999</v>
      </c>
      <c r="Z87" s="5">
        <v>1.7999999999999999E-2</v>
      </c>
      <c r="AC87" s="5">
        <v>5.7000000000000002E-2</v>
      </c>
      <c r="AK87" s="5">
        <v>42</v>
      </c>
      <c r="AM87" s="16">
        <f>+AO87/$AO$3</f>
        <v>3.1745544093560986E-5</v>
      </c>
      <c r="AN87" s="17">
        <f>IF(AK87=1,AM87,AM87+AN85)</f>
        <v>0.99969218193767417</v>
      </c>
      <c r="AO87" s="5">
        <f>SUM(G87:AJ87)</f>
        <v>3.3499999999999996</v>
      </c>
    </row>
    <row r="88" spans="1:41" x14ac:dyDescent="0.2">
      <c r="A88" s="1" t="s">
        <v>120</v>
      </c>
      <c r="B88" s="1" t="s">
        <v>7</v>
      </c>
      <c r="C88" s="1" t="s">
        <v>8</v>
      </c>
      <c r="D88" s="1" t="s">
        <v>38</v>
      </c>
      <c r="E88" s="1" t="s">
        <v>26</v>
      </c>
      <c r="F88" s="1" t="s">
        <v>11</v>
      </c>
      <c r="O88" s="5" t="s">
        <v>15</v>
      </c>
      <c r="P88" s="5" t="s">
        <v>15</v>
      </c>
      <c r="Q88" s="5" t="s">
        <v>15</v>
      </c>
      <c r="U88" s="5" t="s">
        <v>15</v>
      </c>
      <c r="V88" s="5" t="s">
        <v>15</v>
      </c>
      <c r="W88" s="5" t="s">
        <v>15</v>
      </c>
      <c r="Y88" s="5" t="s">
        <v>18</v>
      </c>
      <c r="Z88" s="5" t="s">
        <v>13</v>
      </c>
      <c r="AC88" s="5" t="s">
        <v>15</v>
      </c>
      <c r="AK88" s="1">
        <v>42</v>
      </c>
    </row>
    <row r="89" spans="1:41" x14ac:dyDescent="0.2">
      <c r="A89" s="1" t="s">
        <v>120</v>
      </c>
      <c r="B89" s="1" t="s">
        <v>7</v>
      </c>
      <c r="C89" s="1" t="s">
        <v>8</v>
      </c>
      <c r="D89" s="1" t="s">
        <v>216</v>
      </c>
      <c r="E89" s="1" t="s">
        <v>9</v>
      </c>
      <c r="F89" s="1" t="s">
        <v>10</v>
      </c>
      <c r="AA89" s="5">
        <v>1.7999999999999999E-2</v>
      </c>
      <c r="AB89" s="5">
        <v>1.4E-2</v>
      </c>
      <c r="AC89" s="5">
        <v>0.03</v>
      </c>
      <c r="AE89" s="5">
        <v>1.4E-2</v>
      </c>
      <c r="AF89" s="5">
        <v>8.7999999999999995E-2</v>
      </c>
      <c r="AH89" s="5">
        <v>2.7850000000000001</v>
      </c>
      <c r="AK89" s="5">
        <v>43</v>
      </c>
      <c r="AM89" s="16">
        <f>+AO89/$AO$3</f>
        <v>2.7945555084152648E-5</v>
      </c>
      <c r="AN89" s="17">
        <f>IF(AK89=1,AM89,AM89+AN87)</f>
        <v>0.99972012749275829</v>
      </c>
      <c r="AO89" s="5">
        <f>SUM(G89:AJ89)</f>
        <v>2.9490000000000003</v>
      </c>
    </row>
    <row r="90" spans="1:41" x14ac:dyDescent="0.2">
      <c r="A90" s="1" t="s">
        <v>120</v>
      </c>
      <c r="B90" s="1" t="s">
        <v>7</v>
      </c>
      <c r="C90" s="1" t="s">
        <v>8</v>
      </c>
      <c r="D90" s="1" t="s">
        <v>216</v>
      </c>
      <c r="E90" s="1" t="s">
        <v>9</v>
      </c>
      <c r="F90" s="1" t="s">
        <v>11</v>
      </c>
      <c r="AA90" s="5" t="s">
        <v>15</v>
      </c>
      <c r="AB90" s="5" t="s">
        <v>15</v>
      </c>
      <c r="AC90" s="5" t="s">
        <v>15</v>
      </c>
      <c r="AE90" s="5">
        <v>-1</v>
      </c>
      <c r="AF90" s="5" t="s">
        <v>15</v>
      </c>
      <c r="AH90" s="5" t="s">
        <v>15</v>
      </c>
      <c r="AK90" s="1">
        <v>43</v>
      </c>
    </row>
    <row r="91" spans="1:41" x14ac:dyDescent="0.2">
      <c r="A91" s="1" t="s">
        <v>120</v>
      </c>
      <c r="B91" s="1" t="s">
        <v>7</v>
      </c>
      <c r="C91" s="1" t="s">
        <v>8</v>
      </c>
      <c r="D91" s="1" t="s">
        <v>217</v>
      </c>
      <c r="E91" s="1" t="s">
        <v>32</v>
      </c>
      <c r="F91" s="1" t="s">
        <v>10</v>
      </c>
      <c r="K91" s="5">
        <v>0.3</v>
      </c>
      <c r="N91" s="5">
        <v>2.5</v>
      </c>
      <c r="AK91" s="5">
        <v>44</v>
      </c>
      <c r="AM91" s="16">
        <f>+AO91/$AO$3</f>
        <v>2.65335890931256E-5</v>
      </c>
      <c r="AN91" s="17">
        <f>IF(AK91=1,AM91,AM91+AN89)</f>
        <v>0.9997466610818514</v>
      </c>
      <c r="AO91" s="5">
        <f>SUM(G91:AJ91)</f>
        <v>2.8</v>
      </c>
    </row>
    <row r="92" spans="1:41" x14ac:dyDescent="0.2">
      <c r="A92" s="1" t="s">
        <v>120</v>
      </c>
      <c r="B92" s="1" t="s">
        <v>7</v>
      </c>
      <c r="C92" s="1" t="s">
        <v>8</v>
      </c>
      <c r="D92" s="1" t="s">
        <v>217</v>
      </c>
      <c r="E92" s="1" t="s">
        <v>32</v>
      </c>
      <c r="F92" s="1" t="s">
        <v>11</v>
      </c>
      <c r="K92" s="5">
        <v>-1</v>
      </c>
      <c r="N92" s="5">
        <v>-1</v>
      </c>
      <c r="AK92" s="1">
        <v>44</v>
      </c>
    </row>
    <row r="93" spans="1:41" x14ac:dyDescent="0.2">
      <c r="A93" s="1" t="s">
        <v>120</v>
      </c>
      <c r="B93" s="1" t="s">
        <v>7</v>
      </c>
      <c r="C93" s="1" t="s">
        <v>8</v>
      </c>
      <c r="D93" s="1" t="s">
        <v>43</v>
      </c>
      <c r="E93" s="1" t="s">
        <v>33</v>
      </c>
      <c r="F93" s="1" t="s">
        <v>10</v>
      </c>
      <c r="AD93" s="5">
        <v>0.93200000000000005</v>
      </c>
      <c r="AE93" s="5">
        <v>0.71599999999999997</v>
      </c>
      <c r="AF93" s="5">
        <v>0.999</v>
      </c>
      <c r="AK93" s="5">
        <v>45</v>
      </c>
      <c r="AM93" s="16">
        <f>+AO93/$AO$3</f>
        <v>2.5083717974822672E-5</v>
      </c>
      <c r="AN93" s="17">
        <f>IF(AK93=1,AM93,AM93+AN91)</f>
        <v>0.99977174479982622</v>
      </c>
      <c r="AO93" s="5">
        <f>SUM(G93:AJ93)</f>
        <v>2.6470000000000002</v>
      </c>
    </row>
    <row r="94" spans="1:41" x14ac:dyDescent="0.2">
      <c r="A94" s="1" t="s">
        <v>120</v>
      </c>
      <c r="B94" s="1" t="s">
        <v>7</v>
      </c>
      <c r="C94" s="1" t="s">
        <v>8</v>
      </c>
      <c r="D94" s="1" t="s">
        <v>43</v>
      </c>
      <c r="E94" s="1" t="s">
        <v>33</v>
      </c>
      <c r="F94" s="1" t="s">
        <v>11</v>
      </c>
      <c r="AD94" s="5">
        <v>-1</v>
      </c>
      <c r="AE94" s="5">
        <v>-1</v>
      </c>
      <c r="AF94" s="5">
        <v>-1</v>
      </c>
      <c r="AK94" s="1">
        <v>45</v>
      </c>
    </row>
    <row r="95" spans="1:41" x14ac:dyDescent="0.2">
      <c r="A95" s="1" t="s">
        <v>120</v>
      </c>
      <c r="B95" s="1" t="s">
        <v>7</v>
      </c>
      <c r="C95" s="1" t="s">
        <v>8</v>
      </c>
      <c r="D95" s="1" t="s">
        <v>214</v>
      </c>
      <c r="E95" s="1" t="s">
        <v>16</v>
      </c>
      <c r="F95" s="1" t="s">
        <v>10</v>
      </c>
      <c r="X95" s="5">
        <v>0.66600000000000004</v>
      </c>
      <c r="Y95" s="5">
        <v>1.6</v>
      </c>
      <c r="Z95" s="5">
        <v>0.33700000000000002</v>
      </c>
      <c r="AG95" s="5">
        <v>2.9000000000000001E-2</v>
      </c>
      <c r="AK95" s="5">
        <v>46</v>
      </c>
      <c r="AM95" s="16">
        <f>+AO95/$AO$3</f>
        <v>2.4941573747538067E-5</v>
      </c>
      <c r="AN95" s="17">
        <f>IF(AK95=1,AM95,AM95+AN93)</f>
        <v>0.99979668637357377</v>
      </c>
      <c r="AO95" s="5">
        <f>SUM(G95:AJ95)</f>
        <v>2.6320000000000001</v>
      </c>
    </row>
    <row r="96" spans="1:41" x14ac:dyDescent="0.2">
      <c r="A96" s="1" t="s">
        <v>120</v>
      </c>
      <c r="B96" s="1" t="s">
        <v>7</v>
      </c>
      <c r="C96" s="1" t="s">
        <v>8</v>
      </c>
      <c r="D96" s="1" t="s">
        <v>214</v>
      </c>
      <c r="E96" s="1" t="s">
        <v>16</v>
      </c>
      <c r="F96" s="1" t="s">
        <v>11</v>
      </c>
      <c r="X96" s="5">
        <v>-1</v>
      </c>
      <c r="Y96" s="5">
        <v>-1</v>
      </c>
      <c r="Z96" s="5">
        <v>-1</v>
      </c>
      <c r="AG96" s="5">
        <v>-1</v>
      </c>
      <c r="AH96" s="5" t="s">
        <v>24</v>
      </c>
      <c r="AK96" s="1">
        <v>46</v>
      </c>
    </row>
    <row r="97" spans="1:41" x14ac:dyDescent="0.2">
      <c r="A97" s="1" t="s">
        <v>120</v>
      </c>
      <c r="B97" s="1" t="s">
        <v>7</v>
      </c>
      <c r="C97" s="1" t="s">
        <v>8</v>
      </c>
      <c r="D97" s="1" t="s">
        <v>218</v>
      </c>
      <c r="E97" s="1" t="s">
        <v>16</v>
      </c>
      <c r="F97" s="1" t="s">
        <v>10</v>
      </c>
      <c r="G97" s="5">
        <v>0.59899999999999998</v>
      </c>
      <c r="H97" s="5">
        <v>0.50700000000000001</v>
      </c>
      <c r="I97" s="5">
        <v>0.61099999999999999</v>
      </c>
      <c r="J97" s="5">
        <v>0.104</v>
      </c>
      <c r="U97" s="5">
        <v>7.9000000000000001E-2</v>
      </c>
      <c r="AC97" s="5">
        <v>5.1999999999999998E-2</v>
      </c>
      <c r="AH97" s="5">
        <v>0.161</v>
      </c>
      <c r="AI97" s="5">
        <v>0.129</v>
      </c>
      <c r="AJ97" s="5">
        <v>2.5999999999999999E-2</v>
      </c>
      <c r="AK97" s="5">
        <v>47</v>
      </c>
      <c r="AM97" s="16">
        <f>+AO97/$AO$3</f>
        <v>2.1492207165431738E-5</v>
      </c>
      <c r="AN97" s="17">
        <f>IF(AK97=1,AM97,AM97+AN95)</f>
        <v>0.99981817858073918</v>
      </c>
      <c r="AO97" s="5">
        <f>SUM(G97:AJ97)</f>
        <v>2.2679999999999998</v>
      </c>
    </row>
    <row r="98" spans="1:41" x14ac:dyDescent="0.2">
      <c r="A98" s="1" t="s">
        <v>120</v>
      </c>
      <c r="B98" s="1" t="s">
        <v>7</v>
      </c>
      <c r="C98" s="1" t="s">
        <v>8</v>
      </c>
      <c r="D98" s="1" t="s">
        <v>218</v>
      </c>
      <c r="E98" s="1" t="s">
        <v>16</v>
      </c>
      <c r="F98" s="1" t="s">
        <v>11</v>
      </c>
      <c r="G98" s="5">
        <v>-1</v>
      </c>
      <c r="H98" s="5">
        <v>-1</v>
      </c>
      <c r="I98" s="5">
        <v>-1</v>
      </c>
      <c r="J98" s="5">
        <v>-1</v>
      </c>
      <c r="U98" s="5" t="s">
        <v>24</v>
      </c>
      <c r="V98" s="5" t="s">
        <v>24</v>
      </c>
      <c r="AC98" s="5" t="s">
        <v>24</v>
      </c>
      <c r="AH98" s="5">
        <v>-1</v>
      </c>
      <c r="AI98" s="5">
        <v>-1</v>
      </c>
      <c r="AJ98" s="5">
        <v>-1</v>
      </c>
      <c r="AK98" s="1">
        <v>47</v>
      </c>
    </row>
    <row r="99" spans="1:41" x14ac:dyDescent="0.2">
      <c r="A99" s="1" t="s">
        <v>120</v>
      </c>
      <c r="B99" s="1" t="s">
        <v>7</v>
      </c>
      <c r="C99" s="1" t="s">
        <v>8</v>
      </c>
      <c r="D99" s="1" t="s">
        <v>192</v>
      </c>
      <c r="E99" s="1" t="s">
        <v>21</v>
      </c>
      <c r="F99" s="1" t="s">
        <v>10</v>
      </c>
      <c r="AE99" s="5">
        <v>2.08</v>
      </c>
      <c r="AK99" s="5">
        <v>48</v>
      </c>
      <c r="AM99" s="16">
        <f>+AO99/$AO$3</f>
        <v>1.9710666183464735E-5</v>
      </c>
      <c r="AN99" s="17">
        <f>IF(AK99=1,AM99,AM99+AN97)</f>
        <v>0.99983788924692263</v>
      </c>
      <c r="AO99" s="5">
        <f>SUM(G99:AJ99)</f>
        <v>2.08</v>
      </c>
    </row>
    <row r="100" spans="1:41" x14ac:dyDescent="0.2">
      <c r="A100" s="1" t="s">
        <v>120</v>
      </c>
      <c r="B100" s="1" t="s">
        <v>7</v>
      </c>
      <c r="C100" s="1" t="s">
        <v>8</v>
      </c>
      <c r="D100" s="1" t="s">
        <v>192</v>
      </c>
      <c r="E100" s="1" t="s">
        <v>21</v>
      </c>
      <c r="F100" s="1" t="s">
        <v>11</v>
      </c>
      <c r="AE100" s="5">
        <v>-1</v>
      </c>
      <c r="AK100" s="1">
        <v>48</v>
      </c>
    </row>
    <row r="101" spans="1:41" x14ac:dyDescent="0.2">
      <c r="A101" s="1" t="s">
        <v>120</v>
      </c>
      <c r="B101" s="1" t="s">
        <v>7</v>
      </c>
      <c r="C101" s="1" t="s">
        <v>30</v>
      </c>
      <c r="D101" s="1" t="s">
        <v>221</v>
      </c>
      <c r="E101" s="1" t="s">
        <v>14</v>
      </c>
      <c r="F101" s="1" t="s">
        <v>10</v>
      </c>
      <c r="W101" s="5">
        <v>0.28399999999999997</v>
      </c>
      <c r="Y101" s="5">
        <v>0.33800000000000002</v>
      </c>
      <c r="Z101" s="5">
        <v>0.73399999999999999</v>
      </c>
      <c r="AB101" s="5">
        <v>0.56000000000000005</v>
      </c>
      <c r="AC101" s="5">
        <v>1.2E-2</v>
      </c>
      <c r="AK101" s="5">
        <v>49</v>
      </c>
      <c r="AM101" s="16">
        <f>+AO101/$AO$3</f>
        <v>1.8270271346980773E-5</v>
      </c>
      <c r="AN101" s="17">
        <f>IF(AK101=1,AM101,AM101+AN99)</f>
        <v>0.99985615951826956</v>
      </c>
      <c r="AO101" s="5">
        <f>SUM(G101:AJ101)</f>
        <v>1.9279999999999999</v>
      </c>
    </row>
    <row r="102" spans="1:41" x14ac:dyDescent="0.2">
      <c r="A102" s="1" t="s">
        <v>120</v>
      </c>
      <c r="B102" s="1" t="s">
        <v>7</v>
      </c>
      <c r="C102" s="1" t="s">
        <v>30</v>
      </c>
      <c r="D102" s="1" t="s">
        <v>221</v>
      </c>
      <c r="E102" s="1" t="s">
        <v>14</v>
      </c>
      <c r="F102" s="1" t="s">
        <v>11</v>
      </c>
      <c r="W102" s="5">
        <v>-1</v>
      </c>
      <c r="Y102" s="5">
        <v>-1</v>
      </c>
      <c r="Z102" s="5">
        <v>-1</v>
      </c>
      <c r="AB102" s="5">
        <v>-1</v>
      </c>
      <c r="AC102" s="5">
        <v>-1</v>
      </c>
      <c r="AK102" s="1">
        <v>49</v>
      </c>
    </row>
    <row r="103" spans="1:41" x14ac:dyDescent="0.2">
      <c r="A103" s="1" t="s">
        <v>120</v>
      </c>
      <c r="B103" s="1" t="s">
        <v>7</v>
      </c>
      <c r="C103" s="1" t="s">
        <v>8</v>
      </c>
      <c r="D103" s="1" t="s">
        <v>39</v>
      </c>
      <c r="E103" s="1" t="s">
        <v>21</v>
      </c>
      <c r="F103" s="1" t="s">
        <v>10</v>
      </c>
      <c r="N103" s="5">
        <v>1.2</v>
      </c>
      <c r="W103" s="5">
        <v>0.69699999999999995</v>
      </c>
      <c r="AK103" s="5">
        <v>50</v>
      </c>
      <c r="AM103" s="16">
        <f>+AO103/$AO$3</f>
        <v>1.7976506610592593E-5</v>
      </c>
      <c r="AN103" s="17">
        <f>IF(AK103=1,AM103,AM103+AN101)</f>
        <v>0.99987413602488018</v>
      </c>
      <c r="AO103" s="5">
        <f>SUM(G103:AJ103)</f>
        <v>1.8969999999999998</v>
      </c>
    </row>
    <row r="104" spans="1:41" x14ac:dyDescent="0.2">
      <c r="A104" s="1" t="s">
        <v>120</v>
      </c>
      <c r="B104" s="1" t="s">
        <v>7</v>
      </c>
      <c r="C104" s="1" t="s">
        <v>8</v>
      </c>
      <c r="D104" s="1" t="s">
        <v>39</v>
      </c>
      <c r="E104" s="1" t="s">
        <v>21</v>
      </c>
      <c r="F104" s="1" t="s">
        <v>11</v>
      </c>
      <c r="N104" s="5">
        <v>-1</v>
      </c>
      <c r="W104" s="5" t="s">
        <v>15</v>
      </c>
      <c r="Z104" s="5" t="s">
        <v>15</v>
      </c>
      <c r="AA104" s="5" t="s">
        <v>15</v>
      </c>
      <c r="AB104" s="5" t="s">
        <v>15</v>
      </c>
      <c r="AC104" s="5" t="s">
        <v>15</v>
      </c>
      <c r="AK104" s="1">
        <v>50</v>
      </c>
    </row>
    <row r="105" spans="1:41" x14ac:dyDescent="0.2">
      <c r="A105" s="1" t="s">
        <v>120</v>
      </c>
      <c r="B105" s="1" t="s">
        <v>7</v>
      </c>
      <c r="C105" s="1" t="s">
        <v>8</v>
      </c>
      <c r="D105" s="1" t="s">
        <v>216</v>
      </c>
      <c r="E105" s="1" t="s">
        <v>46</v>
      </c>
      <c r="F105" s="1" t="s">
        <v>10</v>
      </c>
      <c r="AI105" s="5">
        <v>0.74399999999999999</v>
      </c>
      <c r="AJ105" s="5">
        <v>1.044</v>
      </c>
      <c r="AK105" s="5">
        <v>51</v>
      </c>
      <c r="AM105" s="16">
        <f>+AO105/$AO$3</f>
        <v>1.6943591892324494E-5</v>
      </c>
      <c r="AN105" s="17">
        <f>IF(AK105=1,AM105,AM105+AN103)</f>
        <v>0.99989107961677248</v>
      </c>
      <c r="AO105" s="5">
        <f>SUM(G105:AJ105)</f>
        <v>1.788</v>
      </c>
    </row>
    <row r="106" spans="1:41" x14ac:dyDescent="0.2">
      <c r="A106" s="1" t="s">
        <v>120</v>
      </c>
      <c r="B106" s="1" t="s">
        <v>7</v>
      </c>
      <c r="C106" s="1" t="s">
        <v>8</v>
      </c>
      <c r="D106" s="1" t="s">
        <v>216</v>
      </c>
      <c r="E106" s="1" t="s">
        <v>46</v>
      </c>
      <c r="F106" s="1" t="s">
        <v>11</v>
      </c>
      <c r="AI106" s="5" t="s">
        <v>15</v>
      </c>
      <c r="AJ106" s="5" t="s">
        <v>15</v>
      </c>
      <c r="AK106" s="1">
        <v>51</v>
      </c>
    </row>
    <row r="107" spans="1:41" x14ac:dyDescent="0.2">
      <c r="A107" s="1" t="s">
        <v>120</v>
      </c>
      <c r="B107" s="1" t="s">
        <v>7</v>
      </c>
      <c r="C107" s="1" t="s">
        <v>8</v>
      </c>
      <c r="D107" s="1" t="s">
        <v>216</v>
      </c>
      <c r="E107" s="1" t="s">
        <v>33</v>
      </c>
      <c r="F107" s="1" t="s">
        <v>10</v>
      </c>
      <c r="AH107" s="5">
        <v>0.11899999999999999</v>
      </c>
      <c r="AI107" s="5">
        <v>0.56799999999999995</v>
      </c>
      <c r="AJ107" s="5">
        <v>0.65500000000000003</v>
      </c>
      <c r="AK107" s="5">
        <v>52</v>
      </c>
      <c r="AM107" s="16">
        <f>+AO107/$AO$3</f>
        <v>1.2717170201062344E-5</v>
      </c>
      <c r="AN107" s="17">
        <f>IF(AK107=1,AM107,AM107+AN105)</f>
        <v>0.9999037967869735</v>
      </c>
      <c r="AO107" s="5">
        <f>SUM(G107:AJ107)</f>
        <v>1.3420000000000001</v>
      </c>
    </row>
    <row r="108" spans="1:41" x14ac:dyDescent="0.2">
      <c r="A108" s="1" t="s">
        <v>120</v>
      </c>
      <c r="B108" s="1" t="s">
        <v>7</v>
      </c>
      <c r="C108" s="1" t="s">
        <v>8</v>
      </c>
      <c r="D108" s="1" t="s">
        <v>216</v>
      </c>
      <c r="E108" s="1" t="s">
        <v>33</v>
      </c>
      <c r="F108" s="1" t="s">
        <v>11</v>
      </c>
      <c r="AE108" s="5" t="s">
        <v>15</v>
      </c>
      <c r="AH108" s="5" t="s">
        <v>15</v>
      </c>
      <c r="AI108" s="5" t="s">
        <v>15</v>
      </c>
      <c r="AJ108" s="5" t="s">
        <v>15</v>
      </c>
      <c r="AK108" s="1">
        <v>52</v>
      </c>
    </row>
    <row r="109" spans="1:41" x14ac:dyDescent="0.2">
      <c r="A109" s="1" t="s">
        <v>120</v>
      </c>
      <c r="B109" s="1" t="s">
        <v>7</v>
      </c>
      <c r="C109" s="1" t="s">
        <v>8</v>
      </c>
      <c r="D109" s="1" t="s">
        <v>223</v>
      </c>
      <c r="E109" s="1" t="s">
        <v>21</v>
      </c>
      <c r="F109" s="1" t="s">
        <v>10</v>
      </c>
      <c r="V109" s="5">
        <v>0.21299999999999999</v>
      </c>
      <c r="W109" s="5">
        <v>0.39</v>
      </c>
      <c r="Y109" s="5">
        <v>2.7E-2</v>
      </c>
      <c r="Z109" s="5">
        <v>0.23400000000000001</v>
      </c>
      <c r="AA109" s="5">
        <v>0.05</v>
      </c>
      <c r="AD109" s="5">
        <v>2.3E-2</v>
      </c>
      <c r="AE109" s="5">
        <v>0.17199999999999999</v>
      </c>
      <c r="AJ109" s="5">
        <v>0.19</v>
      </c>
      <c r="AK109" s="5">
        <v>53</v>
      </c>
      <c r="AM109" s="16">
        <f>+AO109/$AO$3</f>
        <v>1.2309690082846484E-5</v>
      </c>
      <c r="AN109" s="17">
        <f>IF(AK109=1,AM109,AM109+AN107)</f>
        <v>0.99991610647705631</v>
      </c>
      <c r="AO109" s="5">
        <f>SUM(G109:AJ109)</f>
        <v>1.2989999999999999</v>
      </c>
    </row>
    <row r="110" spans="1:41" x14ac:dyDescent="0.2">
      <c r="A110" s="1" t="s">
        <v>120</v>
      </c>
      <c r="B110" s="1" t="s">
        <v>7</v>
      </c>
      <c r="C110" s="1" t="s">
        <v>8</v>
      </c>
      <c r="D110" s="1" t="s">
        <v>223</v>
      </c>
      <c r="E110" s="1" t="s">
        <v>21</v>
      </c>
      <c r="F110" s="1" t="s">
        <v>11</v>
      </c>
      <c r="V110" s="5">
        <v>-1</v>
      </c>
      <c r="W110" s="5">
        <v>-1</v>
      </c>
      <c r="X110" s="5" t="s">
        <v>15</v>
      </c>
      <c r="Y110" s="5" t="s">
        <v>15</v>
      </c>
      <c r="Z110" s="5" t="s">
        <v>15</v>
      </c>
      <c r="AA110" s="5" t="s">
        <v>15</v>
      </c>
      <c r="AD110" s="5" t="s">
        <v>15</v>
      </c>
      <c r="AE110" s="5">
        <v>-1</v>
      </c>
      <c r="AI110" s="5" t="s">
        <v>15</v>
      </c>
      <c r="AJ110" s="5" t="s">
        <v>15</v>
      </c>
      <c r="AK110" s="1">
        <v>53</v>
      </c>
    </row>
    <row r="111" spans="1:41" x14ac:dyDescent="0.2">
      <c r="A111" s="1" t="s">
        <v>120</v>
      </c>
      <c r="B111" s="1" t="s">
        <v>7</v>
      </c>
      <c r="C111" s="1" t="s">
        <v>8</v>
      </c>
      <c r="D111" s="1" t="s">
        <v>214</v>
      </c>
      <c r="E111" s="1" t="s">
        <v>28</v>
      </c>
      <c r="F111" s="1" t="s">
        <v>10</v>
      </c>
      <c r="X111" s="5">
        <v>0.32500000000000001</v>
      </c>
      <c r="Y111" s="5">
        <v>1.7999999999999999E-2</v>
      </c>
      <c r="Z111" s="5">
        <v>7.2999999999999995E-2</v>
      </c>
      <c r="AF111" s="5">
        <v>0.13200000000000001</v>
      </c>
      <c r="AG111" s="5">
        <v>0.45100000000000001</v>
      </c>
      <c r="AH111" s="5">
        <v>0.26</v>
      </c>
      <c r="AK111" s="5">
        <v>54</v>
      </c>
      <c r="AM111" s="16">
        <f>+AO111/$AO$3</f>
        <v>1.193063881008755E-5</v>
      </c>
      <c r="AN111" s="17">
        <f>IF(AK111=1,AM111,AM111+AN109)</f>
        <v>0.99992803711586642</v>
      </c>
      <c r="AO111" s="5">
        <f>SUM(G111:AJ111)</f>
        <v>1.2590000000000001</v>
      </c>
    </row>
    <row r="112" spans="1:41" x14ac:dyDescent="0.2">
      <c r="A112" s="1" t="s">
        <v>120</v>
      </c>
      <c r="B112" s="1" t="s">
        <v>7</v>
      </c>
      <c r="C112" s="1" t="s">
        <v>8</v>
      </c>
      <c r="D112" s="1" t="s">
        <v>214</v>
      </c>
      <c r="E112" s="1" t="s">
        <v>28</v>
      </c>
      <c r="F112" s="1" t="s">
        <v>11</v>
      </c>
      <c r="X112" s="5">
        <v>-1</v>
      </c>
      <c r="Y112" s="5">
        <v>-1</v>
      </c>
      <c r="Z112" s="5">
        <v>-1</v>
      </c>
      <c r="AF112" s="5" t="s">
        <v>15</v>
      </c>
      <c r="AG112" s="5">
        <v>-1</v>
      </c>
      <c r="AH112" s="5">
        <v>-1</v>
      </c>
      <c r="AI112" s="5" t="s">
        <v>15</v>
      </c>
      <c r="AJ112" s="5" t="s">
        <v>15</v>
      </c>
      <c r="AK112" s="1">
        <v>54</v>
      </c>
    </row>
    <row r="113" spans="1:41" x14ac:dyDescent="0.2">
      <c r="A113" s="1" t="s">
        <v>120</v>
      </c>
      <c r="B113" s="1" t="s">
        <v>7</v>
      </c>
      <c r="C113" s="1" t="s">
        <v>8</v>
      </c>
      <c r="D113" s="1" t="s">
        <v>218</v>
      </c>
      <c r="E113" s="1" t="s">
        <v>49</v>
      </c>
      <c r="F113" s="1" t="s">
        <v>10</v>
      </c>
      <c r="I113" s="5">
        <v>0.13400000000000001</v>
      </c>
      <c r="L113" s="5">
        <v>0.23699999999999999</v>
      </c>
      <c r="N113" s="5">
        <v>0.115</v>
      </c>
      <c r="Q113" s="5">
        <v>4.5999999999999999E-2</v>
      </c>
      <c r="Z113" s="5">
        <v>0.622</v>
      </c>
      <c r="AK113" s="5">
        <v>55</v>
      </c>
      <c r="AM113" s="16">
        <f>+AO113/$AO$3</f>
        <v>1.0935629219095338E-5</v>
      </c>
      <c r="AN113" s="17">
        <f>IF(AK113=1,AM113,AM113+AN111)</f>
        <v>0.99993897274508547</v>
      </c>
      <c r="AO113" s="5">
        <f>SUM(G113:AJ113)</f>
        <v>1.1539999999999999</v>
      </c>
    </row>
    <row r="114" spans="1:41" x14ac:dyDescent="0.2">
      <c r="A114" s="1" t="s">
        <v>120</v>
      </c>
      <c r="B114" s="1" t="s">
        <v>7</v>
      </c>
      <c r="C114" s="1" t="s">
        <v>8</v>
      </c>
      <c r="D114" s="1" t="s">
        <v>218</v>
      </c>
      <c r="E114" s="1" t="s">
        <v>49</v>
      </c>
      <c r="F114" s="1" t="s">
        <v>11</v>
      </c>
      <c r="I114" s="5">
        <v>-1</v>
      </c>
      <c r="L114" s="5">
        <v>-1</v>
      </c>
      <c r="N114" s="5">
        <v>-1</v>
      </c>
      <c r="P114" s="5" t="s">
        <v>24</v>
      </c>
      <c r="Q114" s="5">
        <v>-1</v>
      </c>
      <c r="Z114" s="5">
        <v>-1</v>
      </c>
      <c r="AK114" s="1">
        <v>55</v>
      </c>
    </row>
    <row r="115" spans="1:41" x14ac:dyDescent="0.2">
      <c r="A115" s="1" t="s">
        <v>120</v>
      </c>
      <c r="B115" s="1" t="s">
        <v>7</v>
      </c>
      <c r="C115" s="1" t="s">
        <v>8</v>
      </c>
      <c r="D115" s="1" t="s">
        <v>216</v>
      </c>
      <c r="E115" s="1" t="s">
        <v>16</v>
      </c>
      <c r="F115" s="1" t="s">
        <v>10</v>
      </c>
      <c r="AG115" s="5">
        <v>0.159</v>
      </c>
      <c r="AH115" s="5">
        <v>8.0000000000000002E-3</v>
      </c>
      <c r="AI115" s="5">
        <v>9.8000000000000004E-2</v>
      </c>
      <c r="AJ115" s="5">
        <v>0.754</v>
      </c>
      <c r="AK115" s="5">
        <v>56</v>
      </c>
      <c r="AM115" s="16">
        <f>+AO115/$AO$3</f>
        <v>9.656331173533926E-6</v>
      </c>
      <c r="AN115" s="17">
        <f>IF(AK115=1,AM115,AM115+AN113)</f>
        <v>0.99994862907625903</v>
      </c>
      <c r="AO115" s="5">
        <f>SUM(G115:AJ115)</f>
        <v>1.0190000000000001</v>
      </c>
    </row>
    <row r="116" spans="1:41" x14ac:dyDescent="0.2">
      <c r="A116" s="1" t="s">
        <v>120</v>
      </c>
      <c r="B116" s="1" t="s">
        <v>7</v>
      </c>
      <c r="C116" s="1" t="s">
        <v>8</v>
      </c>
      <c r="D116" s="1" t="s">
        <v>216</v>
      </c>
      <c r="E116" s="1" t="s">
        <v>16</v>
      </c>
      <c r="F116" s="1" t="s">
        <v>11</v>
      </c>
      <c r="AG116" s="5" t="s">
        <v>15</v>
      </c>
      <c r="AH116" s="5" t="s">
        <v>15</v>
      </c>
      <c r="AI116" s="5" t="s">
        <v>15</v>
      </c>
      <c r="AJ116" s="5" t="s">
        <v>15</v>
      </c>
      <c r="AK116" s="1">
        <v>56</v>
      </c>
    </row>
    <row r="117" spans="1:41" x14ac:dyDescent="0.2">
      <c r="A117" s="1" t="s">
        <v>120</v>
      </c>
      <c r="B117" s="1" t="s">
        <v>7</v>
      </c>
      <c r="C117" s="1" t="s">
        <v>8</v>
      </c>
      <c r="D117" s="1" t="s">
        <v>223</v>
      </c>
      <c r="E117" s="1" t="s">
        <v>32</v>
      </c>
      <c r="F117" s="1" t="s">
        <v>10</v>
      </c>
      <c r="AA117" s="5">
        <v>0.25900000000000001</v>
      </c>
      <c r="AB117" s="5">
        <v>0.10299999999999999</v>
      </c>
      <c r="AC117" s="5">
        <v>2.3E-2</v>
      </c>
      <c r="AE117" s="5">
        <v>0.13600000000000001</v>
      </c>
      <c r="AF117" s="5">
        <v>0.13500000000000001</v>
      </c>
      <c r="AH117" s="5">
        <v>0.2</v>
      </c>
      <c r="AK117" s="5">
        <v>57</v>
      </c>
      <c r="AM117" s="16">
        <f>+AO117/$AO$3</f>
        <v>8.1116972370412562E-6</v>
      </c>
      <c r="AN117" s="17">
        <f>IF(AK117=1,AM117,AM117+AN115)</f>
        <v>0.99995674077349606</v>
      </c>
      <c r="AO117" s="5">
        <f>SUM(G117:AJ117)</f>
        <v>0.85600000000000009</v>
      </c>
    </row>
    <row r="118" spans="1:41" x14ac:dyDescent="0.2">
      <c r="A118" s="1" t="s">
        <v>120</v>
      </c>
      <c r="B118" s="1" t="s">
        <v>7</v>
      </c>
      <c r="C118" s="1" t="s">
        <v>8</v>
      </c>
      <c r="D118" s="1" t="s">
        <v>223</v>
      </c>
      <c r="E118" s="1" t="s">
        <v>32</v>
      </c>
      <c r="F118" s="1" t="s">
        <v>11</v>
      </c>
      <c r="AA118" s="5">
        <v>-1</v>
      </c>
      <c r="AB118" s="5">
        <v>-1</v>
      </c>
      <c r="AC118" s="5">
        <v>-1</v>
      </c>
      <c r="AE118" s="5">
        <v>-1</v>
      </c>
      <c r="AF118" s="5">
        <v>-1</v>
      </c>
      <c r="AH118" s="5">
        <v>-1</v>
      </c>
      <c r="AK118" s="1">
        <v>57</v>
      </c>
    </row>
    <row r="119" spans="1:41" x14ac:dyDescent="0.2">
      <c r="A119" s="1" t="s">
        <v>120</v>
      </c>
      <c r="B119" s="1" t="s">
        <v>7</v>
      </c>
      <c r="C119" s="1" t="s">
        <v>8</v>
      </c>
      <c r="D119" s="1" t="s">
        <v>214</v>
      </c>
      <c r="E119" s="1" t="s">
        <v>46</v>
      </c>
      <c r="F119" s="1" t="s">
        <v>10</v>
      </c>
      <c r="X119" s="5">
        <v>0.42099999999999999</v>
      </c>
      <c r="AE119" s="5">
        <v>0.16600000000000001</v>
      </c>
      <c r="AF119" s="5">
        <v>5.5E-2</v>
      </c>
      <c r="AG119" s="5">
        <v>8.2000000000000003E-2</v>
      </c>
      <c r="AH119" s="5">
        <v>1.4E-2</v>
      </c>
      <c r="AI119" s="5">
        <v>6.2E-2</v>
      </c>
      <c r="AK119" s="5">
        <v>58</v>
      </c>
      <c r="AM119" s="16">
        <f>+AO119/$AO$3</f>
        <v>7.5810254551787439E-6</v>
      </c>
      <c r="AN119" s="17">
        <f>IF(AK119=1,AM119,AM119+AN117)</f>
        <v>0.99996432179895123</v>
      </c>
      <c r="AO119" s="5">
        <f>SUM(G119:AJ119)</f>
        <v>0.8</v>
      </c>
    </row>
    <row r="120" spans="1:41" x14ac:dyDescent="0.2">
      <c r="A120" s="1" t="s">
        <v>120</v>
      </c>
      <c r="B120" s="1" t="s">
        <v>7</v>
      </c>
      <c r="C120" s="1" t="s">
        <v>8</v>
      </c>
      <c r="D120" s="1" t="s">
        <v>214</v>
      </c>
      <c r="E120" s="1" t="s">
        <v>46</v>
      </c>
      <c r="F120" s="1" t="s">
        <v>11</v>
      </c>
      <c r="X120" s="5">
        <v>-1</v>
      </c>
      <c r="AE120" s="5">
        <v>-1</v>
      </c>
      <c r="AF120" s="5" t="s">
        <v>15</v>
      </c>
      <c r="AG120" s="5">
        <v>-1</v>
      </c>
      <c r="AH120" s="5" t="s">
        <v>15</v>
      </c>
      <c r="AI120" s="5">
        <v>-1</v>
      </c>
      <c r="AK120" s="1">
        <v>58</v>
      </c>
    </row>
    <row r="121" spans="1:41" x14ac:dyDescent="0.2">
      <c r="A121" s="1" t="s">
        <v>120</v>
      </c>
      <c r="B121" s="1" t="s">
        <v>7</v>
      </c>
      <c r="C121" s="1" t="s">
        <v>8</v>
      </c>
      <c r="D121" s="1" t="s">
        <v>214</v>
      </c>
      <c r="E121" s="1" t="s">
        <v>32</v>
      </c>
      <c r="F121" s="1" t="s">
        <v>10</v>
      </c>
      <c r="AC121" s="5">
        <v>0.57799999999999996</v>
      </c>
      <c r="AE121" s="5">
        <v>4.2999999999999997E-2</v>
      </c>
      <c r="AF121" s="5">
        <v>0.03</v>
      </c>
      <c r="AK121" s="5">
        <v>59</v>
      </c>
      <c r="AM121" s="16">
        <f>+AO121/$AO$3</f>
        <v>6.169059464151703E-6</v>
      </c>
      <c r="AN121" s="17">
        <f>IF(AK121=1,AM121,AM121+AN119)</f>
        <v>0.99997049085841538</v>
      </c>
      <c r="AO121" s="5">
        <f>SUM(G121:AJ121)</f>
        <v>0.65100000000000002</v>
      </c>
    </row>
    <row r="122" spans="1:41" x14ac:dyDescent="0.2">
      <c r="A122" s="1" t="s">
        <v>120</v>
      </c>
      <c r="B122" s="1" t="s">
        <v>7</v>
      </c>
      <c r="C122" s="1" t="s">
        <v>8</v>
      </c>
      <c r="D122" s="1" t="s">
        <v>214</v>
      </c>
      <c r="E122" s="1" t="s">
        <v>32</v>
      </c>
      <c r="F122" s="1" t="s">
        <v>11</v>
      </c>
      <c r="AC122" s="5" t="s">
        <v>15</v>
      </c>
      <c r="AE122" s="5">
        <v>-1</v>
      </c>
      <c r="AF122" s="5" t="s">
        <v>15</v>
      </c>
      <c r="AK122" s="5">
        <v>59</v>
      </c>
    </row>
    <row r="123" spans="1:41" x14ac:dyDescent="0.2">
      <c r="A123" s="1" t="s">
        <v>120</v>
      </c>
      <c r="B123" s="1" t="s">
        <v>7</v>
      </c>
      <c r="C123" s="1" t="s">
        <v>8</v>
      </c>
      <c r="D123" s="1" t="s">
        <v>38</v>
      </c>
      <c r="E123" s="1" t="s">
        <v>44</v>
      </c>
      <c r="F123" s="1" t="s">
        <v>10</v>
      </c>
      <c r="N123" s="5">
        <v>5.0000000000000001E-3</v>
      </c>
      <c r="P123" s="5">
        <v>0.16</v>
      </c>
      <c r="Q123" s="5">
        <v>9.6000000000000002E-2</v>
      </c>
      <c r="R123" s="5">
        <v>0.13600000000000001</v>
      </c>
      <c r="S123" s="5">
        <v>0.114</v>
      </c>
      <c r="AK123" s="5">
        <v>60</v>
      </c>
      <c r="AM123" s="16">
        <f>+AO123/$AO$3</f>
        <v>4.842380009495423E-6</v>
      </c>
      <c r="AN123" s="17">
        <f>IF(AK123=1,AM123,AM123+AN121)</f>
        <v>0.99997533323842491</v>
      </c>
      <c r="AO123" s="5">
        <f>SUM(G123:AJ123)</f>
        <v>0.51100000000000001</v>
      </c>
    </row>
    <row r="124" spans="1:41" x14ac:dyDescent="0.2">
      <c r="A124" s="1" t="s">
        <v>120</v>
      </c>
      <c r="B124" s="1" t="s">
        <v>7</v>
      </c>
      <c r="C124" s="1" t="s">
        <v>8</v>
      </c>
      <c r="D124" s="1" t="s">
        <v>38</v>
      </c>
      <c r="E124" s="1" t="s">
        <v>44</v>
      </c>
      <c r="F124" s="1" t="s">
        <v>11</v>
      </c>
      <c r="N124" s="5" t="s">
        <v>15</v>
      </c>
      <c r="P124" s="5" t="s">
        <v>15</v>
      </c>
      <c r="Q124" s="5" t="s">
        <v>15</v>
      </c>
      <c r="R124" s="5" t="s">
        <v>15</v>
      </c>
      <c r="S124" s="5" t="s">
        <v>15</v>
      </c>
      <c r="AK124" s="5">
        <v>60</v>
      </c>
    </row>
    <row r="125" spans="1:41" x14ac:dyDescent="0.2">
      <c r="A125" s="1" t="s">
        <v>120</v>
      </c>
      <c r="B125" s="1" t="s">
        <v>7</v>
      </c>
      <c r="C125" s="1" t="s">
        <v>8</v>
      </c>
      <c r="D125" s="1" t="s">
        <v>38</v>
      </c>
      <c r="E125" s="1" t="s">
        <v>47</v>
      </c>
      <c r="F125" s="1" t="s">
        <v>10</v>
      </c>
      <c r="J125" s="5">
        <v>0.34300000000000003</v>
      </c>
      <c r="Q125" s="5">
        <v>0.16600000000000001</v>
      </c>
      <c r="AK125" s="5">
        <v>61</v>
      </c>
      <c r="AM125" s="16">
        <f>+AO125/$AO$3</f>
        <v>4.8234274458574758E-6</v>
      </c>
      <c r="AN125" s="17">
        <f>IF(AK125=1,AM125,AM125+AN123)</f>
        <v>0.99998015666587081</v>
      </c>
      <c r="AO125" s="5">
        <f>SUM(G125:AJ125)</f>
        <v>0.50900000000000001</v>
      </c>
    </row>
    <row r="126" spans="1:41" x14ac:dyDescent="0.2">
      <c r="A126" s="1" t="s">
        <v>120</v>
      </c>
      <c r="B126" s="1" t="s">
        <v>7</v>
      </c>
      <c r="C126" s="1" t="s">
        <v>8</v>
      </c>
      <c r="D126" s="1" t="s">
        <v>38</v>
      </c>
      <c r="E126" s="1" t="s">
        <v>47</v>
      </c>
      <c r="F126" s="1" t="s">
        <v>11</v>
      </c>
      <c r="J126" s="5">
        <v>-1</v>
      </c>
      <c r="Q126" s="5" t="s">
        <v>15</v>
      </c>
      <c r="AI126" s="5" t="s">
        <v>15</v>
      </c>
      <c r="AK126" s="5">
        <v>61</v>
      </c>
    </row>
    <row r="127" spans="1:41" x14ac:dyDescent="0.2">
      <c r="A127" s="1" t="s">
        <v>120</v>
      </c>
      <c r="B127" s="1" t="s">
        <v>7</v>
      </c>
      <c r="C127" s="1" t="s">
        <v>8</v>
      </c>
      <c r="D127" s="1" t="s">
        <v>213</v>
      </c>
      <c r="E127" s="1" t="s">
        <v>28</v>
      </c>
      <c r="F127" s="1" t="s">
        <v>10</v>
      </c>
      <c r="AF127" s="5">
        <v>0.43099999999999999</v>
      </c>
      <c r="AK127" s="5">
        <v>62</v>
      </c>
      <c r="AM127" s="16">
        <f>+AO127/$AO$3</f>
        <v>4.0842774639775481E-6</v>
      </c>
      <c r="AN127" s="17">
        <f>IF(AK127=1,AM127,AM127+AN125)</f>
        <v>0.99998424094333482</v>
      </c>
      <c r="AO127" s="5">
        <f>SUM(G127:AJ127)</f>
        <v>0.43099999999999999</v>
      </c>
    </row>
    <row r="128" spans="1:41" x14ac:dyDescent="0.2">
      <c r="A128" s="1" t="s">
        <v>120</v>
      </c>
      <c r="B128" s="1" t="s">
        <v>7</v>
      </c>
      <c r="C128" s="1" t="s">
        <v>8</v>
      </c>
      <c r="D128" s="1" t="s">
        <v>213</v>
      </c>
      <c r="E128" s="1" t="s">
        <v>28</v>
      </c>
      <c r="F128" s="1" t="s">
        <v>11</v>
      </c>
      <c r="AF128" s="5">
        <v>-1</v>
      </c>
      <c r="AK128" s="5">
        <v>62</v>
      </c>
    </row>
    <row r="129" spans="1:41" x14ac:dyDescent="0.2">
      <c r="A129" s="1" t="s">
        <v>120</v>
      </c>
      <c r="B129" s="1" t="s">
        <v>7</v>
      </c>
      <c r="C129" s="1" t="s">
        <v>8</v>
      </c>
      <c r="D129" s="1" t="s">
        <v>216</v>
      </c>
      <c r="E129" s="1" t="s">
        <v>47</v>
      </c>
      <c r="F129" s="1" t="s">
        <v>10</v>
      </c>
      <c r="M129" s="5">
        <v>0.115</v>
      </c>
      <c r="U129" s="5">
        <v>6.7000000000000004E-2</v>
      </c>
      <c r="V129" s="5">
        <v>0.11899999999999999</v>
      </c>
      <c r="AH129" s="5">
        <v>8.9999999999999993E-3</v>
      </c>
      <c r="AI129" s="5">
        <v>7.0000000000000007E-2</v>
      </c>
      <c r="AJ129" s="5">
        <v>2.9000000000000001E-2</v>
      </c>
      <c r="AK129" s="5">
        <v>63</v>
      </c>
      <c r="AM129" s="16">
        <f>+AO129/$AO$3</f>
        <v>3.8757992639601328E-6</v>
      </c>
      <c r="AN129" s="17">
        <f>IF(AK129=1,AM129,AM129+AN127)</f>
        <v>0.9999881167425988</v>
      </c>
      <c r="AO129" s="5">
        <f>SUM(G129:AJ129)</f>
        <v>0.40900000000000003</v>
      </c>
    </row>
    <row r="130" spans="1:41" x14ac:dyDescent="0.2">
      <c r="A130" s="1" t="s">
        <v>120</v>
      </c>
      <c r="B130" s="1" t="s">
        <v>7</v>
      </c>
      <c r="C130" s="1" t="s">
        <v>8</v>
      </c>
      <c r="D130" s="1" t="s">
        <v>216</v>
      </c>
      <c r="E130" s="1" t="s">
        <v>47</v>
      </c>
      <c r="F130" s="1" t="s">
        <v>11</v>
      </c>
      <c r="M130" s="5">
        <v>-1</v>
      </c>
      <c r="U130" s="5">
        <v>-1</v>
      </c>
      <c r="V130" s="5">
        <v>-1</v>
      </c>
      <c r="AH130" s="5" t="s">
        <v>15</v>
      </c>
      <c r="AI130" s="5" t="s">
        <v>15</v>
      </c>
      <c r="AJ130" s="5" t="s">
        <v>15</v>
      </c>
      <c r="AK130" s="5">
        <v>63</v>
      </c>
    </row>
    <row r="131" spans="1:41" x14ac:dyDescent="0.2">
      <c r="A131" s="1" t="s">
        <v>120</v>
      </c>
      <c r="B131" s="1" t="s">
        <v>7</v>
      </c>
      <c r="C131" s="1" t="s">
        <v>8</v>
      </c>
      <c r="D131" s="1" t="s">
        <v>69</v>
      </c>
      <c r="E131" s="1" t="s">
        <v>16</v>
      </c>
      <c r="F131" s="1" t="s">
        <v>10</v>
      </c>
      <c r="AF131" s="5">
        <v>8.4000000000000005E-2</v>
      </c>
      <c r="AG131" s="5">
        <v>6.0000000000000001E-3</v>
      </c>
      <c r="AH131" s="5">
        <v>0.20399999999999999</v>
      </c>
      <c r="AK131" s="5">
        <v>64</v>
      </c>
      <c r="AM131" s="16">
        <f>+AO131/$AO$3</f>
        <v>2.7860268547781881E-6</v>
      </c>
      <c r="AN131" s="17">
        <f>IF(AK131=1,AM131,AM131+AN129)</f>
        <v>0.99999090276945357</v>
      </c>
      <c r="AO131" s="5">
        <f>SUM(G131:AJ131)</f>
        <v>0.29399999999999998</v>
      </c>
    </row>
    <row r="132" spans="1:41" x14ac:dyDescent="0.2">
      <c r="A132" s="1" t="s">
        <v>120</v>
      </c>
      <c r="B132" s="1" t="s">
        <v>7</v>
      </c>
      <c r="C132" s="1" t="s">
        <v>8</v>
      </c>
      <c r="D132" s="1" t="s">
        <v>69</v>
      </c>
      <c r="E132" s="1" t="s">
        <v>16</v>
      </c>
      <c r="F132" s="1" t="s">
        <v>11</v>
      </c>
      <c r="AF132" s="5">
        <v>-1</v>
      </c>
      <c r="AG132" s="5" t="s">
        <v>24</v>
      </c>
      <c r="AH132" s="5" t="s">
        <v>24</v>
      </c>
      <c r="AJ132" s="5" t="s">
        <v>12</v>
      </c>
      <c r="AK132" s="5">
        <v>64</v>
      </c>
    </row>
    <row r="133" spans="1:41" x14ac:dyDescent="0.2">
      <c r="A133" s="1" t="s">
        <v>120</v>
      </c>
      <c r="B133" s="1" t="s">
        <v>7</v>
      </c>
      <c r="C133" s="1" t="s">
        <v>8</v>
      </c>
      <c r="D133" s="1" t="s">
        <v>38</v>
      </c>
      <c r="E133" s="1" t="s">
        <v>28</v>
      </c>
      <c r="F133" s="1" t="s">
        <v>10</v>
      </c>
      <c r="AE133" s="5">
        <v>0.185</v>
      </c>
      <c r="AK133" s="5">
        <v>65</v>
      </c>
      <c r="AM133" s="16">
        <f>+AO133/$AO$3</f>
        <v>1.7531121365100845E-6</v>
      </c>
      <c r="AN133" s="17">
        <f>IF(AK133=1,AM133,AM133+AN131)</f>
        <v>0.99999265588159003</v>
      </c>
      <c r="AO133" s="5">
        <f>SUM(G133:AJ133)</f>
        <v>0.185</v>
      </c>
    </row>
    <row r="134" spans="1:41" x14ac:dyDescent="0.2">
      <c r="A134" s="1" t="s">
        <v>120</v>
      </c>
      <c r="B134" s="1" t="s">
        <v>7</v>
      </c>
      <c r="C134" s="1" t="s">
        <v>8</v>
      </c>
      <c r="D134" s="1" t="s">
        <v>38</v>
      </c>
      <c r="E134" s="1" t="s">
        <v>28</v>
      </c>
      <c r="F134" s="1" t="s">
        <v>11</v>
      </c>
      <c r="AE134" s="5" t="s">
        <v>15</v>
      </c>
      <c r="AK134" s="5">
        <v>65</v>
      </c>
    </row>
    <row r="135" spans="1:41" x14ac:dyDescent="0.2">
      <c r="A135" s="1" t="s">
        <v>120</v>
      </c>
      <c r="B135" s="1" t="s">
        <v>7</v>
      </c>
      <c r="C135" s="1" t="s">
        <v>8</v>
      </c>
      <c r="D135" s="1" t="s">
        <v>214</v>
      </c>
      <c r="E135" s="1" t="s">
        <v>47</v>
      </c>
      <c r="F135" s="1" t="s">
        <v>10</v>
      </c>
      <c r="X135" s="5">
        <v>0.16</v>
      </c>
      <c r="AK135" s="5">
        <v>66</v>
      </c>
      <c r="AM135" s="16">
        <f>+AO135/$AO$3</f>
        <v>1.5162050910357487E-6</v>
      </c>
      <c r="AN135" s="17">
        <f>IF(AK135=1,AM135,AM135+AN133)</f>
        <v>0.99999417208668107</v>
      </c>
      <c r="AO135" s="5">
        <f>SUM(G135:AJ135)</f>
        <v>0.16</v>
      </c>
    </row>
    <row r="136" spans="1:41" x14ac:dyDescent="0.2">
      <c r="A136" s="1" t="s">
        <v>120</v>
      </c>
      <c r="B136" s="1" t="s">
        <v>7</v>
      </c>
      <c r="C136" s="1" t="s">
        <v>8</v>
      </c>
      <c r="D136" s="1" t="s">
        <v>214</v>
      </c>
      <c r="E136" s="1" t="s">
        <v>47</v>
      </c>
      <c r="F136" s="1" t="s">
        <v>11</v>
      </c>
      <c r="X136" s="5">
        <v>-1</v>
      </c>
      <c r="AK136" s="5">
        <v>66</v>
      </c>
    </row>
    <row r="137" spans="1:41" x14ac:dyDescent="0.2">
      <c r="A137" s="1" t="s">
        <v>120</v>
      </c>
      <c r="B137" s="1" t="s">
        <v>7</v>
      </c>
      <c r="C137" s="1" t="s">
        <v>8</v>
      </c>
      <c r="D137" s="1" t="s">
        <v>219</v>
      </c>
      <c r="E137" s="1" t="s">
        <v>47</v>
      </c>
      <c r="F137" s="1" t="s">
        <v>10</v>
      </c>
      <c r="X137" s="5">
        <v>2.5999999999999999E-2</v>
      </c>
      <c r="AA137" s="5">
        <v>0.10299999999999999</v>
      </c>
      <c r="AK137" s="5">
        <v>67</v>
      </c>
      <c r="AM137" s="16">
        <f>+AO137/$AO$3</f>
        <v>1.2224403546475726E-6</v>
      </c>
      <c r="AN137" s="17">
        <f>IF(AK137=1,AM137,AM137+AN135)</f>
        <v>0.99999539452703567</v>
      </c>
      <c r="AO137" s="5">
        <f>SUM(G137:AJ137)</f>
        <v>0.129</v>
      </c>
    </row>
    <row r="138" spans="1:41" x14ac:dyDescent="0.2">
      <c r="A138" s="1" t="s">
        <v>120</v>
      </c>
      <c r="B138" s="1" t="s">
        <v>7</v>
      </c>
      <c r="C138" s="1" t="s">
        <v>8</v>
      </c>
      <c r="D138" s="1" t="s">
        <v>219</v>
      </c>
      <c r="E138" s="1" t="s">
        <v>47</v>
      </c>
      <c r="F138" s="1" t="s">
        <v>11</v>
      </c>
      <c r="X138" s="5" t="s">
        <v>15</v>
      </c>
      <c r="AA138" s="5" t="s">
        <v>15</v>
      </c>
      <c r="AK138" s="5">
        <v>67</v>
      </c>
    </row>
    <row r="139" spans="1:41" x14ac:dyDescent="0.2">
      <c r="A139" s="1" t="s">
        <v>120</v>
      </c>
      <c r="B139" s="1" t="s">
        <v>7</v>
      </c>
      <c r="C139" s="1" t="s">
        <v>8</v>
      </c>
      <c r="D139" s="1" t="s">
        <v>219</v>
      </c>
      <c r="E139" s="1" t="s">
        <v>33</v>
      </c>
      <c r="F139" s="1" t="s">
        <v>10</v>
      </c>
      <c r="X139" s="5">
        <v>3.0000000000000001E-3</v>
      </c>
      <c r="Y139" s="5">
        <v>8.9999999999999993E-3</v>
      </c>
      <c r="AA139" s="5">
        <v>0.10299999999999999</v>
      </c>
      <c r="AI139" s="5">
        <v>2E-3</v>
      </c>
      <c r="AK139" s="5">
        <v>68</v>
      </c>
      <c r="AM139" s="16">
        <f>+AO139/$AO$3</f>
        <v>1.1087249728198913E-6</v>
      </c>
      <c r="AN139" s="17">
        <f>IF(AK139=1,AM139,AM139+AN137)</f>
        <v>0.99999650325200851</v>
      </c>
      <c r="AO139" s="5">
        <f>SUM(G139:AJ139)</f>
        <v>0.11699999999999999</v>
      </c>
    </row>
    <row r="140" spans="1:41" x14ac:dyDescent="0.2">
      <c r="A140" s="1" t="s">
        <v>120</v>
      </c>
      <c r="B140" s="1" t="s">
        <v>7</v>
      </c>
      <c r="C140" s="1" t="s">
        <v>8</v>
      </c>
      <c r="D140" s="1" t="s">
        <v>219</v>
      </c>
      <c r="E140" s="1" t="s">
        <v>33</v>
      </c>
      <c r="F140" s="1" t="s">
        <v>11</v>
      </c>
      <c r="T140" s="5" t="s">
        <v>15</v>
      </c>
      <c r="X140" s="5" t="s">
        <v>15</v>
      </c>
      <c r="Y140" s="5" t="s">
        <v>15</v>
      </c>
      <c r="AA140" s="5" t="s">
        <v>15</v>
      </c>
      <c r="AI140" s="5">
        <v>-1</v>
      </c>
      <c r="AK140" s="5">
        <v>68</v>
      </c>
    </row>
    <row r="141" spans="1:41" x14ac:dyDescent="0.2">
      <c r="A141" s="1" t="s">
        <v>120</v>
      </c>
      <c r="B141" s="1" t="s">
        <v>7</v>
      </c>
      <c r="C141" s="1" t="s">
        <v>8</v>
      </c>
      <c r="D141" s="1" t="s">
        <v>218</v>
      </c>
      <c r="E141" s="1" t="s">
        <v>14</v>
      </c>
      <c r="F141" s="1" t="s">
        <v>10</v>
      </c>
      <c r="AF141" s="5">
        <v>3.9E-2</v>
      </c>
      <c r="AI141" s="5">
        <v>5.6000000000000001E-2</v>
      </c>
      <c r="AK141" s="5">
        <v>69</v>
      </c>
      <c r="AM141" s="16">
        <f>+AO141/$AO$3</f>
        <v>9.0024677280247586E-7</v>
      </c>
      <c r="AN141" s="17">
        <f>IF(AK141=1,AM141,AM141+AN139)</f>
        <v>0.9999974034987813</v>
      </c>
      <c r="AO141" s="5">
        <f>SUM(G141:AJ141)</f>
        <v>9.5000000000000001E-2</v>
      </c>
    </row>
    <row r="142" spans="1:41" x14ac:dyDescent="0.2">
      <c r="A142" s="1" t="s">
        <v>120</v>
      </c>
      <c r="B142" s="1" t="s">
        <v>7</v>
      </c>
      <c r="C142" s="1" t="s">
        <v>8</v>
      </c>
      <c r="D142" s="1" t="s">
        <v>218</v>
      </c>
      <c r="E142" s="1" t="s">
        <v>14</v>
      </c>
      <c r="F142" s="1" t="s">
        <v>11</v>
      </c>
      <c r="AF142" s="5">
        <v>-1</v>
      </c>
      <c r="AI142" s="5" t="s">
        <v>24</v>
      </c>
      <c r="AK142" s="5">
        <v>69</v>
      </c>
    </row>
    <row r="143" spans="1:41" x14ac:dyDescent="0.2">
      <c r="A143" s="1" t="s">
        <v>120</v>
      </c>
      <c r="B143" s="1" t="s">
        <v>7</v>
      </c>
      <c r="C143" s="1" t="s">
        <v>8</v>
      </c>
      <c r="D143" s="1" t="s">
        <v>58</v>
      </c>
      <c r="E143" s="1" t="s">
        <v>28</v>
      </c>
      <c r="F143" s="1" t="s">
        <v>10</v>
      </c>
      <c r="AF143" s="5">
        <v>6.6000000000000003E-2</v>
      </c>
      <c r="AK143" s="5">
        <v>70</v>
      </c>
      <c r="AM143" s="16">
        <f>+AO143/$AO$3</f>
        <v>6.2543460005224639E-7</v>
      </c>
      <c r="AN143" s="17">
        <f>IF(AK143=1,AM143,AM143+AN141)</f>
        <v>0.9999980289333813</v>
      </c>
      <c r="AO143" s="5">
        <f>SUM(G143:AJ143)</f>
        <v>6.6000000000000003E-2</v>
      </c>
    </row>
    <row r="144" spans="1:41" x14ac:dyDescent="0.2">
      <c r="A144" s="1" t="s">
        <v>120</v>
      </c>
      <c r="B144" s="1" t="s">
        <v>7</v>
      </c>
      <c r="C144" s="1" t="s">
        <v>8</v>
      </c>
      <c r="D144" s="1" t="s">
        <v>58</v>
      </c>
      <c r="E144" s="1" t="s">
        <v>28</v>
      </c>
      <c r="F144" s="1" t="s">
        <v>11</v>
      </c>
      <c r="AF144" s="5">
        <v>-1</v>
      </c>
      <c r="AK144" s="5">
        <v>70</v>
      </c>
    </row>
    <row r="145" spans="1:41" x14ac:dyDescent="0.2">
      <c r="A145" s="1" t="s">
        <v>120</v>
      </c>
      <c r="B145" s="1" t="s">
        <v>7</v>
      </c>
      <c r="C145" s="1" t="s">
        <v>8</v>
      </c>
      <c r="D145" s="1" t="s">
        <v>219</v>
      </c>
      <c r="E145" s="1" t="s">
        <v>16</v>
      </c>
      <c r="F145" s="1" t="s">
        <v>10</v>
      </c>
      <c r="V145" s="5">
        <v>4.0000000000000001E-3</v>
      </c>
      <c r="Z145" s="5">
        <v>4.0000000000000001E-3</v>
      </c>
      <c r="AH145" s="5">
        <v>3.4000000000000002E-2</v>
      </c>
      <c r="AI145" s="5">
        <v>1.7000000000000001E-2</v>
      </c>
      <c r="AK145" s="5">
        <v>71</v>
      </c>
      <c r="AM145" s="16">
        <f>+AO145/$AO$3</f>
        <v>5.5910062731943235E-7</v>
      </c>
      <c r="AN145" s="17">
        <f>IF(AK145=1,AM145,AM145+AN143)</f>
        <v>0.99999858803400865</v>
      </c>
      <c r="AO145" s="5">
        <f>SUM(G145:AJ145)</f>
        <v>5.9000000000000004E-2</v>
      </c>
    </row>
    <row r="146" spans="1:41" x14ac:dyDescent="0.2">
      <c r="A146" s="1" t="s">
        <v>120</v>
      </c>
      <c r="B146" s="1" t="s">
        <v>7</v>
      </c>
      <c r="C146" s="1" t="s">
        <v>8</v>
      </c>
      <c r="D146" s="1" t="s">
        <v>219</v>
      </c>
      <c r="E146" s="1" t="s">
        <v>16</v>
      </c>
      <c r="F146" s="1" t="s">
        <v>11</v>
      </c>
      <c r="T146" s="5" t="s">
        <v>15</v>
      </c>
      <c r="V146" s="5" t="s">
        <v>15</v>
      </c>
      <c r="Z146" s="5">
        <v>-1</v>
      </c>
      <c r="AH146" s="5" t="s">
        <v>15</v>
      </c>
      <c r="AI146" s="5">
        <v>-1</v>
      </c>
      <c r="AK146" s="5">
        <v>71</v>
      </c>
    </row>
    <row r="147" spans="1:41" x14ac:dyDescent="0.2">
      <c r="A147" s="1" t="s">
        <v>120</v>
      </c>
      <c r="B147" s="1" t="s">
        <v>7</v>
      </c>
      <c r="C147" s="1" t="s">
        <v>8</v>
      </c>
      <c r="D147" s="1" t="s">
        <v>161</v>
      </c>
      <c r="E147" s="1" t="s">
        <v>28</v>
      </c>
      <c r="F147" s="1" t="s">
        <v>10</v>
      </c>
      <c r="AF147" s="5">
        <v>5.3999999999999999E-2</v>
      </c>
      <c r="AK147" s="5">
        <v>72</v>
      </c>
      <c r="AM147" s="16">
        <f>+AO147/$AO$3</f>
        <v>5.1171921822456522E-7</v>
      </c>
      <c r="AN147" s="17">
        <f>IF(AK147=1,AM147,AM147+AN145)</f>
        <v>0.99999909975322687</v>
      </c>
      <c r="AO147" s="5">
        <f>SUM(G147:AJ147)</f>
        <v>5.3999999999999999E-2</v>
      </c>
    </row>
    <row r="148" spans="1:41" x14ac:dyDescent="0.2">
      <c r="A148" s="1" t="s">
        <v>120</v>
      </c>
      <c r="B148" s="1" t="s">
        <v>7</v>
      </c>
      <c r="C148" s="1" t="s">
        <v>8</v>
      </c>
      <c r="D148" s="1" t="s">
        <v>161</v>
      </c>
      <c r="E148" s="1" t="s">
        <v>28</v>
      </c>
      <c r="F148" s="1" t="s">
        <v>11</v>
      </c>
      <c r="AF148" s="5">
        <v>-1</v>
      </c>
      <c r="AK148" s="5">
        <v>72</v>
      </c>
    </row>
    <row r="149" spans="1:41" x14ac:dyDescent="0.2">
      <c r="A149" s="1" t="s">
        <v>120</v>
      </c>
      <c r="B149" s="1" t="s">
        <v>7</v>
      </c>
      <c r="C149" s="1" t="s">
        <v>8</v>
      </c>
      <c r="D149" s="1" t="s">
        <v>41</v>
      </c>
      <c r="E149" s="1" t="s">
        <v>26</v>
      </c>
      <c r="F149" s="1" t="s">
        <v>10</v>
      </c>
      <c r="V149" s="5">
        <v>3.9E-2</v>
      </c>
      <c r="AK149" s="5">
        <v>73</v>
      </c>
      <c r="AM149" s="16">
        <f>+AO149/$AO$3</f>
        <v>3.6957499093996378E-7</v>
      </c>
      <c r="AN149" s="17">
        <f>IF(AK149=1,AM149,AM149+AN147)</f>
        <v>0.99999946932821782</v>
      </c>
      <c r="AO149" s="5">
        <f>SUM(G149:AJ149)</f>
        <v>3.9E-2</v>
      </c>
    </row>
    <row r="150" spans="1:41" x14ac:dyDescent="0.2">
      <c r="A150" s="1" t="s">
        <v>120</v>
      </c>
      <c r="B150" s="1" t="s">
        <v>7</v>
      </c>
      <c r="C150" s="1" t="s">
        <v>8</v>
      </c>
      <c r="D150" s="1" t="s">
        <v>41</v>
      </c>
      <c r="E150" s="1" t="s">
        <v>26</v>
      </c>
      <c r="F150" s="1" t="s">
        <v>11</v>
      </c>
      <c r="V150" s="5" t="s">
        <v>15</v>
      </c>
      <c r="AK150" s="5">
        <v>73</v>
      </c>
    </row>
    <row r="151" spans="1:41" x14ac:dyDescent="0.2">
      <c r="A151" s="1" t="s">
        <v>120</v>
      </c>
      <c r="B151" s="1" t="s">
        <v>7</v>
      </c>
      <c r="C151" s="1" t="s">
        <v>8</v>
      </c>
      <c r="D151" s="1" t="s">
        <v>35</v>
      </c>
      <c r="E151" s="1" t="s">
        <v>28</v>
      </c>
      <c r="F151" s="1" t="s">
        <v>10</v>
      </c>
      <c r="AF151" s="5">
        <v>2.9000000000000001E-2</v>
      </c>
      <c r="AK151" s="5">
        <v>74</v>
      </c>
      <c r="AM151" s="16">
        <f>+AO151/$AO$3</f>
        <v>2.7481217275022947E-7</v>
      </c>
      <c r="AN151" s="17">
        <f>IF(AK151=1,AM151,AM151+AN149)</f>
        <v>0.99999974414039061</v>
      </c>
      <c r="AO151" s="5">
        <f>SUM(G151:AJ151)</f>
        <v>2.9000000000000001E-2</v>
      </c>
    </row>
    <row r="152" spans="1:41" x14ac:dyDescent="0.2">
      <c r="A152" s="1" t="s">
        <v>120</v>
      </c>
      <c r="B152" s="1" t="s">
        <v>7</v>
      </c>
      <c r="C152" s="1" t="s">
        <v>8</v>
      </c>
      <c r="D152" s="1" t="s">
        <v>35</v>
      </c>
      <c r="E152" s="1" t="s">
        <v>28</v>
      </c>
      <c r="F152" s="1" t="s">
        <v>11</v>
      </c>
      <c r="AF152" s="5">
        <v>-1</v>
      </c>
      <c r="AK152" s="5">
        <v>74</v>
      </c>
    </row>
    <row r="153" spans="1:41" x14ac:dyDescent="0.2">
      <c r="A153" s="1" t="s">
        <v>120</v>
      </c>
      <c r="B153" s="1" t="s">
        <v>7</v>
      </c>
      <c r="C153" s="1" t="s">
        <v>8</v>
      </c>
      <c r="D153" s="1" t="s">
        <v>50</v>
      </c>
      <c r="E153" s="1" t="s">
        <v>28</v>
      </c>
      <c r="F153" s="1" t="s">
        <v>10</v>
      </c>
      <c r="AF153" s="5">
        <v>1.6E-2</v>
      </c>
      <c r="AK153" s="5">
        <v>75</v>
      </c>
      <c r="AM153" s="16">
        <f>+AO153/$AO$3</f>
        <v>1.5162050910357487E-7</v>
      </c>
      <c r="AN153" s="17">
        <f>IF(AK153=1,AM153,AM153+AN151)</f>
        <v>0.99999989576089976</v>
      </c>
      <c r="AO153" s="5">
        <f>SUM(G153:AJ153)</f>
        <v>1.6E-2</v>
      </c>
    </row>
    <row r="154" spans="1:41" x14ac:dyDescent="0.2">
      <c r="A154" s="1" t="s">
        <v>120</v>
      </c>
      <c r="B154" s="1" t="s">
        <v>7</v>
      </c>
      <c r="C154" s="1" t="s">
        <v>8</v>
      </c>
      <c r="D154" s="1" t="s">
        <v>50</v>
      </c>
      <c r="E154" s="1" t="s">
        <v>28</v>
      </c>
      <c r="F154" s="1" t="s">
        <v>11</v>
      </c>
      <c r="AF154" s="5">
        <v>-1</v>
      </c>
      <c r="AK154" s="5">
        <v>75</v>
      </c>
    </row>
    <row r="155" spans="1:41" x14ac:dyDescent="0.2">
      <c r="A155" s="1" t="s">
        <v>120</v>
      </c>
      <c r="B155" s="1" t="s">
        <v>7</v>
      </c>
      <c r="C155" s="1" t="s">
        <v>8</v>
      </c>
      <c r="D155" s="1" t="s">
        <v>214</v>
      </c>
      <c r="E155" s="1" t="s">
        <v>33</v>
      </c>
      <c r="F155" s="1" t="s">
        <v>10</v>
      </c>
      <c r="AJ155" s="5">
        <v>8.9999999999999993E-3</v>
      </c>
      <c r="AK155" s="5">
        <v>76</v>
      </c>
      <c r="AM155" s="16">
        <f>+AO155/$AO$3</f>
        <v>8.5286536370760865E-8</v>
      </c>
      <c r="AN155" s="17">
        <f>IF(AK155=1,AM155,AM155+AN153)</f>
        <v>0.99999998104743615</v>
      </c>
      <c r="AO155" s="5">
        <f>SUM(G155:AJ155)</f>
        <v>8.9999999999999993E-3</v>
      </c>
    </row>
    <row r="156" spans="1:41" x14ac:dyDescent="0.2">
      <c r="A156" s="1" t="s">
        <v>120</v>
      </c>
      <c r="B156" s="1" t="s">
        <v>7</v>
      </c>
      <c r="C156" s="1" t="s">
        <v>8</v>
      </c>
      <c r="D156" s="1" t="s">
        <v>214</v>
      </c>
      <c r="E156" s="1" t="s">
        <v>33</v>
      </c>
      <c r="F156" s="1" t="s">
        <v>11</v>
      </c>
      <c r="AJ156" s="5" t="s">
        <v>15</v>
      </c>
      <c r="AK156" s="5">
        <v>76</v>
      </c>
    </row>
    <row r="157" spans="1:41" x14ac:dyDescent="0.2">
      <c r="A157" s="1" t="s">
        <v>120</v>
      </c>
      <c r="B157" s="1" t="s">
        <v>7</v>
      </c>
      <c r="C157" s="1" t="s">
        <v>8</v>
      </c>
      <c r="D157" s="1" t="s">
        <v>224</v>
      </c>
      <c r="E157" s="1" t="s">
        <v>33</v>
      </c>
      <c r="F157" s="1" t="s">
        <v>10</v>
      </c>
      <c r="AF157" s="5">
        <v>2E-3</v>
      </c>
      <c r="AK157" s="5">
        <v>77</v>
      </c>
      <c r="AM157" s="16">
        <f>+AO157/$AO$3</f>
        <v>1.8952563637946859E-8</v>
      </c>
      <c r="AN157" s="17">
        <f>IF(AK157=1,AM157,AM157+AN155)</f>
        <v>0.99999999999999978</v>
      </c>
      <c r="AO157" s="5">
        <f>SUM(G157:AJ157)</f>
        <v>2E-3</v>
      </c>
    </row>
    <row r="158" spans="1:41" x14ac:dyDescent="0.2">
      <c r="A158" s="1" t="s">
        <v>120</v>
      </c>
      <c r="B158" s="1" t="s">
        <v>7</v>
      </c>
      <c r="C158" s="1" t="s">
        <v>8</v>
      </c>
      <c r="D158" s="1" t="s">
        <v>224</v>
      </c>
      <c r="E158" s="1" t="s">
        <v>33</v>
      </c>
      <c r="F158" s="1" t="s">
        <v>11</v>
      </c>
      <c r="AF158" s="5">
        <v>-1</v>
      </c>
      <c r="AK158" s="5">
        <v>77</v>
      </c>
    </row>
  </sheetData>
  <mergeCells count="2">
    <mergeCell ref="E2:F2"/>
    <mergeCell ref="A1:D1"/>
  </mergeCells>
  <conditionalFormatting sqref="AM5:AM158">
    <cfRule type="colorScale" priority="126">
      <colorScale>
        <cfvo type="min"/>
        <cfvo type="percentile" val="50"/>
        <cfvo type="max"/>
        <color rgb="FFF8696B"/>
        <color rgb="FFFFEB84"/>
        <color rgb="FF63BE7B"/>
      </colorScale>
    </cfRule>
  </conditionalFormatting>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cfRule type="colorScale" priority="125">
      <colorScale>
        <cfvo type="min"/>
        <cfvo type="percentile" val="50"/>
        <cfvo type="num" val="0.97499999999999998"/>
        <color rgb="FF63BE7B"/>
        <color rgb="FFFCFCFF"/>
        <color rgb="FFF8696B"/>
      </colorScale>
    </cfRule>
  </conditionalFormatting>
  <conditionalFormatting sqref="AM8">
    <cfRule type="colorScale" priority="124">
      <colorScale>
        <cfvo type="min"/>
        <cfvo type="percentile" val="50"/>
        <cfvo type="max"/>
        <color rgb="FFF8696B"/>
        <color rgb="FFFFEB84"/>
        <color rgb="FF63BE7B"/>
      </colorScale>
    </cfRule>
  </conditionalFormatting>
  <conditionalFormatting sqref="AN8">
    <cfRule type="colorScale" priority="123">
      <colorScale>
        <cfvo type="min"/>
        <cfvo type="percentile" val="50"/>
        <cfvo type="num" val="0.97499999999999998"/>
        <color rgb="FF63BE7B"/>
        <color rgb="FFFCFCFF"/>
        <color rgb="FFF8696B"/>
      </colorScale>
    </cfRule>
  </conditionalFormatting>
  <conditionalFormatting sqref="AM12 AM10 AM14 AM16 AM18 AM20 AM22 AM24 AM26 AM28 AM30 AM32 AM34 AM36 AM38 AM40 AM42 AM44 AM46 AM48 AM50 AM52 AM54 AM56 AM58 AM60 AM62 AM64 AM66 AM68 AM70 AM72 AM74 AM76 AM78 AM80 AM82 AM84 AM86 AM88 AM90 AM92 AM94 AM96 AM98 AM100 AM102 AM104 AM106 AM108 AM110 AM112 AM114 AM116 AM118 AM120">
    <cfRule type="colorScale" priority="106">
      <colorScale>
        <cfvo type="min"/>
        <cfvo type="percentile" val="50"/>
        <cfvo type="max"/>
        <color rgb="FFF8696B"/>
        <color rgb="FFFFEB84"/>
        <color rgb="FF63BE7B"/>
      </colorScale>
    </cfRule>
  </conditionalFormatting>
  <conditionalFormatting sqref="AN12 AN10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cfRule type="colorScale" priority="105">
      <colorScale>
        <cfvo type="min"/>
        <cfvo type="percentile" val="50"/>
        <cfvo type="num" val="0.97499999999999998"/>
        <color rgb="FF63BE7B"/>
        <color rgb="FFFCFCFF"/>
        <color rgb="FFF8696B"/>
      </colorScale>
    </cfRule>
  </conditionalFormatting>
  <conditionalFormatting sqref="AN5:AN158">
    <cfRule type="colorScale" priority="79">
      <colorScale>
        <cfvo type="min"/>
        <cfvo type="percentile" val="50"/>
        <cfvo type="num" val="0.97499999999999998"/>
        <color rgb="FF63BE7B"/>
        <color rgb="FFFCFCFF"/>
        <color rgb="FFF8696B"/>
      </colorScale>
    </cfRule>
  </conditionalFormatting>
  <conditionalFormatting sqref="AO2">
    <cfRule type="cellIs" dxfId="73" priority="78" operator="equal">
      <formula>"Check functions"</formula>
    </cfRule>
  </conditionalFormatting>
  <conditionalFormatting sqref="G6:AJ122">
    <cfRule type="cellIs" dxfId="72" priority="70" operator="equal">
      <formula>-1</formula>
    </cfRule>
    <cfRule type="cellIs" dxfId="71" priority="71" operator="equal">
      <formula>"a"</formula>
    </cfRule>
    <cfRule type="cellIs" dxfId="70" priority="72" operator="equal">
      <formula>"b"</formula>
    </cfRule>
    <cfRule type="cellIs" dxfId="69" priority="73" operator="equal">
      <formula>"c"</formula>
    </cfRule>
    <cfRule type="cellIs" dxfId="68" priority="74" operator="equal">
      <formula>"bc"</formula>
    </cfRule>
    <cfRule type="cellIs" dxfId="67" priority="75" operator="equal">
      <formula>"ab"</formula>
    </cfRule>
    <cfRule type="cellIs" dxfId="66" priority="76" operator="equal">
      <formula>"ac"</formula>
    </cfRule>
    <cfRule type="cellIs" dxfId="65" priority="77" operator="equal">
      <formula>"abc"</formula>
    </cfRule>
  </conditionalFormatting>
  <conditionalFormatting sqref="G123:AJ130">
    <cfRule type="cellIs" dxfId="64" priority="62" operator="equal">
      <formula>-1</formula>
    </cfRule>
    <cfRule type="cellIs" dxfId="63" priority="63" operator="equal">
      <formula>"a"</formula>
    </cfRule>
    <cfRule type="cellIs" dxfId="62" priority="64" operator="equal">
      <formula>"b"</formula>
    </cfRule>
    <cfRule type="cellIs" dxfId="61" priority="65" operator="equal">
      <formula>"c"</formula>
    </cfRule>
    <cfRule type="cellIs" dxfId="60" priority="66" operator="equal">
      <formula>"bc"</formula>
    </cfRule>
    <cfRule type="cellIs" dxfId="59" priority="67" operator="equal">
      <formula>"ab"</formula>
    </cfRule>
    <cfRule type="cellIs" dxfId="58" priority="68" operator="equal">
      <formula>"ac"</formula>
    </cfRule>
    <cfRule type="cellIs" dxfId="57" priority="69" operator="equal">
      <formula>"abc"</formula>
    </cfRule>
  </conditionalFormatting>
  <conditionalFormatting sqref="G131:AJ144">
    <cfRule type="cellIs" dxfId="56" priority="54" operator="equal">
      <formula>-1</formula>
    </cfRule>
    <cfRule type="cellIs" dxfId="55" priority="55" operator="equal">
      <formula>"a"</formula>
    </cfRule>
    <cfRule type="cellIs" dxfId="54" priority="56" operator="equal">
      <formula>"b"</formula>
    </cfRule>
    <cfRule type="cellIs" dxfId="53" priority="57" operator="equal">
      <formula>"c"</formula>
    </cfRule>
    <cfRule type="cellIs" dxfId="52" priority="58" operator="equal">
      <formula>"bc"</formula>
    </cfRule>
    <cfRule type="cellIs" dxfId="51" priority="59" operator="equal">
      <formula>"ab"</formula>
    </cfRule>
    <cfRule type="cellIs" dxfId="50" priority="60" operator="equal">
      <formula>"ac"</formula>
    </cfRule>
    <cfRule type="cellIs" dxfId="49" priority="61" operator="equal">
      <formula>"abc"</formula>
    </cfRule>
  </conditionalFormatting>
  <conditionalFormatting sqref="G146:AJ148">
    <cfRule type="cellIs" dxfId="48" priority="46" operator="equal">
      <formula>-1</formula>
    </cfRule>
    <cfRule type="cellIs" dxfId="47" priority="47" operator="equal">
      <formula>"a"</formula>
    </cfRule>
    <cfRule type="cellIs" dxfId="46" priority="48" operator="equal">
      <formula>"b"</formula>
    </cfRule>
    <cfRule type="cellIs" dxfId="45" priority="49" operator="equal">
      <formula>"c"</formula>
    </cfRule>
    <cfRule type="cellIs" dxfId="44" priority="50" operator="equal">
      <formula>"bc"</formula>
    </cfRule>
    <cfRule type="cellIs" dxfId="43" priority="51" operator="equal">
      <formula>"ab"</formula>
    </cfRule>
    <cfRule type="cellIs" dxfId="42" priority="52" operator="equal">
      <formula>"ac"</formula>
    </cfRule>
    <cfRule type="cellIs" dxfId="41" priority="53" operator="equal">
      <formula>"abc"</formula>
    </cfRule>
  </conditionalFormatting>
  <conditionalFormatting sqref="G150:AJ150">
    <cfRule type="cellIs" dxfId="40" priority="38" operator="equal">
      <formula>-1</formula>
    </cfRule>
    <cfRule type="cellIs" dxfId="39" priority="39" operator="equal">
      <formula>"a"</formula>
    </cfRule>
    <cfRule type="cellIs" dxfId="38" priority="40" operator="equal">
      <formula>"b"</formula>
    </cfRule>
    <cfRule type="cellIs" dxfId="37" priority="41" operator="equal">
      <formula>"c"</formula>
    </cfRule>
    <cfRule type="cellIs" dxfId="36" priority="42" operator="equal">
      <formula>"bc"</formula>
    </cfRule>
    <cfRule type="cellIs" dxfId="35" priority="43" operator="equal">
      <formula>"ab"</formula>
    </cfRule>
    <cfRule type="cellIs" dxfId="34" priority="44" operator="equal">
      <formula>"ac"</formula>
    </cfRule>
    <cfRule type="cellIs" dxfId="33" priority="45" operator="equal">
      <formula>"abc"</formula>
    </cfRule>
  </conditionalFormatting>
  <conditionalFormatting sqref="G152:AJ152">
    <cfRule type="cellIs" dxfId="32" priority="28" operator="equal">
      <formula>-1</formula>
    </cfRule>
    <cfRule type="cellIs" dxfId="31" priority="29" operator="equal">
      <formula>"a"</formula>
    </cfRule>
    <cfRule type="cellIs" dxfId="30" priority="30" operator="equal">
      <formula>"b"</formula>
    </cfRule>
    <cfRule type="cellIs" dxfId="29" priority="31" operator="equal">
      <formula>"c"</formula>
    </cfRule>
    <cfRule type="cellIs" dxfId="28" priority="32" operator="equal">
      <formula>"bc"</formula>
    </cfRule>
    <cfRule type="cellIs" dxfId="27" priority="33" operator="equal">
      <formula>"ab"</formula>
    </cfRule>
    <cfRule type="cellIs" dxfId="26" priority="34" operator="equal">
      <formula>"ac"</formula>
    </cfRule>
    <cfRule type="cellIs" dxfId="25" priority="35" operator="equal">
      <formula>"abc"</formula>
    </cfRule>
  </conditionalFormatting>
  <conditionalFormatting sqref="G154:AJ154">
    <cfRule type="cellIs" dxfId="24" priority="18" operator="equal">
      <formula>-1</formula>
    </cfRule>
    <cfRule type="cellIs" dxfId="23" priority="19" operator="equal">
      <formula>"a"</formula>
    </cfRule>
    <cfRule type="cellIs" dxfId="22" priority="20" operator="equal">
      <formula>"b"</formula>
    </cfRule>
    <cfRule type="cellIs" dxfId="21" priority="21" operator="equal">
      <formula>"c"</formula>
    </cfRule>
    <cfRule type="cellIs" dxfId="20" priority="22" operator="equal">
      <formula>"bc"</formula>
    </cfRule>
    <cfRule type="cellIs" dxfId="19" priority="23" operator="equal">
      <formula>"ab"</formula>
    </cfRule>
    <cfRule type="cellIs" dxfId="18" priority="24" operator="equal">
      <formula>"ac"</formula>
    </cfRule>
    <cfRule type="cellIs" dxfId="17" priority="25" operator="equal">
      <formula>"abc"</formula>
    </cfRule>
  </conditionalFormatting>
  <conditionalFormatting sqref="G156:AJ156">
    <cfRule type="cellIs" dxfId="16" priority="10" operator="equal">
      <formula>-1</formula>
    </cfRule>
    <cfRule type="cellIs" dxfId="15" priority="11" operator="equal">
      <formula>"a"</formula>
    </cfRule>
    <cfRule type="cellIs" dxfId="14" priority="12" operator="equal">
      <formula>"b"</formula>
    </cfRule>
    <cfRule type="cellIs" dxfId="13" priority="13" operator="equal">
      <formula>"c"</formula>
    </cfRule>
    <cfRule type="cellIs" dxfId="12" priority="14" operator="equal">
      <formula>"bc"</formula>
    </cfRule>
    <cfRule type="cellIs" dxfId="11" priority="15" operator="equal">
      <formula>"ab"</formula>
    </cfRule>
    <cfRule type="cellIs" dxfId="10" priority="16" operator="equal">
      <formula>"ac"</formula>
    </cfRule>
    <cfRule type="cellIs" dxfId="9" priority="17" operator="equal">
      <formula>"abc"</formula>
    </cfRule>
  </conditionalFormatting>
  <conditionalFormatting sqref="E5:E1000">
    <cfRule type="cellIs" dxfId="8" priority="9" operator="equal">
      <formula>"UN"</formula>
    </cfRule>
  </conditionalFormatting>
  <conditionalFormatting sqref="G158:AJ158">
    <cfRule type="cellIs" dxfId="7" priority="1" operator="equal">
      <formula>-1</formula>
    </cfRule>
    <cfRule type="cellIs" dxfId="6" priority="2" operator="equal">
      <formula>"a"</formula>
    </cfRule>
    <cfRule type="cellIs" dxfId="5" priority="3" operator="equal">
      <formula>"b"</formula>
    </cfRule>
    <cfRule type="cellIs" dxfId="4" priority="4" operator="equal">
      <formula>"c"</formula>
    </cfRule>
    <cfRule type="cellIs" dxfId="3" priority="5" operator="equal">
      <formula>"bc"</formula>
    </cfRule>
    <cfRule type="cellIs" dxfId="2" priority="6" operator="equal">
      <formula>"ab"</formula>
    </cfRule>
    <cfRule type="cellIs" dxfId="1" priority="7" operator="equal">
      <formula>"ac"</formula>
    </cfRule>
    <cfRule type="cellIs" dxfId="0" priority="8" operator="equal">
      <formula>"abc"</formula>
    </cfRule>
  </conditionalFormatting>
  <pageMargins left="0.7" right="0.7" top="0.75" bottom="0.75" header="0.3" footer="0.3"/>
  <pageSetup paperSize="9" scale="54"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9"/>
    <pageSetUpPr fitToPage="1"/>
  </sheetPr>
  <dimension ref="A1:AO76"/>
  <sheetViews>
    <sheetView view="pageBreakPreview" zoomScale="90" zoomScaleNormal="90" zoomScaleSheetLayoutView="90" workbookViewId="0">
      <selection activeCell="O37" sqref="O37"/>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1"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28. SMA-S region</v>
      </c>
      <c r="B1" s="53"/>
      <c r="C1" s="53"/>
      <c r="D1" s="53"/>
      <c r="AO1" s="12">
        <v>28</v>
      </c>
    </row>
    <row r="2" spans="1:41" x14ac:dyDescent="0.2">
      <c r="E2" s="52" t="s">
        <v>146</v>
      </c>
      <c r="F2" s="52"/>
      <c r="G2" s="19">
        <f>SUMIF(G5:G76,"&gt;0")</f>
        <v>1182.9730000000002</v>
      </c>
      <c r="H2" s="19">
        <f t="shared" ref="H2:AJ2" si="0">SUMIF(H5:H76,"&gt;0")</f>
        <v>1742.9680000000001</v>
      </c>
      <c r="I2" s="19">
        <f t="shared" si="0"/>
        <v>2182.4190000000003</v>
      </c>
      <c r="J2" s="19">
        <f t="shared" si="0"/>
        <v>3099.982</v>
      </c>
      <c r="K2" s="19">
        <f t="shared" si="0"/>
        <v>2395.0250000000005</v>
      </c>
      <c r="L2" s="19">
        <f t="shared" si="0"/>
        <v>2187.4089999999997</v>
      </c>
      <c r="M2" s="19">
        <f t="shared" si="0"/>
        <v>2008.347</v>
      </c>
      <c r="N2" s="19">
        <f t="shared" si="0"/>
        <v>1606.482</v>
      </c>
      <c r="O2" s="19">
        <f t="shared" si="0"/>
        <v>2587.973</v>
      </c>
      <c r="P2" s="19">
        <f t="shared" si="0"/>
        <v>2107.4370000000004</v>
      </c>
      <c r="Q2" s="19">
        <f t="shared" si="0"/>
        <v>2103.3069999999998</v>
      </c>
      <c r="R2" s="19">
        <f t="shared" si="0"/>
        <v>3235.4790000000007</v>
      </c>
      <c r="S2" s="19">
        <f t="shared" si="0"/>
        <v>2525.7099999999996</v>
      </c>
      <c r="T2" s="19">
        <f t="shared" si="0"/>
        <v>3258.9089999999997</v>
      </c>
      <c r="U2" s="19">
        <f t="shared" si="0"/>
        <v>3035.6880000000001</v>
      </c>
      <c r="V2" s="19">
        <f t="shared" si="0"/>
        <v>2786.0090000000005</v>
      </c>
      <c r="W2" s="19">
        <f t="shared" si="0"/>
        <v>1881.0209999999997</v>
      </c>
      <c r="X2" s="19">
        <f t="shared" si="0"/>
        <v>2063.2569999999996</v>
      </c>
      <c r="Y2" s="19">
        <f t="shared" si="0"/>
        <v>2485.7690000000002</v>
      </c>
      <c r="Z2" s="19">
        <f t="shared" si="0"/>
        <v>3257.9509999999996</v>
      </c>
      <c r="AA2" s="19">
        <f t="shared" si="0"/>
        <v>2905.2730000000006</v>
      </c>
      <c r="AB2" s="19">
        <f t="shared" si="0"/>
        <v>2182.7419999999997</v>
      </c>
      <c r="AC2" s="19">
        <f t="shared" si="0"/>
        <v>3273.9099999999989</v>
      </c>
      <c r="AD2" s="19">
        <f t="shared" si="0"/>
        <v>2774.482</v>
      </c>
      <c r="AE2" s="19">
        <f t="shared" si="0"/>
        <v>2764.7820000000006</v>
      </c>
      <c r="AF2" s="19">
        <f t="shared" si="0"/>
        <v>2786.4049999999997</v>
      </c>
      <c r="AG2" s="19">
        <f t="shared" si="0"/>
        <v>3158.3880000000004</v>
      </c>
      <c r="AH2" s="19">
        <f t="shared" si="0"/>
        <v>2308.7849999999994</v>
      </c>
      <c r="AI2" s="19">
        <f t="shared" si="0"/>
        <v>2856.89</v>
      </c>
      <c r="AJ2" s="19">
        <f t="shared" si="0"/>
        <v>2249.011</v>
      </c>
      <c r="AO2" s="12" t="str">
        <f>IF((SUM(G2:AJ2)=AO3),"Ok","Check functions")</f>
        <v>Ok</v>
      </c>
    </row>
    <row r="3" spans="1:41" x14ac:dyDescent="0.2">
      <c r="AO3" s="5">
        <f>SUM(AO5:AO76)</f>
        <v>74994.783000000025</v>
      </c>
    </row>
    <row r="4" spans="1:41" s="24" customFormat="1" x14ac:dyDescent="0.2">
      <c r="A4" s="20" t="s">
        <v>0</v>
      </c>
      <c r="B4" s="20" t="s">
        <v>1</v>
      </c>
      <c r="C4" s="20" t="s">
        <v>2</v>
      </c>
      <c r="D4" s="20" t="s">
        <v>3</v>
      </c>
      <c r="E4" s="20" t="s">
        <v>4</v>
      </c>
      <c r="F4" s="21" t="s">
        <v>147</v>
      </c>
      <c r="G4" s="26">
        <v>1992</v>
      </c>
      <c r="H4" s="23">
        <v>1993</v>
      </c>
      <c r="I4" s="23">
        <v>1994</v>
      </c>
      <c r="J4" s="23">
        <v>1995</v>
      </c>
      <c r="K4" s="23">
        <v>1996</v>
      </c>
      <c r="L4" s="23">
        <v>1997</v>
      </c>
      <c r="M4" s="23">
        <v>1998</v>
      </c>
      <c r="N4" s="23">
        <v>1999</v>
      </c>
      <c r="O4" s="23">
        <v>2000</v>
      </c>
      <c r="P4" s="23">
        <v>2001</v>
      </c>
      <c r="Q4" s="23">
        <v>2002</v>
      </c>
      <c r="R4" s="23">
        <v>2003</v>
      </c>
      <c r="S4" s="23">
        <v>2004</v>
      </c>
      <c r="T4" s="23">
        <v>2005</v>
      </c>
      <c r="U4" s="23">
        <v>2006</v>
      </c>
      <c r="V4" s="23">
        <v>2007</v>
      </c>
      <c r="W4" s="23">
        <v>2008</v>
      </c>
      <c r="X4" s="23">
        <v>2009</v>
      </c>
      <c r="Y4" s="23">
        <v>2010</v>
      </c>
      <c r="Z4" s="23">
        <v>2011</v>
      </c>
      <c r="AA4" s="23">
        <v>2012</v>
      </c>
      <c r="AB4" s="23">
        <v>2013</v>
      </c>
      <c r="AC4" s="23">
        <v>2014</v>
      </c>
      <c r="AD4" s="23">
        <v>2015</v>
      </c>
      <c r="AE4" s="23">
        <v>2016</v>
      </c>
      <c r="AF4" s="23">
        <v>2017</v>
      </c>
      <c r="AG4" s="23">
        <v>2018</v>
      </c>
      <c r="AH4" s="23">
        <v>2019</v>
      </c>
      <c r="AI4" s="23">
        <v>2020</v>
      </c>
      <c r="AJ4" s="23">
        <v>2021</v>
      </c>
      <c r="AK4" s="8" t="s">
        <v>5</v>
      </c>
      <c r="AL4" s="12"/>
      <c r="AM4" s="15" t="s">
        <v>94</v>
      </c>
      <c r="AN4" s="12" t="s">
        <v>95</v>
      </c>
      <c r="AO4" s="1" t="str">
        <f>_xlfn.CONCAT("Σ(", G4, "-", RIGHT(AJ4,2), ")")</f>
        <v>Σ(1992-21)</v>
      </c>
    </row>
    <row r="5" spans="1:41" x14ac:dyDescent="0.2">
      <c r="A5" s="1" t="s">
        <v>120</v>
      </c>
      <c r="B5" s="1" t="s">
        <v>53</v>
      </c>
      <c r="C5" s="1" t="s">
        <v>8</v>
      </c>
      <c r="D5" s="1" t="s">
        <v>213</v>
      </c>
      <c r="E5" s="1" t="s">
        <v>21</v>
      </c>
      <c r="F5" s="1" t="s">
        <v>10</v>
      </c>
      <c r="G5" s="5">
        <v>421.25099999999998</v>
      </c>
      <c r="H5" s="5">
        <v>772.22299999999996</v>
      </c>
      <c r="I5" s="5">
        <v>552.14700000000005</v>
      </c>
      <c r="J5" s="5">
        <v>1084.0350000000001</v>
      </c>
      <c r="K5" s="5">
        <v>1481.6590000000001</v>
      </c>
      <c r="L5" s="5">
        <v>1356.001</v>
      </c>
      <c r="M5" s="5">
        <v>984.15300000000002</v>
      </c>
      <c r="N5" s="5">
        <v>861.303</v>
      </c>
      <c r="O5" s="5">
        <v>1089.67</v>
      </c>
      <c r="P5" s="5">
        <v>1234.616</v>
      </c>
      <c r="Q5" s="5">
        <v>810.51199999999994</v>
      </c>
      <c r="R5" s="5">
        <v>1158.2280000000001</v>
      </c>
      <c r="S5" s="5">
        <v>702.702</v>
      </c>
      <c r="T5" s="5">
        <v>583.60400000000004</v>
      </c>
      <c r="U5" s="5">
        <v>664.36699999999996</v>
      </c>
      <c r="V5" s="5">
        <v>653.86900000000003</v>
      </c>
      <c r="W5" s="5">
        <v>627.99800000000005</v>
      </c>
      <c r="X5" s="5">
        <v>921.98099999999999</v>
      </c>
      <c r="Y5" s="5">
        <v>1192.1590000000001</v>
      </c>
      <c r="Z5" s="5">
        <v>1535.4290000000001</v>
      </c>
      <c r="AA5" s="5">
        <v>1207.143</v>
      </c>
      <c r="AB5" s="5">
        <v>1082.6379999999999</v>
      </c>
      <c r="AC5" s="5">
        <v>1076.8989999999999</v>
      </c>
      <c r="AD5" s="5">
        <v>861.57500000000005</v>
      </c>
      <c r="AE5" s="5">
        <v>882.42200000000003</v>
      </c>
      <c r="AF5" s="5">
        <v>1048.6790000000001</v>
      </c>
      <c r="AG5" s="5">
        <v>1043.7950000000001</v>
      </c>
      <c r="AH5" s="5">
        <v>1089.586</v>
      </c>
      <c r="AI5" s="5">
        <v>799.36900000000003</v>
      </c>
      <c r="AJ5" s="5">
        <v>649.60400000000004</v>
      </c>
      <c r="AK5" s="5">
        <v>1</v>
      </c>
      <c r="AM5" s="13">
        <f>+AO5/$AO$3</f>
        <v>0.37908792935636593</v>
      </c>
      <c r="AN5" s="7">
        <f>IF(AK5=1,AM5,AM5+AN3)</f>
        <v>0.37908792935636593</v>
      </c>
      <c r="AO5" s="5">
        <f>SUM(G5:AJ5)</f>
        <v>28429.617000000002</v>
      </c>
    </row>
    <row r="6" spans="1:41" x14ac:dyDescent="0.2">
      <c r="A6" s="1" t="s">
        <v>120</v>
      </c>
      <c r="B6" s="1" t="s">
        <v>53</v>
      </c>
      <c r="C6" s="1" t="s">
        <v>8</v>
      </c>
      <c r="D6" s="1" t="s">
        <v>213</v>
      </c>
      <c r="E6" s="1" t="s">
        <v>21</v>
      </c>
      <c r="F6" s="1" t="s">
        <v>11</v>
      </c>
      <c r="G6" s="5">
        <v>-1</v>
      </c>
      <c r="H6" s="5" t="s">
        <v>24</v>
      </c>
      <c r="I6" s="5" t="s">
        <v>24</v>
      </c>
      <c r="J6" s="5" t="s">
        <v>24</v>
      </c>
      <c r="K6" s="5" t="s">
        <v>24</v>
      </c>
      <c r="L6" s="5" t="s">
        <v>24</v>
      </c>
      <c r="M6" s="5" t="s">
        <v>24</v>
      </c>
      <c r="N6" s="5" t="s">
        <v>24</v>
      </c>
      <c r="O6" s="5" t="s">
        <v>24</v>
      </c>
      <c r="P6" s="5" t="s">
        <v>24</v>
      </c>
      <c r="Q6" s="5" t="s">
        <v>24</v>
      </c>
      <c r="R6" s="5" t="s">
        <v>24</v>
      </c>
      <c r="S6" s="5" t="s">
        <v>24</v>
      </c>
      <c r="T6" s="5" t="s">
        <v>24</v>
      </c>
      <c r="U6" s="5" t="s">
        <v>24</v>
      </c>
      <c r="V6" s="5" t="s">
        <v>24</v>
      </c>
      <c r="W6" s="5" t="s">
        <v>24</v>
      </c>
      <c r="X6" s="5" t="s">
        <v>24</v>
      </c>
      <c r="Y6" s="5" t="s">
        <v>24</v>
      </c>
      <c r="Z6" s="5" t="s">
        <v>24</v>
      </c>
      <c r="AA6" s="5" t="s">
        <v>24</v>
      </c>
      <c r="AB6" s="5" t="s">
        <v>24</v>
      </c>
      <c r="AC6" s="5" t="s">
        <v>24</v>
      </c>
      <c r="AD6" s="5" t="s">
        <v>24</v>
      </c>
      <c r="AE6" s="5" t="s">
        <v>24</v>
      </c>
      <c r="AF6" s="5" t="s">
        <v>24</v>
      </c>
      <c r="AG6" s="5" t="s">
        <v>24</v>
      </c>
      <c r="AH6" s="5">
        <v>-1</v>
      </c>
      <c r="AI6" s="5" t="s">
        <v>24</v>
      </c>
      <c r="AJ6" s="5" t="s">
        <v>24</v>
      </c>
      <c r="AK6" s="1">
        <v>1</v>
      </c>
    </row>
    <row r="7" spans="1:41" x14ac:dyDescent="0.2">
      <c r="A7" s="1" t="s">
        <v>120</v>
      </c>
      <c r="B7" s="1" t="s">
        <v>53</v>
      </c>
      <c r="C7" s="1" t="s">
        <v>8</v>
      </c>
      <c r="D7" s="1" t="s">
        <v>55</v>
      </c>
      <c r="E7" s="1" t="s">
        <v>21</v>
      </c>
      <c r="F7" s="1" t="s">
        <v>10</v>
      </c>
      <c r="N7" s="5">
        <v>1.228</v>
      </c>
      <c r="Q7" s="5">
        <v>458.85</v>
      </c>
      <c r="R7" s="5">
        <v>374.71</v>
      </c>
      <c r="S7" s="5">
        <v>509.02300000000002</v>
      </c>
      <c r="T7" s="5">
        <v>1415.252</v>
      </c>
      <c r="U7" s="5">
        <v>1243.498</v>
      </c>
      <c r="V7" s="5">
        <v>1001.812</v>
      </c>
      <c r="W7" s="5">
        <v>294.55</v>
      </c>
      <c r="X7" s="5">
        <v>23.318000000000001</v>
      </c>
      <c r="Y7" s="5">
        <v>306.43799999999999</v>
      </c>
      <c r="Z7" s="5">
        <v>328.46499999999997</v>
      </c>
      <c r="AA7" s="5">
        <v>554.34199999999998</v>
      </c>
      <c r="AB7" s="5">
        <v>8.5</v>
      </c>
      <c r="AC7" s="5">
        <v>949.8</v>
      </c>
      <c r="AD7" s="5">
        <v>660.9</v>
      </c>
      <c r="AE7" s="5">
        <v>798.8</v>
      </c>
      <c r="AF7" s="5">
        <v>193.75</v>
      </c>
      <c r="AG7" s="5">
        <v>980.21500000000003</v>
      </c>
      <c r="AI7" s="5">
        <v>929.38099999999997</v>
      </c>
      <c r="AJ7" s="5">
        <v>637.48699999999997</v>
      </c>
      <c r="AK7" s="5">
        <v>2</v>
      </c>
      <c r="AM7" s="13">
        <f>+AO7/$AO$3</f>
        <v>0.15561507791815327</v>
      </c>
      <c r="AN7" s="7">
        <f>IF(AK7=1,AM7,AM7+AN5)</f>
        <v>0.53470300727451914</v>
      </c>
      <c r="AO7" s="5">
        <f>SUM(G7:AJ7)</f>
        <v>11670.319</v>
      </c>
    </row>
    <row r="8" spans="1:41" x14ac:dyDescent="0.2">
      <c r="A8" s="1" t="s">
        <v>120</v>
      </c>
      <c r="B8" s="1" t="s">
        <v>53</v>
      </c>
      <c r="C8" s="1" t="s">
        <v>8</v>
      </c>
      <c r="D8" s="1" t="s">
        <v>55</v>
      </c>
      <c r="E8" s="1" t="s">
        <v>21</v>
      </c>
      <c r="F8" s="1" t="s">
        <v>11</v>
      </c>
      <c r="N8" s="5">
        <v>-1</v>
      </c>
      <c r="Q8" s="5" t="s">
        <v>15</v>
      </c>
      <c r="R8" s="5">
        <v>-1</v>
      </c>
      <c r="S8" s="5" t="s">
        <v>13</v>
      </c>
      <c r="T8" s="5" t="s">
        <v>13</v>
      </c>
      <c r="U8" s="5" t="s">
        <v>13</v>
      </c>
      <c r="V8" s="5" t="s">
        <v>13</v>
      </c>
      <c r="W8" s="5" t="s">
        <v>13</v>
      </c>
      <c r="X8" s="5" t="s">
        <v>13</v>
      </c>
      <c r="Y8" s="5" t="s">
        <v>13</v>
      </c>
      <c r="Z8" s="5" t="s">
        <v>13</v>
      </c>
      <c r="AA8" s="5" t="s">
        <v>15</v>
      </c>
      <c r="AB8" s="5" t="s">
        <v>13</v>
      </c>
      <c r="AC8" s="5" t="s">
        <v>15</v>
      </c>
      <c r="AD8" s="5" t="s">
        <v>15</v>
      </c>
      <c r="AE8" s="5" t="s">
        <v>15</v>
      </c>
      <c r="AF8" s="5" t="s">
        <v>13</v>
      </c>
      <c r="AG8" s="5" t="s">
        <v>13</v>
      </c>
      <c r="AH8" s="5" t="s">
        <v>13</v>
      </c>
      <c r="AI8" s="5" t="s">
        <v>13</v>
      </c>
      <c r="AJ8" s="5" t="s">
        <v>13</v>
      </c>
      <c r="AK8" s="1">
        <v>2</v>
      </c>
    </row>
    <row r="9" spans="1:41" x14ac:dyDescent="0.2">
      <c r="A9" s="1" t="s">
        <v>120</v>
      </c>
      <c r="B9" s="1" t="s">
        <v>53</v>
      </c>
      <c r="C9" s="1" t="s">
        <v>8</v>
      </c>
      <c r="D9" s="1" t="s">
        <v>25</v>
      </c>
      <c r="E9" s="1" t="s">
        <v>21</v>
      </c>
      <c r="F9" s="1" t="s">
        <v>10</v>
      </c>
      <c r="G9" s="5">
        <v>460</v>
      </c>
      <c r="H9" s="5">
        <v>701</v>
      </c>
      <c r="I9" s="5">
        <v>1369</v>
      </c>
      <c r="J9" s="5">
        <v>1617</v>
      </c>
      <c r="K9" s="5">
        <v>514</v>
      </c>
      <c r="L9" s="5">
        <v>244</v>
      </c>
      <c r="M9" s="5">
        <v>267</v>
      </c>
      <c r="N9" s="5">
        <v>151</v>
      </c>
      <c r="O9" s="5">
        <v>264</v>
      </c>
      <c r="P9" s="5">
        <v>56</v>
      </c>
      <c r="Q9" s="5">
        <v>133</v>
      </c>
      <c r="R9" s="5">
        <v>118</v>
      </c>
      <c r="S9" s="5">
        <v>398</v>
      </c>
      <c r="V9" s="5">
        <v>72.290000000000006</v>
      </c>
      <c r="W9" s="5">
        <v>115.157</v>
      </c>
      <c r="X9" s="5">
        <v>108.276</v>
      </c>
      <c r="Y9" s="5">
        <v>103.242</v>
      </c>
      <c r="Z9" s="5">
        <v>132.30199999999999</v>
      </c>
      <c r="AA9" s="5">
        <v>290.95999999999998</v>
      </c>
      <c r="AB9" s="5">
        <v>114.027</v>
      </c>
      <c r="AC9" s="5">
        <v>181.95</v>
      </c>
      <c r="AD9" s="5">
        <v>109.202</v>
      </c>
      <c r="AE9" s="5">
        <v>77.323999999999998</v>
      </c>
      <c r="AF9" s="5">
        <v>96.305000000000007</v>
      </c>
      <c r="AG9" s="5">
        <v>92.724000000000004</v>
      </c>
      <c r="AH9" s="5">
        <v>54.954000000000001</v>
      </c>
      <c r="AI9" s="5">
        <v>5.3529999999999998</v>
      </c>
      <c r="AJ9" s="5">
        <v>10.587</v>
      </c>
      <c r="AK9" s="5">
        <v>3</v>
      </c>
      <c r="AM9" s="13">
        <f>+AO9/$AO$3</f>
        <v>0.10476266062400631</v>
      </c>
      <c r="AN9" s="7">
        <f>IF(AK9=1,AM9,AM9+AN7)</f>
        <v>0.63946566789852544</v>
      </c>
      <c r="AO9" s="5">
        <f>SUM(G9:AJ9)</f>
        <v>7856.6530000000002</v>
      </c>
    </row>
    <row r="10" spans="1:41" x14ac:dyDescent="0.2">
      <c r="A10" s="1" t="s">
        <v>120</v>
      </c>
      <c r="B10" s="1" t="s">
        <v>53</v>
      </c>
      <c r="C10" s="1" t="s">
        <v>8</v>
      </c>
      <c r="D10" s="1" t="s">
        <v>25</v>
      </c>
      <c r="E10" s="1" t="s">
        <v>21</v>
      </c>
      <c r="F10" s="1" t="s">
        <v>11</v>
      </c>
      <c r="G10" s="5">
        <v>-1</v>
      </c>
      <c r="H10" s="5">
        <v>-1</v>
      </c>
      <c r="I10" s="5">
        <v>-1</v>
      </c>
      <c r="J10" s="5">
        <v>-1</v>
      </c>
      <c r="K10" s="5">
        <v>-1</v>
      </c>
      <c r="L10" s="5">
        <v>-1</v>
      </c>
      <c r="M10" s="5">
        <v>-1</v>
      </c>
      <c r="N10" s="5">
        <v>-1</v>
      </c>
      <c r="O10" s="5">
        <v>-1</v>
      </c>
      <c r="P10" s="5">
        <v>-1</v>
      </c>
      <c r="Q10" s="5">
        <v>-1</v>
      </c>
      <c r="R10" s="5">
        <v>-1</v>
      </c>
      <c r="S10" s="5">
        <v>-1</v>
      </c>
      <c r="V10" s="5">
        <v>-1</v>
      </c>
      <c r="W10" s="5">
        <v>-1</v>
      </c>
      <c r="X10" s="5" t="s">
        <v>13</v>
      </c>
      <c r="Y10" s="5" t="s">
        <v>13</v>
      </c>
      <c r="Z10" s="5" t="s">
        <v>13</v>
      </c>
      <c r="AA10" s="5" t="s">
        <v>15</v>
      </c>
      <c r="AB10" s="5" t="s">
        <v>15</v>
      </c>
      <c r="AC10" s="5" t="s">
        <v>15</v>
      </c>
      <c r="AD10" s="5" t="s">
        <v>15</v>
      </c>
      <c r="AE10" s="5" t="s">
        <v>15</v>
      </c>
      <c r="AF10" s="5" t="s">
        <v>15</v>
      </c>
      <c r="AG10" s="5" t="s">
        <v>15</v>
      </c>
      <c r="AH10" s="5" t="s">
        <v>15</v>
      </c>
      <c r="AI10" s="5" t="s">
        <v>15</v>
      </c>
      <c r="AJ10" s="5">
        <v>-1</v>
      </c>
      <c r="AK10" s="1">
        <v>3</v>
      </c>
    </row>
    <row r="11" spans="1:41" x14ac:dyDescent="0.2">
      <c r="A11" s="1" t="s">
        <v>120</v>
      </c>
      <c r="B11" s="1" t="s">
        <v>53</v>
      </c>
      <c r="C11" s="1" t="s">
        <v>8</v>
      </c>
      <c r="D11" s="1" t="s">
        <v>216</v>
      </c>
      <c r="E11" s="1" t="s">
        <v>21</v>
      </c>
      <c r="F11" s="1" t="s">
        <v>10</v>
      </c>
      <c r="J11" s="5">
        <v>92</v>
      </c>
      <c r="K11" s="5">
        <v>94</v>
      </c>
      <c r="L11" s="5">
        <v>165</v>
      </c>
      <c r="M11" s="5">
        <v>116</v>
      </c>
      <c r="N11" s="5">
        <v>118.5</v>
      </c>
      <c r="O11" s="5">
        <v>387.7</v>
      </c>
      <c r="P11" s="5">
        <v>140.1</v>
      </c>
      <c r="Q11" s="5">
        <v>56</v>
      </c>
      <c r="R11" s="5">
        <v>624.61</v>
      </c>
      <c r="S11" s="5">
        <v>12.781000000000001</v>
      </c>
      <c r="T11" s="5">
        <v>241.78800000000001</v>
      </c>
      <c r="U11" s="5">
        <v>493.32499999999999</v>
      </c>
      <c r="V11" s="5">
        <v>374.73500000000001</v>
      </c>
      <c r="W11" s="5">
        <v>321.02199999999999</v>
      </c>
      <c r="X11" s="5">
        <v>502.262</v>
      </c>
      <c r="Y11" s="5">
        <v>336.28800000000001</v>
      </c>
      <c r="Z11" s="5">
        <v>409.15800000000002</v>
      </c>
      <c r="AA11" s="5">
        <v>175.93</v>
      </c>
      <c r="AB11" s="5">
        <v>132.185</v>
      </c>
      <c r="AC11" s="5">
        <v>126.598</v>
      </c>
      <c r="AD11" s="5">
        <v>157.565</v>
      </c>
      <c r="AE11" s="5">
        <v>392.892</v>
      </c>
      <c r="AF11" s="5">
        <v>502.85599999999999</v>
      </c>
      <c r="AG11" s="5">
        <v>300.25799999999998</v>
      </c>
      <c r="AH11" s="5">
        <v>242.72300000000001</v>
      </c>
      <c r="AI11" s="5">
        <v>448.702</v>
      </c>
      <c r="AJ11" s="5">
        <v>356.94200000000001</v>
      </c>
      <c r="AK11" s="5">
        <v>4</v>
      </c>
      <c r="AM11" s="13">
        <f>+AO11/$AO$3</f>
        <v>9.7632391309139435E-2</v>
      </c>
      <c r="AN11" s="7">
        <f>IF(AK11=1,AM11,AM11+AN9)</f>
        <v>0.73709805920766491</v>
      </c>
      <c r="AO11" s="5">
        <f>SUM(G11:AJ11)</f>
        <v>7321.92</v>
      </c>
    </row>
    <row r="12" spans="1:41" x14ac:dyDescent="0.2">
      <c r="A12" s="1" t="s">
        <v>120</v>
      </c>
      <c r="B12" s="1" t="s">
        <v>53</v>
      </c>
      <c r="C12" s="1" t="s">
        <v>8</v>
      </c>
      <c r="D12" s="1" t="s">
        <v>216</v>
      </c>
      <c r="E12" s="1" t="s">
        <v>21</v>
      </c>
      <c r="F12" s="1" t="s">
        <v>11</v>
      </c>
      <c r="J12" s="5">
        <v>-1</v>
      </c>
      <c r="K12" s="5">
        <v>-1</v>
      </c>
      <c r="L12" s="5" t="s">
        <v>15</v>
      </c>
      <c r="M12" s="5" t="s">
        <v>15</v>
      </c>
      <c r="N12" s="5" t="s">
        <v>15</v>
      </c>
      <c r="O12" s="5" t="s">
        <v>15</v>
      </c>
      <c r="P12" s="5" t="s">
        <v>15</v>
      </c>
      <c r="Q12" s="5" t="s">
        <v>15</v>
      </c>
      <c r="R12" s="5" t="s">
        <v>15</v>
      </c>
      <c r="S12" s="5" t="s">
        <v>15</v>
      </c>
      <c r="T12" s="5" t="s">
        <v>15</v>
      </c>
      <c r="U12" s="5" t="s">
        <v>13</v>
      </c>
      <c r="V12" s="5" t="s">
        <v>13</v>
      </c>
      <c r="W12" s="5" t="s">
        <v>13</v>
      </c>
      <c r="X12" s="5" t="s">
        <v>13</v>
      </c>
      <c r="Y12" s="5" t="s">
        <v>13</v>
      </c>
      <c r="Z12" s="5" t="s">
        <v>13</v>
      </c>
      <c r="AA12" s="5" t="s">
        <v>13</v>
      </c>
      <c r="AB12" s="5" t="s">
        <v>13</v>
      </c>
      <c r="AC12" s="5" t="s">
        <v>13</v>
      </c>
      <c r="AD12" s="5" t="s">
        <v>13</v>
      </c>
      <c r="AE12" s="5" t="s">
        <v>13</v>
      </c>
      <c r="AF12" s="5" t="s">
        <v>13</v>
      </c>
      <c r="AG12" s="5" t="s">
        <v>13</v>
      </c>
      <c r="AH12" s="5" t="s">
        <v>13</v>
      </c>
      <c r="AI12" s="5" t="s">
        <v>15</v>
      </c>
      <c r="AJ12" s="5" t="s">
        <v>13</v>
      </c>
      <c r="AK12" s="1">
        <v>4</v>
      </c>
    </row>
    <row r="13" spans="1:41" x14ac:dyDescent="0.2">
      <c r="A13" s="1" t="s">
        <v>120</v>
      </c>
      <c r="B13" s="1" t="s">
        <v>53</v>
      </c>
      <c r="C13" s="1" t="s">
        <v>8</v>
      </c>
      <c r="D13" s="1" t="s">
        <v>153</v>
      </c>
      <c r="E13" s="1" t="s">
        <v>21</v>
      </c>
      <c r="F13" s="1" t="s">
        <v>10</v>
      </c>
      <c r="G13" s="5">
        <v>158.00700000000001</v>
      </c>
      <c r="H13" s="5">
        <v>121.91200000000001</v>
      </c>
      <c r="I13" s="5">
        <v>95.144000000000005</v>
      </c>
      <c r="J13" s="5">
        <v>119.30800000000001</v>
      </c>
      <c r="K13" s="5">
        <v>82.8</v>
      </c>
      <c r="L13" s="5">
        <v>190.2</v>
      </c>
      <c r="M13" s="5">
        <v>232.80199999999999</v>
      </c>
      <c r="N13" s="5">
        <v>26.776</v>
      </c>
      <c r="O13" s="5">
        <v>218.8</v>
      </c>
      <c r="P13" s="5">
        <v>409.4</v>
      </c>
      <c r="Q13" s="5">
        <v>225.6</v>
      </c>
      <c r="R13" s="5">
        <v>282.505</v>
      </c>
      <c r="S13" s="5">
        <v>177.48400000000001</v>
      </c>
      <c r="T13" s="5">
        <v>425.839</v>
      </c>
      <c r="U13" s="5">
        <v>183.22499999999999</v>
      </c>
      <c r="V13" s="5">
        <v>152.24</v>
      </c>
      <c r="W13" s="5">
        <v>120.681</v>
      </c>
      <c r="X13" s="5">
        <v>91.784999999999997</v>
      </c>
      <c r="Y13" s="5">
        <v>127.70099999999999</v>
      </c>
      <c r="Z13" s="5">
        <v>178.61</v>
      </c>
      <c r="AA13" s="5">
        <v>192.85300000000001</v>
      </c>
      <c r="AB13" s="5">
        <v>275.50599999999997</v>
      </c>
      <c r="AC13" s="5">
        <v>256.053</v>
      </c>
      <c r="AD13" s="5">
        <v>172.08</v>
      </c>
      <c r="AE13" s="5">
        <v>124.244</v>
      </c>
      <c r="AF13" s="5">
        <v>275.20499999999998</v>
      </c>
      <c r="AG13" s="5">
        <v>395.70600000000002</v>
      </c>
      <c r="AH13" s="5">
        <v>739.31</v>
      </c>
      <c r="AI13" s="5">
        <v>542.33000000000004</v>
      </c>
      <c r="AJ13" s="5">
        <v>476.92500000000001</v>
      </c>
      <c r="AK13" s="5">
        <v>5</v>
      </c>
      <c r="AM13" s="13">
        <f>+AO13/$AO$3</f>
        <v>9.4286971935101105E-2</v>
      </c>
      <c r="AN13" s="7">
        <f>IF(AK13=1,AM13,AM13+AN11)</f>
        <v>0.83138503114276596</v>
      </c>
      <c r="AO13" s="5">
        <f>SUM(G13:AJ13)</f>
        <v>7071.0309999999999</v>
      </c>
    </row>
    <row r="14" spans="1:41" x14ac:dyDescent="0.2">
      <c r="A14" s="1" t="s">
        <v>120</v>
      </c>
      <c r="B14" s="1" t="s">
        <v>53</v>
      </c>
      <c r="C14" s="1" t="s">
        <v>8</v>
      </c>
      <c r="D14" s="1" t="s">
        <v>153</v>
      </c>
      <c r="E14" s="1" t="s">
        <v>21</v>
      </c>
      <c r="F14" s="1" t="s">
        <v>11</v>
      </c>
      <c r="G14" s="5">
        <v>-1</v>
      </c>
      <c r="H14" s="5">
        <v>-1</v>
      </c>
      <c r="I14" s="5">
        <v>-1</v>
      </c>
      <c r="J14" s="5">
        <v>-1</v>
      </c>
      <c r="K14" s="5">
        <v>-1</v>
      </c>
      <c r="L14" s="5" t="s">
        <v>15</v>
      </c>
      <c r="M14" s="5">
        <v>-1</v>
      </c>
      <c r="N14" s="5">
        <v>-1</v>
      </c>
      <c r="O14" s="5" t="s">
        <v>13</v>
      </c>
      <c r="P14" s="5" t="s">
        <v>15</v>
      </c>
      <c r="Q14" s="5" t="s">
        <v>15</v>
      </c>
      <c r="R14" s="5" t="s">
        <v>15</v>
      </c>
      <c r="S14" s="5" t="s">
        <v>15</v>
      </c>
      <c r="T14" s="5" t="s">
        <v>13</v>
      </c>
      <c r="U14" s="5" t="s">
        <v>15</v>
      </c>
      <c r="V14" s="5" t="s">
        <v>13</v>
      </c>
      <c r="W14" s="5" t="s">
        <v>15</v>
      </c>
      <c r="X14" s="5" t="s">
        <v>13</v>
      </c>
      <c r="Y14" s="5" t="s">
        <v>13</v>
      </c>
      <c r="Z14" s="5" t="s">
        <v>13</v>
      </c>
      <c r="AA14" s="5" t="s">
        <v>15</v>
      </c>
      <c r="AB14" s="5" t="s">
        <v>15</v>
      </c>
      <c r="AC14" s="5" t="s">
        <v>15</v>
      </c>
      <c r="AD14" s="5" t="s">
        <v>15</v>
      </c>
      <c r="AE14" s="5" t="s">
        <v>15</v>
      </c>
      <c r="AF14" s="5" t="s">
        <v>15</v>
      </c>
      <c r="AG14" s="5" t="s">
        <v>15</v>
      </c>
      <c r="AH14" s="5" t="s">
        <v>15</v>
      </c>
      <c r="AI14" s="5" t="s">
        <v>15</v>
      </c>
      <c r="AJ14" s="5" t="s">
        <v>13</v>
      </c>
      <c r="AK14" s="1">
        <v>5</v>
      </c>
    </row>
    <row r="15" spans="1:41" x14ac:dyDescent="0.2">
      <c r="A15" s="1" t="s">
        <v>120</v>
      </c>
      <c r="B15" s="1" t="s">
        <v>53</v>
      </c>
      <c r="C15" s="1" t="s">
        <v>8</v>
      </c>
      <c r="D15" s="1" t="s">
        <v>54</v>
      </c>
      <c r="E15" s="1" t="s">
        <v>21</v>
      </c>
      <c r="F15" s="1" t="s">
        <v>10</v>
      </c>
      <c r="G15" s="5">
        <v>64.343999999999994</v>
      </c>
      <c r="H15" s="5">
        <v>43.387999999999998</v>
      </c>
      <c r="I15" s="5">
        <v>22.959</v>
      </c>
      <c r="J15" s="5">
        <v>46.061999999999998</v>
      </c>
      <c r="K15" s="5">
        <v>36.01</v>
      </c>
      <c r="L15" s="5">
        <v>29.204999999999998</v>
      </c>
      <c r="M15" s="5">
        <v>168.417</v>
      </c>
      <c r="N15" s="5">
        <v>66.106999999999999</v>
      </c>
      <c r="O15" s="5">
        <v>102.536</v>
      </c>
      <c r="P15" s="5">
        <v>67.805999999999997</v>
      </c>
      <c r="Q15" s="5">
        <v>11.64</v>
      </c>
      <c r="R15" s="5">
        <v>115.444</v>
      </c>
      <c r="S15" s="5">
        <v>101.268</v>
      </c>
      <c r="T15" s="5">
        <v>110.545</v>
      </c>
      <c r="U15" s="5">
        <v>86.152000000000001</v>
      </c>
      <c r="V15" s="5">
        <v>223.93100000000001</v>
      </c>
      <c r="W15" s="5">
        <v>136.58199999999999</v>
      </c>
      <c r="X15" s="5">
        <v>146.15700000000001</v>
      </c>
      <c r="Y15" s="5">
        <v>151.62899999999999</v>
      </c>
      <c r="Z15" s="5">
        <v>217.86600000000001</v>
      </c>
      <c r="AA15" s="5">
        <v>107.572</v>
      </c>
      <c r="AB15" s="5">
        <v>249.96</v>
      </c>
      <c r="AC15" s="5">
        <v>476.21100000000001</v>
      </c>
      <c r="AD15" s="5">
        <v>613.05100000000004</v>
      </c>
      <c r="AE15" s="5">
        <v>338.55099999999999</v>
      </c>
      <c r="AF15" s="5">
        <v>304.92099999999999</v>
      </c>
      <c r="AG15" s="5">
        <v>244.386</v>
      </c>
      <c r="AH15" s="5">
        <v>110.17</v>
      </c>
      <c r="AI15" s="5">
        <v>45.832000000000001</v>
      </c>
      <c r="AJ15" s="5">
        <v>69.534000000000006</v>
      </c>
      <c r="AK15" s="5">
        <v>6</v>
      </c>
      <c r="AM15" s="13">
        <f>+AO15/$AO$3</f>
        <v>6.0113994862815968E-2</v>
      </c>
      <c r="AN15" s="7">
        <f>IF(AK15=1,AM15,AM15+AN13)</f>
        <v>0.89149902600558195</v>
      </c>
      <c r="AO15" s="5">
        <f>SUM(G15:AJ15)</f>
        <v>4508.2359999999999</v>
      </c>
    </row>
    <row r="16" spans="1:41" x14ac:dyDescent="0.2">
      <c r="A16" s="1" t="s">
        <v>120</v>
      </c>
      <c r="B16" s="1" t="s">
        <v>53</v>
      </c>
      <c r="C16" s="1" t="s">
        <v>8</v>
      </c>
      <c r="D16" s="1" t="s">
        <v>54</v>
      </c>
      <c r="E16" s="1" t="s">
        <v>21</v>
      </c>
      <c r="F16" s="1" t="s">
        <v>11</v>
      </c>
      <c r="G16" s="5">
        <v>-1</v>
      </c>
      <c r="H16" s="5">
        <v>-1</v>
      </c>
      <c r="I16" s="5">
        <v>-1</v>
      </c>
      <c r="J16" s="5">
        <v>-1</v>
      </c>
      <c r="K16" s="5">
        <v>-1</v>
      </c>
      <c r="L16" s="5">
        <v>-1</v>
      </c>
      <c r="M16" s="5">
        <v>-1</v>
      </c>
      <c r="N16" s="5">
        <v>-1</v>
      </c>
      <c r="O16" s="5" t="s">
        <v>13</v>
      </c>
      <c r="P16" s="5" t="s">
        <v>15</v>
      </c>
      <c r="Q16" s="5" t="s">
        <v>13</v>
      </c>
      <c r="R16" s="5" t="s">
        <v>13</v>
      </c>
      <c r="S16" s="5" t="s">
        <v>13</v>
      </c>
      <c r="T16" s="5" t="s">
        <v>13</v>
      </c>
      <c r="U16" s="5" t="s">
        <v>13</v>
      </c>
      <c r="V16" s="5" t="s">
        <v>13</v>
      </c>
      <c r="W16" s="5" t="s">
        <v>13</v>
      </c>
      <c r="X16" s="5" t="s">
        <v>13</v>
      </c>
      <c r="Y16" s="5" t="s">
        <v>13</v>
      </c>
      <c r="Z16" s="5" t="s">
        <v>15</v>
      </c>
      <c r="AA16" s="5" t="s">
        <v>13</v>
      </c>
      <c r="AB16" s="5" t="s">
        <v>13</v>
      </c>
      <c r="AC16" s="5" t="s">
        <v>13</v>
      </c>
      <c r="AD16" s="5" t="s">
        <v>13</v>
      </c>
      <c r="AE16" s="5" t="s">
        <v>13</v>
      </c>
      <c r="AF16" s="5" t="s">
        <v>13</v>
      </c>
      <c r="AG16" s="5" t="s">
        <v>13</v>
      </c>
      <c r="AH16" s="5" t="s">
        <v>13</v>
      </c>
      <c r="AI16" s="5" t="s">
        <v>13</v>
      </c>
      <c r="AJ16" s="5" t="s">
        <v>13</v>
      </c>
      <c r="AK16" s="1">
        <v>6</v>
      </c>
    </row>
    <row r="17" spans="1:41" x14ac:dyDescent="0.2">
      <c r="A17" s="1" t="s">
        <v>120</v>
      </c>
      <c r="B17" s="1" t="s">
        <v>53</v>
      </c>
      <c r="C17" s="1" t="s">
        <v>19</v>
      </c>
      <c r="D17" s="1" t="s">
        <v>20</v>
      </c>
      <c r="E17" s="1" t="s">
        <v>21</v>
      </c>
      <c r="F17" s="1" t="s">
        <v>10</v>
      </c>
      <c r="G17" s="5">
        <v>44</v>
      </c>
      <c r="H17" s="5">
        <v>31</v>
      </c>
      <c r="I17" s="5">
        <v>65</v>
      </c>
      <c r="J17" s="5">
        <v>87</v>
      </c>
      <c r="K17" s="5">
        <v>117</v>
      </c>
      <c r="L17" s="5">
        <v>139</v>
      </c>
      <c r="M17" s="5">
        <v>130</v>
      </c>
      <c r="N17" s="5">
        <v>198</v>
      </c>
      <c r="O17" s="5">
        <v>162</v>
      </c>
      <c r="P17" s="5">
        <v>120</v>
      </c>
      <c r="Q17" s="5">
        <v>146</v>
      </c>
      <c r="R17" s="5">
        <v>83</v>
      </c>
      <c r="S17" s="5">
        <v>180</v>
      </c>
      <c r="T17" s="5">
        <v>226</v>
      </c>
      <c r="U17" s="5">
        <v>166</v>
      </c>
      <c r="V17" s="5">
        <v>147</v>
      </c>
      <c r="W17" s="5">
        <v>123.947</v>
      </c>
      <c r="X17" s="5">
        <v>117.35</v>
      </c>
      <c r="Y17" s="5">
        <v>143.76599999999999</v>
      </c>
      <c r="Z17" s="5">
        <v>203.595</v>
      </c>
      <c r="AA17" s="5">
        <v>157.84299999999999</v>
      </c>
      <c r="AB17" s="5">
        <v>157.29400000000001</v>
      </c>
      <c r="AC17" s="5">
        <v>160.553</v>
      </c>
      <c r="AD17" s="5">
        <v>153.80500000000001</v>
      </c>
      <c r="AE17" s="5">
        <v>95.269000000000005</v>
      </c>
      <c r="AF17" s="5">
        <v>88.171999999999997</v>
      </c>
      <c r="AG17" s="5">
        <v>66.186999999999998</v>
      </c>
      <c r="AH17" s="5">
        <v>44.161999999999999</v>
      </c>
      <c r="AI17" s="5">
        <v>54.027000000000001</v>
      </c>
      <c r="AJ17" s="5">
        <v>37.238</v>
      </c>
      <c r="AK17" s="5">
        <v>7</v>
      </c>
      <c r="AM17" s="13">
        <f>+AO17/$AO$3</f>
        <v>4.8592820116567279E-2</v>
      </c>
      <c r="AN17" s="7">
        <f>IF(AK17=1,AM17,AM17+AN15)</f>
        <v>0.94009184612214924</v>
      </c>
      <c r="AO17" s="5">
        <f>SUM(G17:AJ17)</f>
        <v>3644.2079999999992</v>
      </c>
    </row>
    <row r="18" spans="1:41" ht="12.75" thickBot="1" x14ac:dyDescent="0.25">
      <c r="A18" s="1" t="s">
        <v>120</v>
      </c>
      <c r="B18" s="1" t="s">
        <v>53</v>
      </c>
      <c r="C18" s="1" t="s">
        <v>19</v>
      </c>
      <c r="D18" s="1" t="s">
        <v>20</v>
      </c>
      <c r="E18" s="1" t="s">
        <v>21</v>
      </c>
      <c r="F18" s="1" t="s">
        <v>11</v>
      </c>
      <c r="G18" s="5">
        <v>-1</v>
      </c>
      <c r="H18" s="5">
        <v>-1</v>
      </c>
      <c r="I18" s="5">
        <v>-1</v>
      </c>
      <c r="J18" s="5">
        <v>-1</v>
      </c>
      <c r="K18" s="5">
        <v>-1</v>
      </c>
      <c r="L18" s="5">
        <v>-1</v>
      </c>
      <c r="M18" s="5">
        <v>-1</v>
      </c>
      <c r="N18" s="5">
        <v>-1</v>
      </c>
      <c r="O18" s="5">
        <v>-1</v>
      </c>
      <c r="P18" s="5">
        <v>-1</v>
      </c>
      <c r="Q18" s="5">
        <v>-1</v>
      </c>
      <c r="R18" s="5" t="s">
        <v>13</v>
      </c>
      <c r="S18" s="5" t="s">
        <v>13</v>
      </c>
      <c r="T18" s="5" t="s">
        <v>13</v>
      </c>
      <c r="U18" s="5" t="s">
        <v>13</v>
      </c>
      <c r="V18" s="5" t="s">
        <v>13</v>
      </c>
      <c r="W18" s="5" t="s">
        <v>13</v>
      </c>
      <c r="X18" s="5" t="s">
        <v>13</v>
      </c>
      <c r="Y18" s="5" t="s">
        <v>13</v>
      </c>
      <c r="Z18" s="5" t="s">
        <v>13</v>
      </c>
      <c r="AA18" s="5" t="s">
        <v>13</v>
      </c>
      <c r="AB18" s="5" t="s">
        <v>13</v>
      </c>
      <c r="AC18" s="5" t="s">
        <v>13</v>
      </c>
      <c r="AD18" s="5" t="s">
        <v>13</v>
      </c>
      <c r="AE18" s="5" t="s">
        <v>13</v>
      </c>
      <c r="AF18" s="5" t="s">
        <v>13</v>
      </c>
      <c r="AG18" s="5" t="s">
        <v>13</v>
      </c>
      <c r="AH18" s="5" t="s">
        <v>13</v>
      </c>
      <c r="AI18" s="5" t="s">
        <v>13</v>
      </c>
      <c r="AJ18" s="5" t="s">
        <v>13</v>
      </c>
      <c r="AK18" s="31">
        <v>7</v>
      </c>
    </row>
    <row r="19" spans="1:41" x14ac:dyDescent="0.2">
      <c r="A19" s="1" t="s">
        <v>120</v>
      </c>
      <c r="B19" s="1" t="s">
        <v>53</v>
      </c>
      <c r="C19" s="1" t="s">
        <v>8</v>
      </c>
      <c r="D19" s="1" t="s">
        <v>152</v>
      </c>
      <c r="E19" s="1" t="s">
        <v>21</v>
      </c>
      <c r="F19" s="1" t="s">
        <v>10</v>
      </c>
      <c r="H19" s="5">
        <v>34.438000000000002</v>
      </c>
      <c r="I19" s="5">
        <v>45.331000000000003</v>
      </c>
      <c r="J19" s="5">
        <v>22.625</v>
      </c>
      <c r="K19" s="5">
        <v>27</v>
      </c>
      <c r="L19" s="5">
        <v>19.2</v>
      </c>
      <c r="M19" s="5">
        <v>74.400000000000006</v>
      </c>
      <c r="N19" s="5">
        <v>126</v>
      </c>
      <c r="O19" s="5">
        <v>305.399</v>
      </c>
      <c r="P19" s="5">
        <v>22</v>
      </c>
      <c r="Q19" s="5">
        <v>208</v>
      </c>
      <c r="R19" s="5">
        <v>260</v>
      </c>
      <c r="S19" s="5">
        <v>68.143000000000001</v>
      </c>
      <c r="T19" s="5">
        <v>45.182000000000002</v>
      </c>
      <c r="U19" s="5">
        <v>69.665999999999997</v>
      </c>
      <c r="V19" s="5">
        <v>76.8</v>
      </c>
      <c r="W19" s="5">
        <v>5.5</v>
      </c>
      <c r="X19" s="5">
        <v>24</v>
      </c>
      <c r="Y19" s="5">
        <v>32.494</v>
      </c>
      <c r="Z19" s="5">
        <v>29.206</v>
      </c>
      <c r="AA19" s="5">
        <v>8.0709999999999997</v>
      </c>
      <c r="AB19" s="5">
        <v>8.7360000000000007</v>
      </c>
      <c r="AC19" s="5">
        <v>9.4209999999999994</v>
      </c>
      <c r="AD19" s="5">
        <v>4.585</v>
      </c>
      <c r="AE19" s="5">
        <v>3.3660000000000001</v>
      </c>
      <c r="AF19" s="5">
        <v>0.59099999999999997</v>
      </c>
      <c r="AI19" s="5">
        <v>0.54300000000000004</v>
      </c>
      <c r="AJ19" s="5">
        <v>0.66100000000000003</v>
      </c>
      <c r="AK19" s="5">
        <v>8</v>
      </c>
      <c r="AM19" s="13">
        <f>+AO19/$AO$3</f>
        <v>2.0419527048968183E-2</v>
      </c>
      <c r="AN19" s="7">
        <f>IF(AK19=1,AM19,AM19+AN17)</f>
        <v>0.96051137317111746</v>
      </c>
      <c r="AO19" s="5">
        <f>SUM(G19:AJ19)</f>
        <v>1531.3579999999997</v>
      </c>
    </row>
    <row r="20" spans="1:41" x14ac:dyDescent="0.2">
      <c r="A20" s="1" t="s">
        <v>120</v>
      </c>
      <c r="B20" s="1" t="s">
        <v>53</v>
      </c>
      <c r="C20" s="1" t="s">
        <v>8</v>
      </c>
      <c r="D20" s="1" t="s">
        <v>152</v>
      </c>
      <c r="E20" s="1" t="s">
        <v>21</v>
      </c>
      <c r="F20" s="1" t="s">
        <v>11</v>
      </c>
      <c r="H20" s="5">
        <v>-1</v>
      </c>
      <c r="I20" s="5">
        <v>-1</v>
      </c>
      <c r="J20" s="5">
        <v>-1</v>
      </c>
      <c r="K20" s="5">
        <v>-1</v>
      </c>
      <c r="L20" s="5">
        <v>-1</v>
      </c>
      <c r="M20" s="5">
        <v>-1</v>
      </c>
      <c r="N20" s="5">
        <v>-1</v>
      </c>
      <c r="O20" s="5">
        <v>-1</v>
      </c>
      <c r="P20" s="5">
        <v>-1</v>
      </c>
      <c r="Q20" s="5">
        <v>-1</v>
      </c>
      <c r="R20" s="5">
        <v>-1</v>
      </c>
      <c r="S20" s="5">
        <v>-1</v>
      </c>
      <c r="T20" s="5">
        <v>-1</v>
      </c>
      <c r="U20" s="5">
        <v>-1</v>
      </c>
      <c r="V20" s="5" t="s">
        <v>15</v>
      </c>
      <c r="W20" s="5" t="s">
        <v>15</v>
      </c>
      <c r="X20" s="5" t="s">
        <v>15</v>
      </c>
      <c r="Y20" s="5" t="s">
        <v>15</v>
      </c>
      <c r="Z20" s="5" t="s">
        <v>15</v>
      </c>
      <c r="AA20" s="5" t="s">
        <v>15</v>
      </c>
      <c r="AB20" s="5" t="s">
        <v>15</v>
      </c>
      <c r="AC20" s="5" t="s">
        <v>15</v>
      </c>
      <c r="AD20" s="5" t="s">
        <v>15</v>
      </c>
      <c r="AE20" s="5" t="s">
        <v>15</v>
      </c>
      <c r="AF20" s="5" t="s">
        <v>15</v>
      </c>
      <c r="AH20" s="5" t="s">
        <v>15</v>
      </c>
      <c r="AI20" s="5" t="s">
        <v>15</v>
      </c>
      <c r="AJ20" s="5" t="s">
        <v>15</v>
      </c>
      <c r="AK20" s="1">
        <v>8</v>
      </c>
    </row>
    <row r="21" spans="1:41" x14ac:dyDescent="0.2">
      <c r="A21" s="1" t="s">
        <v>120</v>
      </c>
      <c r="B21" s="1" t="s">
        <v>53</v>
      </c>
      <c r="C21" s="1" t="s">
        <v>8</v>
      </c>
      <c r="D21" s="1" t="s">
        <v>56</v>
      </c>
      <c r="E21" s="1" t="s">
        <v>21</v>
      </c>
      <c r="F21" s="1" t="s">
        <v>10</v>
      </c>
      <c r="G21" s="5">
        <v>20.303000000000001</v>
      </c>
      <c r="H21" s="5">
        <v>28.027999999999999</v>
      </c>
      <c r="I21" s="5">
        <v>11.917</v>
      </c>
      <c r="J21" s="5">
        <v>16.786000000000001</v>
      </c>
      <c r="K21" s="5">
        <v>26.282</v>
      </c>
      <c r="L21" s="5">
        <v>20.282</v>
      </c>
      <c r="M21" s="5">
        <v>23.257000000000001</v>
      </c>
      <c r="N21" s="5">
        <v>21.006</v>
      </c>
      <c r="O21" s="5">
        <v>34.542000000000002</v>
      </c>
      <c r="P21" s="5">
        <v>39.982999999999997</v>
      </c>
      <c r="Q21" s="5">
        <v>38.301000000000002</v>
      </c>
      <c r="R21" s="5">
        <v>187.76</v>
      </c>
      <c r="S21" s="5">
        <v>248.601</v>
      </c>
      <c r="T21" s="5">
        <v>145.72900000000001</v>
      </c>
      <c r="U21" s="5">
        <v>68.051000000000002</v>
      </c>
      <c r="V21" s="5">
        <v>35.631</v>
      </c>
      <c r="W21" s="5">
        <v>41.024000000000001</v>
      </c>
      <c r="X21" s="5">
        <v>105.66800000000001</v>
      </c>
      <c r="Y21" s="5">
        <v>22.611000000000001</v>
      </c>
      <c r="Z21" s="5">
        <v>76.007000000000005</v>
      </c>
      <c r="AA21" s="5">
        <v>36.122999999999998</v>
      </c>
      <c r="AB21" s="5">
        <v>1.478</v>
      </c>
      <c r="AK21" s="5">
        <v>9</v>
      </c>
      <c r="AM21" s="13">
        <f>+AO21/$AO$3</f>
        <v>1.6659425496304187E-2</v>
      </c>
      <c r="AN21" s="7">
        <f>IF(AK21=1,AM21,AM21+AN19)</f>
        <v>0.97717079866742163</v>
      </c>
      <c r="AO21" s="5">
        <f>SUM(G21:AJ21)</f>
        <v>1249.3700000000003</v>
      </c>
    </row>
    <row r="22" spans="1:41" x14ac:dyDescent="0.2">
      <c r="A22" s="1" t="s">
        <v>120</v>
      </c>
      <c r="B22" s="1" t="s">
        <v>53</v>
      </c>
      <c r="C22" s="1" t="s">
        <v>8</v>
      </c>
      <c r="D22" s="1" t="s">
        <v>56</v>
      </c>
      <c r="E22" s="1" t="s">
        <v>21</v>
      </c>
      <c r="F22" s="1" t="s">
        <v>11</v>
      </c>
      <c r="G22" s="5">
        <v>-1</v>
      </c>
      <c r="H22" s="5">
        <v>-1</v>
      </c>
      <c r="I22" s="5">
        <v>-1</v>
      </c>
      <c r="J22" s="5">
        <v>-1</v>
      </c>
      <c r="K22" s="5">
        <v>-1</v>
      </c>
      <c r="L22" s="5">
        <v>-1</v>
      </c>
      <c r="M22" s="5">
        <v>-1</v>
      </c>
      <c r="N22" s="5">
        <v>-1</v>
      </c>
      <c r="O22" s="5">
        <v>-1</v>
      </c>
      <c r="P22" s="5">
        <v>-1</v>
      </c>
      <c r="Q22" s="5">
        <v>-1</v>
      </c>
      <c r="R22" s="5">
        <v>-1</v>
      </c>
      <c r="S22" s="5">
        <v>-1</v>
      </c>
      <c r="T22" s="5">
        <v>-1</v>
      </c>
      <c r="U22" s="5" t="s">
        <v>13</v>
      </c>
      <c r="V22" s="5" t="s">
        <v>13</v>
      </c>
      <c r="W22" s="5" t="s">
        <v>13</v>
      </c>
      <c r="X22" s="5" t="s">
        <v>15</v>
      </c>
      <c r="Y22" s="5">
        <v>-1</v>
      </c>
      <c r="Z22" s="5" t="s">
        <v>13</v>
      </c>
      <c r="AA22" s="5" t="s">
        <v>13</v>
      </c>
      <c r="AB22" s="5" t="s">
        <v>13</v>
      </c>
      <c r="AK22" s="1">
        <v>9</v>
      </c>
    </row>
    <row r="23" spans="1:41" x14ac:dyDescent="0.2">
      <c r="A23" s="1" t="s">
        <v>120</v>
      </c>
      <c r="B23" s="1" t="s">
        <v>53</v>
      </c>
      <c r="C23" s="1" t="s">
        <v>8</v>
      </c>
      <c r="D23" s="1" t="s">
        <v>160</v>
      </c>
      <c r="E23" s="1" t="s">
        <v>22</v>
      </c>
      <c r="F23" s="1" t="s">
        <v>10</v>
      </c>
      <c r="G23" s="5">
        <v>13.1</v>
      </c>
      <c r="H23" s="5">
        <v>9.52</v>
      </c>
      <c r="I23" s="5">
        <v>19.57</v>
      </c>
      <c r="J23" s="5">
        <v>12.51</v>
      </c>
      <c r="K23" s="5">
        <v>14.9</v>
      </c>
      <c r="L23" s="5">
        <v>22.6</v>
      </c>
      <c r="M23" s="5">
        <v>10.199999999999999</v>
      </c>
      <c r="N23" s="5">
        <v>9.8000000000000007</v>
      </c>
      <c r="O23" s="5">
        <v>9</v>
      </c>
      <c r="P23" s="5">
        <v>15.23</v>
      </c>
      <c r="Q23" s="5">
        <v>15.06</v>
      </c>
      <c r="R23" s="5">
        <v>30.26</v>
      </c>
      <c r="S23" s="5">
        <v>15</v>
      </c>
      <c r="T23" s="5">
        <v>14</v>
      </c>
      <c r="U23" s="5">
        <v>16.09</v>
      </c>
      <c r="V23" s="5">
        <v>25.07</v>
      </c>
      <c r="AA23" s="5">
        <v>19.224</v>
      </c>
      <c r="AB23" s="5">
        <v>33.335000000000001</v>
      </c>
      <c r="AC23" s="5">
        <v>18.861000000000001</v>
      </c>
      <c r="AD23" s="5">
        <v>11.028</v>
      </c>
      <c r="AE23" s="5">
        <v>13.225</v>
      </c>
      <c r="AF23" s="5">
        <v>161.322</v>
      </c>
      <c r="AG23" s="5">
        <v>3.887</v>
      </c>
      <c r="AH23" s="5">
        <v>7.657</v>
      </c>
      <c r="AI23" s="5">
        <v>7.2249999999999996</v>
      </c>
      <c r="AK23" s="5">
        <v>10</v>
      </c>
      <c r="AM23" s="13">
        <f>+AO23/$AO$3</f>
        <v>7.0361427674242331E-3</v>
      </c>
      <c r="AN23" s="7">
        <f>IF(AK23=1,AM23,AM23+AN21)</f>
        <v>0.98420694143484588</v>
      </c>
      <c r="AO23" s="5">
        <f>SUM(G23:AJ23)</f>
        <v>527.67399999999998</v>
      </c>
    </row>
    <row r="24" spans="1:41" x14ac:dyDescent="0.2">
      <c r="A24" s="1" t="s">
        <v>120</v>
      </c>
      <c r="B24" s="1" t="s">
        <v>53</v>
      </c>
      <c r="C24" s="1" t="s">
        <v>8</v>
      </c>
      <c r="D24" s="1" t="s">
        <v>160</v>
      </c>
      <c r="E24" s="1" t="s">
        <v>22</v>
      </c>
      <c r="F24" s="1" t="s">
        <v>11</v>
      </c>
      <c r="G24" s="5">
        <v>-1</v>
      </c>
      <c r="H24" s="5">
        <v>-1</v>
      </c>
      <c r="I24" s="5">
        <v>-1</v>
      </c>
      <c r="J24" s="5">
        <v>-1</v>
      </c>
      <c r="K24" s="5">
        <v>-1</v>
      </c>
      <c r="L24" s="5">
        <v>-1</v>
      </c>
      <c r="M24" s="5">
        <v>-1</v>
      </c>
      <c r="N24" s="5">
        <v>-1</v>
      </c>
      <c r="O24" s="5">
        <v>-1</v>
      </c>
      <c r="P24" s="5">
        <v>-1</v>
      </c>
      <c r="Q24" s="5" t="s">
        <v>24</v>
      </c>
      <c r="R24" s="5" t="s">
        <v>24</v>
      </c>
      <c r="S24" s="5">
        <v>-1</v>
      </c>
      <c r="T24" s="5">
        <v>-1</v>
      </c>
      <c r="U24" s="5">
        <v>-1</v>
      </c>
      <c r="V24" s="5" t="s">
        <v>15</v>
      </c>
      <c r="AA24" s="5" t="s">
        <v>15</v>
      </c>
      <c r="AB24" s="5" t="s">
        <v>15</v>
      </c>
      <c r="AC24" s="5" t="s">
        <v>13</v>
      </c>
      <c r="AD24" s="5" t="s">
        <v>15</v>
      </c>
      <c r="AE24" s="5" t="s">
        <v>15</v>
      </c>
      <c r="AF24" s="5" t="s">
        <v>24</v>
      </c>
      <c r="AG24" s="5">
        <v>-1</v>
      </c>
      <c r="AH24" s="5" t="s">
        <v>15</v>
      </c>
      <c r="AI24" s="5">
        <v>-1</v>
      </c>
      <c r="AK24" s="1">
        <v>10</v>
      </c>
    </row>
    <row r="25" spans="1:41" x14ac:dyDescent="0.2">
      <c r="A25" s="1" t="s">
        <v>120</v>
      </c>
      <c r="B25" s="1" t="s">
        <v>53</v>
      </c>
      <c r="C25" s="1" t="s">
        <v>8</v>
      </c>
      <c r="D25" s="1" t="s">
        <v>34</v>
      </c>
      <c r="E25" s="1" t="s">
        <v>21</v>
      </c>
      <c r="F25" s="1" t="s">
        <v>10</v>
      </c>
      <c r="T25" s="5">
        <v>38.405000000000001</v>
      </c>
      <c r="V25" s="5">
        <v>17.440000000000001</v>
      </c>
      <c r="W25" s="5">
        <v>1.6</v>
      </c>
      <c r="Y25" s="5">
        <v>31.768000000000001</v>
      </c>
      <c r="Z25" s="5">
        <v>59.021999999999998</v>
      </c>
      <c r="AA25" s="5">
        <v>77.885000000000005</v>
      </c>
      <c r="AB25" s="5">
        <v>88.245000000000005</v>
      </c>
      <c r="AC25" s="5">
        <v>1.4550000000000001</v>
      </c>
      <c r="AD25" s="5">
        <v>15.214</v>
      </c>
      <c r="AE25" s="5">
        <v>13.930999999999999</v>
      </c>
      <c r="AF25" s="5">
        <v>34.182000000000002</v>
      </c>
      <c r="AG25" s="5">
        <v>14.71</v>
      </c>
      <c r="AH25" s="5">
        <v>6.7119999999999997</v>
      </c>
      <c r="AI25" s="5">
        <v>1.92</v>
      </c>
      <c r="AJ25" s="5">
        <v>1.1479999999999999</v>
      </c>
      <c r="AK25" s="5">
        <v>11</v>
      </c>
      <c r="AM25" s="13">
        <f>+AO25/$AO$3</f>
        <v>5.3822010525718814E-3</v>
      </c>
      <c r="AN25" s="7">
        <f>IF(AK25=1,AM25,AM25+AN23)</f>
        <v>0.98958914248741781</v>
      </c>
      <c r="AO25" s="5">
        <f>SUM(G25:AJ25)</f>
        <v>403.637</v>
      </c>
    </row>
    <row r="26" spans="1:41" x14ac:dyDescent="0.2">
      <c r="A26" s="1" t="s">
        <v>120</v>
      </c>
      <c r="B26" s="1" t="s">
        <v>53</v>
      </c>
      <c r="C26" s="1" t="s">
        <v>8</v>
      </c>
      <c r="D26" s="1" t="s">
        <v>34</v>
      </c>
      <c r="E26" s="1" t="s">
        <v>21</v>
      </c>
      <c r="F26" s="1" t="s">
        <v>11</v>
      </c>
      <c r="T26" s="5" t="s">
        <v>15</v>
      </c>
      <c r="U26" s="5" t="s">
        <v>15</v>
      </c>
      <c r="V26" s="5" t="s">
        <v>15</v>
      </c>
      <c r="W26" s="5" t="s">
        <v>15</v>
      </c>
      <c r="Y26" s="5" t="s">
        <v>15</v>
      </c>
      <c r="Z26" s="5" t="s">
        <v>13</v>
      </c>
      <c r="AA26" s="5" t="s">
        <v>13</v>
      </c>
      <c r="AB26" s="5" t="s">
        <v>15</v>
      </c>
      <c r="AC26" s="5" t="s">
        <v>15</v>
      </c>
      <c r="AD26" s="5" t="s">
        <v>15</v>
      </c>
      <c r="AE26" s="5" t="s">
        <v>15</v>
      </c>
      <c r="AF26" s="5" t="s">
        <v>15</v>
      </c>
      <c r="AG26" s="5" t="s">
        <v>15</v>
      </c>
      <c r="AH26" s="5" t="s">
        <v>13</v>
      </c>
      <c r="AI26" s="5" t="s">
        <v>15</v>
      </c>
      <c r="AJ26" s="5" t="s">
        <v>15</v>
      </c>
      <c r="AK26" s="1">
        <v>11</v>
      </c>
    </row>
    <row r="27" spans="1:41" x14ac:dyDescent="0.2">
      <c r="A27" s="1" t="s">
        <v>120</v>
      </c>
      <c r="B27" s="1" t="s">
        <v>53</v>
      </c>
      <c r="C27" s="1" t="s">
        <v>8</v>
      </c>
      <c r="D27" s="1" t="s">
        <v>153</v>
      </c>
      <c r="E27" s="1" t="s">
        <v>32</v>
      </c>
      <c r="F27" s="1" t="s">
        <v>10</v>
      </c>
      <c r="S27" s="5">
        <v>60.543999999999997</v>
      </c>
      <c r="T27" s="5">
        <v>1.4999999999999999E-2</v>
      </c>
      <c r="U27" s="5">
        <v>26.937999999999999</v>
      </c>
      <c r="V27" s="5">
        <v>4.6020000000000003</v>
      </c>
      <c r="W27" s="5">
        <v>78.168000000000006</v>
      </c>
      <c r="X27" s="5">
        <v>6.7510000000000003</v>
      </c>
      <c r="Z27" s="5">
        <v>6.5629999999999997</v>
      </c>
      <c r="AA27" s="5">
        <v>2.1659999999999999</v>
      </c>
      <c r="AG27" s="5">
        <v>2.2269999999999999</v>
      </c>
      <c r="AK27" s="5">
        <v>12</v>
      </c>
      <c r="AM27" s="13">
        <f>+AO27/$AO$3</f>
        <v>2.5064943517471064E-3</v>
      </c>
      <c r="AN27" s="7">
        <f>IF(AK27=1,AM27,AM27+AN25)</f>
        <v>0.99209563683916491</v>
      </c>
      <c r="AO27" s="5">
        <f>SUM(G27:AJ27)</f>
        <v>187.97399999999999</v>
      </c>
    </row>
    <row r="28" spans="1:41" x14ac:dyDescent="0.2">
      <c r="A28" s="1" t="s">
        <v>120</v>
      </c>
      <c r="B28" s="1" t="s">
        <v>53</v>
      </c>
      <c r="C28" s="1" t="s">
        <v>8</v>
      </c>
      <c r="D28" s="1" t="s">
        <v>153</v>
      </c>
      <c r="E28" s="1" t="s">
        <v>32</v>
      </c>
      <c r="F28" s="1" t="s">
        <v>11</v>
      </c>
      <c r="S28" s="5">
        <v>-1</v>
      </c>
      <c r="T28" s="5">
        <v>-1</v>
      </c>
      <c r="U28" s="5">
        <v>-1</v>
      </c>
      <c r="V28" s="5">
        <v>-1</v>
      </c>
      <c r="W28" s="5">
        <v>-1</v>
      </c>
      <c r="X28" s="5">
        <v>-1</v>
      </c>
      <c r="Z28" s="5">
        <v>-1</v>
      </c>
      <c r="AA28" s="5">
        <v>-1</v>
      </c>
      <c r="AG28" s="5">
        <v>-1</v>
      </c>
      <c r="AK28" s="1">
        <v>12</v>
      </c>
    </row>
    <row r="29" spans="1:41" x14ac:dyDescent="0.2">
      <c r="A29" s="1" t="s">
        <v>120</v>
      </c>
      <c r="B29" s="1" t="s">
        <v>53</v>
      </c>
      <c r="C29" s="1" t="s">
        <v>8</v>
      </c>
      <c r="D29" s="1" t="s">
        <v>71</v>
      </c>
      <c r="E29" s="1" t="s">
        <v>21</v>
      </c>
      <c r="F29" s="1" t="s">
        <v>10</v>
      </c>
      <c r="Z29" s="5">
        <v>13.420999999999999</v>
      </c>
      <c r="AA29" s="5">
        <v>34.274999999999999</v>
      </c>
      <c r="AB29" s="5">
        <v>23.074999999999999</v>
      </c>
      <c r="AD29" s="5">
        <v>10.637</v>
      </c>
      <c r="AE29" s="5">
        <v>5.8150000000000004</v>
      </c>
      <c r="AF29" s="5">
        <v>38.732999999999997</v>
      </c>
      <c r="AG29" s="5">
        <v>4.0730000000000004</v>
      </c>
      <c r="AH29" s="5">
        <v>6.6760000000000002</v>
      </c>
      <c r="AK29" s="5">
        <v>13</v>
      </c>
      <c r="AM29" s="13">
        <f>+AO29/$AO$3</f>
        <v>1.8228601314840785E-3</v>
      </c>
      <c r="AN29" s="7">
        <f>IF(AK29=1,AM29,AM29+AN27)</f>
        <v>0.99391849697064893</v>
      </c>
      <c r="AO29" s="5">
        <f>SUM(G29:AJ29)</f>
        <v>136.70499999999998</v>
      </c>
    </row>
    <row r="30" spans="1:41" x14ac:dyDescent="0.2">
      <c r="A30" s="1" t="s">
        <v>120</v>
      </c>
      <c r="B30" s="1" t="s">
        <v>53</v>
      </c>
      <c r="C30" s="1" t="s">
        <v>8</v>
      </c>
      <c r="D30" s="1" t="s">
        <v>71</v>
      </c>
      <c r="E30" s="1" t="s">
        <v>21</v>
      </c>
      <c r="F30" s="1" t="s">
        <v>11</v>
      </c>
      <c r="W30" s="5" t="s">
        <v>15</v>
      </c>
      <c r="Y30" s="5" t="s">
        <v>15</v>
      </c>
      <c r="Z30" s="5" t="s">
        <v>15</v>
      </c>
      <c r="AA30" s="5" t="s">
        <v>15</v>
      </c>
      <c r="AB30" s="5" t="s">
        <v>15</v>
      </c>
      <c r="AD30" s="5">
        <v>-1</v>
      </c>
      <c r="AE30" s="5" t="s">
        <v>15</v>
      </c>
      <c r="AF30" s="5">
        <v>-1</v>
      </c>
      <c r="AG30" s="5">
        <v>-1</v>
      </c>
      <c r="AH30" s="5">
        <v>-1</v>
      </c>
      <c r="AK30" s="1">
        <v>13</v>
      </c>
    </row>
    <row r="31" spans="1:41" x14ac:dyDescent="0.2">
      <c r="A31" s="1" t="s">
        <v>120</v>
      </c>
      <c r="B31" s="1" t="s">
        <v>53</v>
      </c>
      <c r="C31" s="1" t="s">
        <v>8</v>
      </c>
      <c r="D31" s="1" t="s">
        <v>220</v>
      </c>
      <c r="E31" s="1" t="s">
        <v>21</v>
      </c>
      <c r="F31" s="1" t="s">
        <v>10</v>
      </c>
      <c r="Y31" s="5">
        <v>29.346</v>
      </c>
      <c r="Z31" s="5">
        <v>13</v>
      </c>
      <c r="AA31" s="5">
        <v>7.3730000000000002</v>
      </c>
      <c r="AB31" s="5">
        <v>7.0469999999999997</v>
      </c>
      <c r="AC31" s="5">
        <v>4.0789999999999997</v>
      </c>
      <c r="AD31" s="5">
        <v>3.5339999999999998</v>
      </c>
      <c r="AE31" s="5">
        <v>18.356000000000002</v>
      </c>
      <c r="AF31" s="5">
        <v>8.6890000000000001</v>
      </c>
      <c r="AG31" s="5">
        <v>8.6609999999999996</v>
      </c>
      <c r="AH31" s="5">
        <v>6.0220000000000002</v>
      </c>
      <c r="AK31" s="5">
        <v>14</v>
      </c>
      <c r="AM31" s="13">
        <f>+AO31/$AO$3</f>
        <v>1.4148584175515246E-3</v>
      </c>
      <c r="AN31" s="7">
        <f>IF(AK31=1,AM31,AM31+AN29)</f>
        <v>0.99533335538820045</v>
      </c>
      <c r="AO31" s="5">
        <f>SUM(G31:AJ31)</f>
        <v>106.10700000000001</v>
      </c>
    </row>
    <row r="32" spans="1:41" x14ac:dyDescent="0.2">
      <c r="A32" s="1" t="s">
        <v>120</v>
      </c>
      <c r="B32" s="1" t="s">
        <v>53</v>
      </c>
      <c r="C32" s="1" t="s">
        <v>8</v>
      </c>
      <c r="D32" s="1" t="s">
        <v>220</v>
      </c>
      <c r="E32" s="1" t="s">
        <v>21</v>
      </c>
      <c r="F32" s="1" t="s">
        <v>11</v>
      </c>
      <c r="Y32" s="5">
        <v>-1</v>
      </c>
      <c r="Z32" s="5" t="s">
        <v>13</v>
      </c>
      <c r="AA32" s="5" t="s">
        <v>15</v>
      </c>
      <c r="AB32" s="5" t="s">
        <v>12</v>
      </c>
      <c r="AC32" s="5" t="s">
        <v>15</v>
      </c>
      <c r="AD32" s="5" t="s">
        <v>15</v>
      </c>
      <c r="AE32" s="5" t="s">
        <v>13</v>
      </c>
      <c r="AF32" s="5" t="s">
        <v>15</v>
      </c>
      <c r="AG32" s="5" t="s">
        <v>13</v>
      </c>
      <c r="AH32" s="5" t="s">
        <v>13</v>
      </c>
      <c r="AK32" s="1">
        <v>14</v>
      </c>
    </row>
    <row r="33" spans="1:41" x14ac:dyDescent="0.2">
      <c r="A33" s="1" t="s">
        <v>120</v>
      </c>
      <c r="B33" s="1" t="s">
        <v>53</v>
      </c>
      <c r="C33" s="1" t="s">
        <v>8</v>
      </c>
      <c r="D33" s="1" t="s">
        <v>55</v>
      </c>
      <c r="E33" s="1" t="s">
        <v>9</v>
      </c>
      <c r="F33" s="1" t="s">
        <v>10</v>
      </c>
      <c r="Y33" s="5">
        <v>0.49199999999999999</v>
      </c>
      <c r="Z33" s="5">
        <v>48.281999999999996</v>
      </c>
      <c r="AA33" s="5">
        <v>31.465</v>
      </c>
      <c r="AI33" s="5">
        <v>15.747</v>
      </c>
      <c r="AK33" s="5">
        <v>15</v>
      </c>
      <c r="AM33" s="13">
        <f>+AO33/$AO$3</f>
        <v>1.2799023633417268E-3</v>
      </c>
      <c r="AN33" s="7">
        <f>IF(AK33=1,AM33,AM33+AN31)</f>
        <v>0.99661325775154219</v>
      </c>
      <c r="AO33" s="5">
        <f>SUM(G33:AJ33)</f>
        <v>95.98599999999999</v>
      </c>
    </row>
    <row r="34" spans="1:41" x14ac:dyDescent="0.2">
      <c r="A34" s="1" t="s">
        <v>120</v>
      </c>
      <c r="B34" s="1" t="s">
        <v>53</v>
      </c>
      <c r="C34" s="1" t="s">
        <v>8</v>
      </c>
      <c r="D34" s="1" t="s">
        <v>55</v>
      </c>
      <c r="E34" s="1" t="s">
        <v>9</v>
      </c>
      <c r="F34" s="1" t="s">
        <v>11</v>
      </c>
      <c r="Y34" s="5">
        <v>-1</v>
      </c>
      <c r="Z34" s="5">
        <v>-1</v>
      </c>
      <c r="AA34" s="5">
        <v>-1</v>
      </c>
      <c r="AI34" s="5">
        <v>-1</v>
      </c>
      <c r="AK34" s="1">
        <v>15</v>
      </c>
    </row>
    <row r="35" spans="1:41" x14ac:dyDescent="0.2">
      <c r="A35" s="1" t="s">
        <v>120</v>
      </c>
      <c r="B35" s="1" t="s">
        <v>53</v>
      </c>
      <c r="C35" s="1" t="s">
        <v>30</v>
      </c>
      <c r="D35" s="1" t="s">
        <v>29</v>
      </c>
      <c r="E35" s="1" t="s">
        <v>21</v>
      </c>
      <c r="F35" s="1" t="s">
        <v>10</v>
      </c>
      <c r="S35" s="5">
        <v>52.124000000000002</v>
      </c>
      <c r="T35" s="5">
        <v>12.105</v>
      </c>
      <c r="U35" s="5">
        <v>13.45</v>
      </c>
      <c r="V35" s="5">
        <v>0.57899999999999996</v>
      </c>
      <c r="W35" s="5">
        <v>0.19800000000000001</v>
      </c>
      <c r="AK35" s="5">
        <v>16</v>
      </c>
      <c r="AM35" s="13">
        <f>+AO35/$AO$3</f>
        <v>1.0461527703867076E-3</v>
      </c>
      <c r="AN35" s="7">
        <f>IF(AK35=1,AM35,AM35+AN33)</f>
        <v>0.99765941052192886</v>
      </c>
      <c r="AO35" s="5">
        <f>SUM(G35:AJ35)</f>
        <v>78.455999999999989</v>
      </c>
    </row>
    <row r="36" spans="1:41" x14ac:dyDescent="0.2">
      <c r="A36" s="1" t="s">
        <v>120</v>
      </c>
      <c r="B36" s="1" t="s">
        <v>53</v>
      </c>
      <c r="C36" s="1" t="s">
        <v>30</v>
      </c>
      <c r="D36" s="1" t="s">
        <v>29</v>
      </c>
      <c r="E36" s="1" t="s">
        <v>21</v>
      </c>
      <c r="F36" s="1" t="s">
        <v>11</v>
      </c>
      <c r="S36" s="5">
        <v>-1</v>
      </c>
      <c r="T36" s="5" t="s">
        <v>15</v>
      </c>
      <c r="U36" s="5" t="s">
        <v>15</v>
      </c>
      <c r="V36" s="5">
        <v>-1</v>
      </c>
      <c r="W36" s="5">
        <v>-1</v>
      </c>
      <c r="AK36" s="1">
        <v>16</v>
      </c>
    </row>
    <row r="37" spans="1:41" x14ac:dyDescent="0.2">
      <c r="A37" s="1" t="s">
        <v>120</v>
      </c>
      <c r="B37" s="1" t="s">
        <v>53</v>
      </c>
      <c r="C37" s="1" t="s">
        <v>8</v>
      </c>
      <c r="D37" s="1" t="s">
        <v>35</v>
      </c>
      <c r="E37" s="1" t="s">
        <v>21</v>
      </c>
      <c r="F37" s="1" t="s">
        <v>10</v>
      </c>
      <c r="N37" s="5">
        <v>24.2</v>
      </c>
      <c r="O37" s="5">
        <v>0.72</v>
      </c>
      <c r="W37" s="5">
        <v>10.077</v>
      </c>
      <c r="AK37" s="5">
        <v>17</v>
      </c>
      <c r="AM37" s="13">
        <f>+AO37/$AO$3</f>
        <v>4.6665912747557374E-4</v>
      </c>
      <c r="AN37" s="7">
        <f>IF(AK37=1,AM37,AM37+AN35)</f>
        <v>0.99812606964940442</v>
      </c>
      <c r="AO37" s="5">
        <f>SUM(G37:AJ37)</f>
        <v>34.997</v>
      </c>
    </row>
    <row r="38" spans="1:41" x14ac:dyDescent="0.2">
      <c r="A38" s="1" t="s">
        <v>120</v>
      </c>
      <c r="B38" s="1" t="s">
        <v>53</v>
      </c>
      <c r="C38" s="1" t="s">
        <v>8</v>
      </c>
      <c r="D38" s="1" t="s">
        <v>35</v>
      </c>
      <c r="E38" s="1" t="s">
        <v>21</v>
      </c>
      <c r="F38" s="1" t="s">
        <v>11</v>
      </c>
      <c r="N38" s="5">
        <v>-1</v>
      </c>
      <c r="O38" s="5">
        <v>-1</v>
      </c>
      <c r="V38" s="5" t="s">
        <v>15</v>
      </c>
      <c r="W38" s="5" t="s">
        <v>15</v>
      </c>
      <c r="X38" s="5" t="s">
        <v>15</v>
      </c>
      <c r="AB38" s="5" t="s">
        <v>15</v>
      </c>
      <c r="AC38" s="5" t="s">
        <v>15</v>
      </c>
      <c r="AK38" s="1">
        <v>17</v>
      </c>
    </row>
    <row r="39" spans="1:41" x14ac:dyDescent="0.2">
      <c r="A39" s="1" t="s">
        <v>120</v>
      </c>
      <c r="B39" s="1" t="s">
        <v>53</v>
      </c>
      <c r="C39" s="1" t="s">
        <v>8</v>
      </c>
      <c r="D39" s="1" t="s">
        <v>74</v>
      </c>
      <c r="E39" s="1" t="s">
        <v>21</v>
      </c>
      <c r="F39" s="1" t="s">
        <v>10</v>
      </c>
      <c r="AF39" s="5">
        <v>31.375</v>
      </c>
      <c r="AK39" s="5">
        <v>18</v>
      </c>
      <c r="AM39" s="13">
        <f>+AO39/$AO$3</f>
        <v>4.1836243462428565E-4</v>
      </c>
      <c r="AN39" s="7">
        <f>IF(AK39=1,AM39,AM39+AN37)</f>
        <v>0.99854443208402865</v>
      </c>
      <c r="AO39" s="5">
        <f>SUM(G39:AJ39)</f>
        <v>31.375</v>
      </c>
    </row>
    <row r="40" spans="1:41" x14ac:dyDescent="0.2">
      <c r="A40" s="1" t="s">
        <v>120</v>
      </c>
      <c r="B40" s="1" t="s">
        <v>53</v>
      </c>
      <c r="C40" s="1" t="s">
        <v>8</v>
      </c>
      <c r="D40" s="1" t="s">
        <v>74</v>
      </c>
      <c r="E40" s="1" t="s">
        <v>21</v>
      </c>
      <c r="F40" s="1" t="s">
        <v>11</v>
      </c>
      <c r="AF40" s="5" t="s">
        <v>15</v>
      </c>
      <c r="AK40" s="1">
        <v>18</v>
      </c>
    </row>
    <row r="41" spans="1:41" x14ac:dyDescent="0.2">
      <c r="A41" s="1" t="s">
        <v>120</v>
      </c>
      <c r="B41" s="1" t="s">
        <v>53</v>
      </c>
      <c r="C41" s="1" t="s">
        <v>8</v>
      </c>
      <c r="D41" s="1" t="s">
        <v>54</v>
      </c>
      <c r="E41" s="1" t="s">
        <v>9</v>
      </c>
      <c r="F41" s="1" t="s">
        <v>10</v>
      </c>
      <c r="G41" s="5">
        <v>1.968</v>
      </c>
      <c r="H41" s="5">
        <v>1.4590000000000001</v>
      </c>
      <c r="I41" s="5">
        <v>1.351</v>
      </c>
      <c r="J41" s="5">
        <v>2.6560000000000001</v>
      </c>
      <c r="K41" s="5">
        <v>1.3740000000000001</v>
      </c>
      <c r="L41" s="5">
        <v>1.921</v>
      </c>
      <c r="M41" s="5">
        <v>2.1179999999999999</v>
      </c>
      <c r="N41" s="5">
        <v>0.5</v>
      </c>
      <c r="O41" s="5">
        <v>13.378</v>
      </c>
      <c r="P41" s="5">
        <v>2.302</v>
      </c>
      <c r="Q41" s="5">
        <v>0.34399999999999997</v>
      </c>
      <c r="R41" s="5">
        <v>0.56200000000000006</v>
      </c>
      <c r="S41" s="5">
        <v>0.04</v>
      </c>
      <c r="T41" s="5">
        <v>0.185</v>
      </c>
      <c r="V41" s="5">
        <v>0.01</v>
      </c>
      <c r="W41" s="5">
        <v>1.4E-2</v>
      </c>
      <c r="X41" s="5">
        <v>3.0000000000000001E-3</v>
      </c>
      <c r="Y41" s="5">
        <v>0.39700000000000002</v>
      </c>
      <c r="Z41" s="5">
        <v>0.156</v>
      </c>
      <c r="AA41" s="5">
        <v>6.7000000000000004E-2</v>
      </c>
      <c r="AB41" s="5">
        <v>9.6000000000000002E-2</v>
      </c>
      <c r="AK41" s="5">
        <v>19</v>
      </c>
      <c r="AM41" s="13">
        <f>+AO41/$AO$3</f>
        <v>4.1204199497450365E-4</v>
      </c>
      <c r="AN41" s="7">
        <f>IF(AK41=1,AM41,AM41+AN39)</f>
        <v>0.99895647407900312</v>
      </c>
      <c r="AO41" s="5">
        <f>SUM(G41:AJ41)</f>
        <v>30.901</v>
      </c>
    </row>
    <row r="42" spans="1:41" x14ac:dyDescent="0.2">
      <c r="A42" s="1" t="s">
        <v>120</v>
      </c>
      <c r="B42" s="1" t="s">
        <v>53</v>
      </c>
      <c r="C42" s="1" t="s">
        <v>8</v>
      </c>
      <c r="D42" s="1" t="s">
        <v>54</v>
      </c>
      <c r="E42" s="1" t="s">
        <v>9</v>
      </c>
      <c r="F42" s="1" t="s">
        <v>11</v>
      </c>
      <c r="G42" s="5">
        <v>-1</v>
      </c>
      <c r="H42" s="5">
        <v>-1</v>
      </c>
      <c r="I42" s="5">
        <v>-1</v>
      </c>
      <c r="J42" s="5">
        <v>-1</v>
      </c>
      <c r="K42" s="5">
        <v>-1</v>
      </c>
      <c r="L42" s="5">
        <v>-1</v>
      </c>
      <c r="M42" s="5">
        <v>-1</v>
      </c>
      <c r="N42" s="5">
        <v>-1</v>
      </c>
      <c r="O42" s="5">
        <v>-1</v>
      </c>
      <c r="P42" s="5" t="s">
        <v>15</v>
      </c>
      <c r="Q42" s="5">
        <v>-1</v>
      </c>
      <c r="R42" s="5">
        <v>-1</v>
      </c>
      <c r="S42" s="5">
        <v>-1</v>
      </c>
      <c r="T42" s="5">
        <v>-1</v>
      </c>
      <c r="V42" s="5">
        <v>-1</v>
      </c>
      <c r="W42" s="5">
        <v>-1</v>
      </c>
      <c r="X42" s="5" t="s">
        <v>15</v>
      </c>
      <c r="Y42" s="5" t="s">
        <v>15</v>
      </c>
      <c r="Z42" s="5" t="s">
        <v>15</v>
      </c>
      <c r="AA42" s="5">
        <v>-1</v>
      </c>
      <c r="AB42" s="5">
        <v>-1</v>
      </c>
      <c r="AF42" s="5" t="s">
        <v>15</v>
      </c>
      <c r="AK42" s="1">
        <v>19</v>
      </c>
    </row>
    <row r="43" spans="1:41" x14ac:dyDescent="0.2">
      <c r="A43" s="1" t="s">
        <v>120</v>
      </c>
      <c r="B43" s="1" t="s">
        <v>53</v>
      </c>
      <c r="C43" s="1" t="s">
        <v>8</v>
      </c>
      <c r="D43" s="1" t="s">
        <v>153</v>
      </c>
      <c r="E43" s="1" t="s">
        <v>9</v>
      </c>
      <c r="F43" s="1" t="s">
        <v>10</v>
      </c>
      <c r="T43" s="5">
        <v>0.06</v>
      </c>
      <c r="U43" s="5">
        <v>0.32600000000000001</v>
      </c>
      <c r="W43" s="5">
        <v>4</v>
      </c>
      <c r="Z43" s="5">
        <v>0.17</v>
      </c>
      <c r="AC43" s="5">
        <v>11.85</v>
      </c>
      <c r="AD43" s="5">
        <v>0.86399999999999999</v>
      </c>
      <c r="AG43" s="5">
        <v>0.61699999999999999</v>
      </c>
      <c r="AK43" s="5">
        <v>20</v>
      </c>
      <c r="AM43" s="13">
        <f>+AO43/$AO$3</f>
        <v>2.3850992408365251E-4</v>
      </c>
      <c r="AN43" s="7">
        <f>IF(AK43=1,AM43,AM43+AN41)</f>
        <v>0.99919498400308682</v>
      </c>
      <c r="AO43" s="5">
        <f>SUM(G43:AJ43)</f>
        <v>17.887</v>
      </c>
    </row>
    <row r="44" spans="1:41" x14ac:dyDescent="0.2">
      <c r="A44" s="1" t="s">
        <v>120</v>
      </c>
      <c r="B44" s="1" t="s">
        <v>53</v>
      </c>
      <c r="C44" s="1" t="s">
        <v>8</v>
      </c>
      <c r="D44" s="1" t="s">
        <v>153</v>
      </c>
      <c r="E44" s="1" t="s">
        <v>9</v>
      </c>
      <c r="F44" s="1" t="s">
        <v>11</v>
      </c>
      <c r="T44" s="5" t="s">
        <v>15</v>
      </c>
      <c r="U44" s="5" t="s">
        <v>15</v>
      </c>
      <c r="W44" s="5" t="s">
        <v>15</v>
      </c>
      <c r="Z44" s="5">
        <v>-1</v>
      </c>
      <c r="AC44" s="5">
        <v>-1</v>
      </c>
      <c r="AD44" s="5">
        <v>-1</v>
      </c>
      <c r="AG44" s="5">
        <v>-1</v>
      </c>
      <c r="AK44" s="1">
        <v>20</v>
      </c>
    </row>
    <row r="45" spans="1:41" x14ac:dyDescent="0.2">
      <c r="A45" s="1" t="s">
        <v>120</v>
      </c>
      <c r="B45" s="1" t="s">
        <v>53</v>
      </c>
      <c r="C45" s="1" t="s">
        <v>8</v>
      </c>
      <c r="D45" s="1" t="s">
        <v>219</v>
      </c>
      <c r="E45" s="1" t="s">
        <v>21</v>
      </c>
      <c r="F45" s="1" t="s">
        <v>10</v>
      </c>
      <c r="U45" s="5">
        <v>4.5999999999999996</v>
      </c>
      <c r="X45" s="5">
        <v>10.836</v>
      </c>
      <c r="AK45" s="5">
        <v>21</v>
      </c>
      <c r="AM45" s="13">
        <f>+AO45/$AO$3</f>
        <v>2.0582765070471627E-4</v>
      </c>
      <c r="AN45" s="7">
        <f>IF(AK45=1,AM45,AM45+AN43)</f>
        <v>0.99940081165379158</v>
      </c>
      <c r="AO45" s="5">
        <f>SUM(G45:AJ45)</f>
        <v>15.436</v>
      </c>
    </row>
    <row r="46" spans="1:41" x14ac:dyDescent="0.2">
      <c r="A46" s="1" t="s">
        <v>120</v>
      </c>
      <c r="B46" s="1" t="s">
        <v>53</v>
      </c>
      <c r="C46" s="1" t="s">
        <v>8</v>
      </c>
      <c r="D46" s="1" t="s">
        <v>219</v>
      </c>
      <c r="E46" s="1" t="s">
        <v>21</v>
      </c>
      <c r="F46" s="1" t="s">
        <v>11</v>
      </c>
      <c r="U46" s="5">
        <v>-1</v>
      </c>
      <c r="X46" s="5">
        <v>-1</v>
      </c>
      <c r="AK46" s="1">
        <v>21</v>
      </c>
    </row>
    <row r="47" spans="1:41" x14ac:dyDescent="0.2">
      <c r="A47" s="1" t="s">
        <v>120</v>
      </c>
      <c r="B47" s="1" t="s">
        <v>53</v>
      </c>
      <c r="C47" s="1" t="s">
        <v>8</v>
      </c>
      <c r="D47" s="1" t="s">
        <v>160</v>
      </c>
      <c r="E47" s="1" t="s">
        <v>33</v>
      </c>
      <c r="F47" s="1" t="s">
        <v>10</v>
      </c>
      <c r="AI47" s="5">
        <v>6.375</v>
      </c>
      <c r="AJ47" s="5">
        <v>8.8770000000000007</v>
      </c>
      <c r="AK47" s="5">
        <v>22</v>
      </c>
      <c r="AM47" s="13">
        <f>+AO47/$AO$3</f>
        <v>2.0337414670564479E-4</v>
      </c>
      <c r="AN47" s="7">
        <f>IF(AK47=1,AM47,AM47+AN45)</f>
        <v>0.99960418580049726</v>
      </c>
      <c r="AO47" s="5">
        <f>SUM(G47:AJ47)</f>
        <v>15.252000000000001</v>
      </c>
    </row>
    <row r="48" spans="1:41" x14ac:dyDescent="0.2">
      <c r="A48" s="1" t="s">
        <v>120</v>
      </c>
      <c r="B48" s="1" t="s">
        <v>53</v>
      </c>
      <c r="C48" s="1" t="s">
        <v>8</v>
      </c>
      <c r="D48" s="1" t="s">
        <v>160</v>
      </c>
      <c r="E48" s="1" t="s">
        <v>33</v>
      </c>
      <c r="F48" s="1" t="s">
        <v>11</v>
      </c>
      <c r="AI48" s="5">
        <v>-1</v>
      </c>
      <c r="AJ48" s="5">
        <v>-1</v>
      </c>
      <c r="AK48" s="1">
        <v>22</v>
      </c>
    </row>
    <row r="49" spans="1:41" x14ac:dyDescent="0.2">
      <c r="A49" s="1" t="s">
        <v>120</v>
      </c>
      <c r="B49" s="1" t="s">
        <v>53</v>
      </c>
      <c r="C49" s="1" t="s">
        <v>8</v>
      </c>
      <c r="D49" s="1" t="s">
        <v>160</v>
      </c>
      <c r="E49" s="1" t="s">
        <v>21</v>
      </c>
      <c r="F49" s="1" t="s">
        <v>10</v>
      </c>
      <c r="X49" s="5">
        <v>4.87</v>
      </c>
      <c r="Y49" s="5">
        <v>7.2279999999999998</v>
      </c>
      <c r="AF49" s="5">
        <v>6.6000000000000003E-2</v>
      </c>
      <c r="AK49" s="5">
        <v>23</v>
      </c>
      <c r="AM49" s="13">
        <f>+AO49/$AO$3</f>
        <v>1.6219794915600991E-4</v>
      </c>
      <c r="AN49" s="7">
        <f>IF(AK49=1,AM49,AM49+AN47)</f>
        <v>0.99976638374965332</v>
      </c>
      <c r="AO49" s="5">
        <f>SUM(G49:AJ49)</f>
        <v>12.164</v>
      </c>
    </row>
    <row r="50" spans="1:41" x14ac:dyDescent="0.2">
      <c r="A50" s="1" t="s">
        <v>120</v>
      </c>
      <c r="B50" s="1" t="s">
        <v>53</v>
      </c>
      <c r="C50" s="1" t="s">
        <v>8</v>
      </c>
      <c r="D50" s="1" t="s">
        <v>160</v>
      </c>
      <c r="E50" s="1" t="s">
        <v>21</v>
      </c>
      <c r="F50" s="1" t="s">
        <v>11</v>
      </c>
      <c r="X50" s="5">
        <v>-1</v>
      </c>
      <c r="Y50" s="5" t="s">
        <v>15</v>
      </c>
      <c r="AF50" s="5" t="s">
        <v>24</v>
      </c>
      <c r="AK50" s="1">
        <v>23</v>
      </c>
    </row>
    <row r="51" spans="1:41" x14ac:dyDescent="0.2">
      <c r="A51" s="1" t="s">
        <v>120</v>
      </c>
      <c r="B51" s="1" t="s">
        <v>53</v>
      </c>
      <c r="C51" s="1" t="s">
        <v>8</v>
      </c>
      <c r="D51" s="1" t="s">
        <v>153</v>
      </c>
      <c r="E51" s="1" t="s">
        <v>22</v>
      </c>
      <c r="F51" s="1" t="s">
        <v>10</v>
      </c>
      <c r="Z51" s="5">
        <v>4.9409999999999998</v>
      </c>
      <c r="AK51" s="5">
        <v>24</v>
      </c>
      <c r="AM51" s="13">
        <f>+AO51/$AO$3</f>
        <v>6.5884582931588696E-5</v>
      </c>
      <c r="AN51" s="7">
        <f>IF(AK51=1,AM51,AM51+AN49)</f>
        <v>0.99983226833258487</v>
      </c>
      <c r="AO51" s="5">
        <f>SUM(G51:AJ51)</f>
        <v>4.9409999999999998</v>
      </c>
    </row>
    <row r="52" spans="1:41" x14ac:dyDescent="0.2">
      <c r="A52" s="1" t="s">
        <v>120</v>
      </c>
      <c r="B52" s="1" t="s">
        <v>53</v>
      </c>
      <c r="C52" s="1" t="s">
        <v>8</v>
      </c>
      <c r="D52" s="1" t="s">
        <v>153</v>
      </c>
      <c r="E52" s="1" t="s">
        <v>22</v>
      </c>
      <c r="F52" s="1" t="s">
        <v>11</v>
      </c>
      <c r="Z52" s="5">
        <v>-1</v>
      </c>
      <c r="AK52" s="1">
        <v>24</v>
      </c>
    </row>
    <row r="53" spans="1:41" x14ac:dyDescent="0.2">
      <c r="A53" s="1" t="s">
        <v>120</v>
      </c>
      <c r="B53" s="1" t="s">
        <v>53</v>
      </c>
      <c r="C53" s="1" t="s">
        <v>8</v>
      </c>
      <c r="D53" s="1" t="s">
        <v>39</v>
      </c>
      <c r="E53" s="1" t="s">
        <v>21</v>
      </c>
      <c r="F53" s="1" t="s">
        <v>10</v>
      </c>
      <c r="N53" s="5">
        <v>2.0619999999999998</v>
      </c>
      <c r="O53" s="5">
        <v>0.22800000000000001</v>
      </c>
      <c r="W53" s="5">
        <v>0.503</v>
      </c>
      <c r="AK53" s="5">
        <v>25</v>
      </c>
      <c r="AM53" s="13">
        <f>+AO53/$AO$3</f>
        <v>3.7242590594601748E-5</v>
      </c>
      <c r="AN53" s="7">
        <f>IF(AK53=1,AM53,AM53+AN51)</f>
        <v>0.99986951092317944</v>
      </c>
      <c r="AO53" s="5">
        <f>SUM(G53:AJ53)</f>
        <v>2.7930000000000001</v>
      </c>
    </row>
    <row r="54" spans="1:41" x14ac:dyDescent="0.2">
      <c r="A54" s="1" t="s">
        <v>120</v>
      </c>
      <c r="B54" s="1" t="s">
        <v>53</v>
      </c>
      <c r="C54" s="1" t="s">
        <v>8</v>
      </c>
      <c r="D54" s="1" t="s">
        <v>39</v>
      </c>
      <c r="E54" s="1" t="s">
        <v>21</v>
      </c>
      <c r="F54" s="1" t="s">
        <v>11</v>
      </c>
      <c r="N54" s="5">
        <v>-1</v>
      </c>
      <c r="O54" s="5">
        <v>-1</v>
      </c>
      <c r="W54" s="5" t="s">
        <v>15</v>
      </c>
      <c r="Y54" s="5" t="s">
        <v>15</v>
      </c>
      <c r="Z54" s="5" t="s">
        <v>15</v>
      </c>
      <c r="AA54" s="5" t="s">
        <v>15</v>
      </c>
      <c r="AB54" s="5" t="s">
        <v>15</v>
      </c>
      <c r="AC54" s="5" t="s">
        <v>15</v>
      </c>
      <c r="AK54" s="1">
        <v>25</v>
      </c>
    </row>
    <row r="55" spans="1:41" x14ac:dyDescent="0.2">
      <c r="A55" s="1" t="s">
        <v>120</v>
      </c>
      <c r="B55" s="1" t="s">
        <v>53</v>
      </c>
      <c r="C55" s="1" t="s">
        <v>8</v>
      </c>
      <c r="D55" s="1" t="s">
        <v>214</v>
      </c>
      <c r="E55" s="1" t="s">
        <v>28</v>
      </c>
      <c r="F55" s="1" t="s">
        <v>10</v>
      </c>
      <c r="AD55" s="5">
        <v>0.432</v>
      </c>
      <c r="AE55" s="5">
        <v>0.50700000000000001</v>
      </c>
      <c r="AF55" s="5">
        <v>0.11600000000000001</v>
      </c>
      <c r="AG55" s="5">
        <v>0.77200000000000002</v>
      </c>
      <c r="AH55" s="5">
        <v>0.59299999999999997</v>
      </c>
      <c r="AI55" s="5">
        <v>8.5999999999999993E-2</v>
      </c>
      <c r="AK55" s="5">
        <v>26</v>
      </c>
      <c r="AM55" s="13">
        <f>+AO55/$AO$3</f>
        <v>3.3415657726484772E-5</v>
      </c>
      <c r="AN55" s="7">
        <f>IF(AK55=1,AM55,AM55+AN53)</f>
        <v>0.99990292658090596</v>
      </c>
      <c r="AO55" s="5">
        <f>SUM(G55:AJ55)</f>
        <v>2.5059999999999998</v>
      </c>
    </row>
    <row r="56" spans="1:41" x14ac:dyDescent="0.2">
      <c r="A56" s="1" t="s">
        <v>120</v>
      </c>
      <c r="B56" s="1" t="s">
        <v>53</v>
      </c>
      <c r="C56" s="1" t="s">
        <v>8</v>
      </c>
      <c r="D56" s="1" t="s">
        <v>214</v>
      </c>
      <c r="E56" s="1" t="s">
        <v>28</v>
      </c>
      <c r="F56" s="1" t="s">
        <v>11</v>
      </c>
      <c r="AD56" s="5">
        <v>-1</v>
      </c>
      <c r="AE56" s="5">
        <v>-1</v>
      </c>
      <c r="AF56" s="5">
        <v>-1</v>
      </c>
      <c r="AG56" s="5">
        <v>-1</v>
      </c>
      <c r="AH56" s="5">
        <v>-1</v>
      </c>
      <c r="AI56" s="5" t="s">
        <v>13</v>
      </c>
      <c r="AJ56" s="5" t="s">
        <v>15</v>
      </c>
      <c r="AK56" s="1">
        <v>26</v>
      </c>
    </row>
    <row r="57" spans="1:41" x14ac:dyDescent="0.2">
      <c r="A57" s="1" t="s">
        <v>120</v>
      </c>
      <c r="B57" s="1" t="s">
        <v>53</v>
      </c>
      <c r="C57" s="1" t="s">
        <v>8</v>
      </c>
      <c r="D57" s="1" t="s">
        <v>153</v>
      </c>
      <c r="E57" s="1" t="s">
        <v>33</v>
      </c>
      <c r="F57" s="1" t="s">
        <v>10</v>
      </c>
      <c r="R57" s="5">
        <v>0.4</v>
      </c>
      <c r="Z57" s="5">
        <v>1.3480000000000001</v>
      </c>
      <c r="AA57" s="5">
        <v>0.49099999999999999</v>
      </c>
      <c r="AJ57" s="5">
        <v>8.0000000000000002E-3</v>
      </c>
      <c r="AK57" s="5">
        <v>27</v>
      </c>
      <c r="AM57" s="13">
        <f>+AO57/$AO$3</f>
        <v>2.9962084162574342E-5</v>
      </c>
      <c r="AN57" s="7">
        <f>IF(AK57=1,AM57,AM57+AN55)</f>
        <v>0.99993288866506858</v>
      </c>
      <c r="AO57" s="5">
        <f>SUM(G57:AJ57)</f>
        <v>2.2470000000000003</v>
      </c>
    </row>
    <row r="58" spans="1:41" x14ac:dyDescent="0.2">
      <c r="A58" s="1" t="s">
        <v>120</v>
      </c>
      <c r="B58" s="1" t="s">
        <v>53</v>
      </c>
      <c r="C58" s="1" t="s">
        <v>8</v>
      </c>
      <c r="D58" s="1" t="s">
        <v>153</v>
      </c>
      <c r="E58" s="1" t="s">
        <v>33</v>
      </c>
      <c r="F58" s="1" t="s">
        <v>11</v>
      </c>
      <c r="R58" s="5">
        <v>-1</v>
      </c>
      <c r="Y58" s="5" t="s">
        <v>15</v>
      </c>
      <c r="Z58" s="5">
        <v>-1</v>
      </c>
      <c r="AA58" s="5">
        <v>-1</v>
      </c>
      <c r="AJ58" s="5">
        <v>-1</v>
      </c>
      <c r="AK58" s="1">
        <v>27</v>
      </c>
    </row>
    <row r="59" spans="1:41" x14ac:dyDescent="0.2">
      <c r="A59" s="1" t="s">
        <v>120</v>
      </c>
      <c r="B59" s="1" t="s">
        <v>53</v>
      </c>
      <c r="C59" s="1" t="s">
        <v>8</v>
      </c>
      <c r="D59" s="1" t="s">
        <v>226</v>
      </c>
      <c r="E59" s="1" t="s">
        <v>26</v>
      </c>
      <c r="F59" s="1" t="s">
        <v>10</v>
      </c>
      <c r="Z59" s="5">
        <v>0.41</v>
      </c>
      <c r="AA59" s="5">
        <v>0.27</v>
      </c>
      <c r="AB59" s="5">
        <v>0.45</v>
      </c>
      <c r="AC59" s="5">
        <v>0.18</v>
      </c>
      <c r="AD59" s="5">
        <v>0.01</v>
      </c>
      <c r="AE59" s="5">
        <v>0.08</v>
      </c>
      <c r="AF59" s="5">
        <v>0.12</v>
      </c>
      <c r="AG59" s="5">
        <v>0.17</v>
      </c>
      <c r="AH59" s="5">
        <v>0.22</v>
      </c>
      <c r="AK59" s="5">
        <v>28</v>
      </c>
      <c r="AM59" s="13">
        <f>+AO59/$AO$3</f>
        <v>2.5468438251231414E-5</v>
      </c>
      <c r="AN59" s="7">
        <f>IF(AK59=1,AM59,AM59+AN57)</f>
        <v>0.99995835710331982</v>
      </c>
      <c r="AO59" s="5">
        <f>SUM(G59:AJ59)</f>
        <v>1.91</v>
      </c>
    </row>
    <row r="60" spans="1:41" x14ac:dyDescent="0.2">
      <c r="A60" s="1" t="s">
        <v>120</v>
      </c>
      <c r="B60" s="1" t="s">
        <v>53</v>
      </c>
      <c r="C60" s="1" t="s">
        <v>8</v>
      </c>
      <c r="D60" s="1" t="s">
        <v>226</v>
      </c>
      <c r="E60" s="1" t="s">
        <v>26</v>
      </c>
      <c r="F60" s="1" t="s">
        <v>11</v>
      </c>
      <c r="U60" s="5" t="s">
        <v>15</v>
      </c>
      <c r="V60" s="5" t="s">
        <v>15</v>
      </c>
      <c r="W60" s="5" t="s">
        <v>15</v>
      </c>
      <c r="X60" s="5" t="s">
        <v>15</v>
      </c>
      <c r="Y60" s="5" t="s">
        <v>15</v>
      </c>
      <c r="Z60" s="5" t="s">
        <v>13</v>
      </c>
      <c r="AA60" s="5" t="s">
        <v>15</v>
      </c>
      <c r="AB60" s="5" t="s">
        <v>15</v>
      </c>
      <c r="AC60" s="5">
        <v>-1</v>
      </c>
      <c r="AD60" s="5">
        <v>-1</v>
      </c>
      <c r="AE60" s="5" t="s">
        <v>15</v>
      </c>
      <c r="AF60" s="5" t="s">
        <v>15</v>
      </c>
      <c r="AG60" s="5" t="s">
        <v>15</v>
      </c>
      <c r="AH60" s="5" t="s">
        <v>15</v>
      </c>
      <c r="AJ60" s="5" t="s">
        <v>13</v>
      </c>
      <c r="AK60" s="1">
        <v>28</v>
      </c>
    </row>
    <row r="61" spans="1:41" x14ac:dyDescent="0.2">
      <c r="A61" s="1" t="s">
        <v>120</v>
      </c>
      <c r="B61" s="1" t="s">
        <v>53</v>
      </c>
      <c r="C61" s="1" t="s">
        <v>8</v>
      </c>
      <c r="D61" s="1" t="s">
        <v>160</v>
      </c>
      <c r="E61" s="1" t="s">
        <v>28</v>
      </c>
      <c r="F61" s="1" t="s">
        <v>10</v>
      </c>
      <c r="AA61" s="5">
        <v>1.22</v>
      </c>
      <c r="AB61" s="5">
        <v>0.17</v>
      </c>
      <c r="AK61" s="5">
        <v>29</v>
      </c>
      <c r="AM61" s="13">
        <f>+AO61/$AO$3</f>
        <v>1.85346226016815E-5</v>
      </c>
      <c r="AN61" s="7">
        <f>IF(AK61=1,AM61,AM61+AN59)</f>
        <v>0.99997689172592152</v>
      </c>
      <c r="AO61" s="5">
        <f>SUM(G61:AJ61)</f>
        <v>1.39</v>
      </c>
    </row>
    <row r="62" spans="1:41" x14ac:dyDescent="0.2">
      <c r="A62" s="1" t="s">
        <v>120</v>
      </c>
      <c r="B62" s="1" t="s">
        <v>53</v>
      </c>
      <c r="C62" s="1" t="s">
        <v>8</v>
      </c>
      <c r="D62" s="1" t="s">
        <v>160</v>
      </c>
      <c r="E62" s="1" t="s">
        <v>28</v>
      </c>
      <c r="F62" s="1" t="s">
        <v>11</v>
      </c>
      <c r="AA62" s="5">
        <v>-1</v>
      </c>
      <c r="AB62" s="5">
        <v>-1</v>
      </c>
      <c r="AK62" s="1">
        <v>29</v>
      </c>
    </row>
    <row r="63" spans="1:41" x14ac:dyDescent="0.2">
      <c r="A63" s="1" t="s">
        <v>120</v>
      </c>
      <c r="B63" s="1" t="s">
        <v>53</v>
      </c>
      <c r="C63" s="1" t="s">
        <v>8</v>
      </c>
      <c r="D63" s="1" t="s">
        <v>213</v>
      </c>
      <c r="E63" s="1" t="s">
        <v>28</v>
      </c>
      <c r="F63" s="1" t="s">
        <v>10</v>
      </c>
      <c r="AF63" s="5">
        <v>0.29199999999999998</v>
      </c>
      <c r="AK63" s="5">
        <v>30</v>
      </c>
      <c r="AM63" s="13">
        <f>+AO63/$AO$3</f>
        <v>3.8936041724395667E-6</v>
      </c>
      <c r="AN63" s="7">
        <f>IF(AK63=1,AM63,AM63+AN61)</f>
        <v>0.99998078533009394</v>
      </c>
      <c r="AO63" s="5">
        <f>SUM(G63:AJ63)</f>
        <v>0.29199999999999998</v>
      </c>
    </row>
    <row r="64" spans="1:41" x14ac:dyDescent="0.2">
      <c r="A64" s="1" t="s">
        <v>120</v>
      </c>
      <c r="B64" s="1" t="s">
        <v>53</v>
      </c>
      <c r="C64" s="1" t="s">
        <v>8</v>
      </c>
      <c r="D64" s="1" t="s">
        <v>213</v>
      </c>
      <c r="E64" s="1" t="s">
        <v>28</v>
      </c>
      <c r="F64" s="1" t="s">
        <v>11</v>
      </c>
      <c r="AF64" s="5">
        <v>-1</v>
      </c>
      <c r="AK64" s="1">
        <v>30</v>
      </c>
    </row>
    <row r="65" spans="1:41" x14ac:dyDescent="0.2">
      <c r="A65" s="1" t="s">
        <v>120</v>
      </c>
      <c r="B65" s="1" t="s">
        <v>53</v>
      </c>
      <c r="C65" s="1" t="s">
        <v>8</v>
      </c>
      <c r="D65" s="1" t="s">
        <v>58</v>
      </c>
      <c r="E65" s="1" t="s">
        <v>28</v>
      </c>
      <c r="F65" s="1" t="s">
        <v>10</v>
      </c>
      <c r="AF65" s="5">
        <v>0.28199999999999997</v>
      </c>
      <c r="AK65" s="5">
        <v>31</v>
      </c>
      <c r="AM65" s="13">
        <f>+AO65/$AO$3</f>
        <v>3.7602615637943761E-6</v>
      </c>
      <c r="AN65" s="7">
        <f>IF(AK65=1,AM65,AM65+AN63)</f>
        <v>0.99998454559165773</v>
      </c>
      <c r="AO65" s="5">
        <f>SUM(G65:AJ65)</f>
        <v>0.28199999999999997</v>
      </c>
    </row>
    <row r="66" spans="1:41" x14ac:dyDescent="0.2">
      <c r="A66" s="1" t="s">
        <v>120</v>
      </c>
      <c r="B66" s="1" t="s">
        <v>53</v>
      </c>
      <c r="C66" s="1" t="s">
        <v>8</v>
      </c>
      <c r="D66" s="1" t="s">
        <v>58</v>
      </c>
      <c r="E66" s="1" t="s">
        <v>28</v>
      </c>
      <c r="F66" s="1" t="s">
        <v>11</v>
      </c>
      <c r="AF66" s="5">
        <v>-1</v>
      </c>
      <c r="AK66" s="5">
        <v>31</v>
      </c>
    </row>
    <row r="67" spans="1:41" x14ac:dyDescent="0.2">
      <c r="A67" s="1" t="s">
        <v>120</v>
      </c>
      <c r="B67" s="1" t="s">
        <v>53</v>
      </c>
      <c r="C67" s="1" t="s">
        <v>8</v>
      </c>
      <c r="D67" s="1" t="s">
        <v>50</v>
      </c>
      <c r="E67" s="1" t="s">
        <v>28</v>
      </c>
      <c r="F67" s="1" t="s">
        <v>10</v>
      </c>
      <c r="AF67" s="5">
        <v>0.26800000000000002</v>
      </c>
      <c r="AK67" s="5">
        <v>32</v>
      </c>
      <c r="AM67" s="13">
        <f>+AO67/$AO$3</f>
        <v>3.5735819116911095E-6</v>
      </c>
      <c r="AN67" s="7">
        <f>IF(AK67=1,AM67,AM67+AN65)</f>
        <v>0.99998811917356945</v>
      </c>
      <c r="AO67" s="5">
        <f>SUM(G67:AJ67)</f>
        <v>0.26800000000000002</v>
      </c>
    </row>
    <row r="68" spans="1:41" x14ac:dyDescent="0.2">
      <c r="A68" s="1" t="s">
        <v>120</v>
      </c>
      <c r="B68" s="1" t="s">
        <v>53</v>
      </c>
      <c r="C68" s="1" t="s">
        <v>8</v>
      </c>
      <c r="D68" s="1" t="s">
        <v>50</v>
      </c>
      <c r="E68" s="1" t="s">
        <v>28</v>
      </c>
      <c r="F68" s="1" t="s">
        <v>11</v>
      </c>
      <c r="AF68" s="5">
        <v>-1</v>
      </c>
      <c r="AK68" s="5">
        <v>32</v>
      </c>
    </row>
    <row r="69" spans="1:41" x14ac:dyDescent="0.2">
      <c r="A69" s="1" t="s">
        <v>120</v>
      </c>
      <c r="B69" s="1" t="s">
        <v>53</v>
      </c>
      <c r="C69" s="1" t="s">
        <v>8</v>
      </c>
      <c r="D69" s="1" t="s">
        <v>161</v>
      </c>
      <c r="E69" s="1" t="s">
        <v>28</v>
      </c>
      <c r="F69" s="1" t="s">
        <v>10</v>
      </c>
      <c r="AF69" s="5">
        <v>0.251</v>
      </c>
      <c r="AK69" s="5">
        <v>33</v>
      </c>
      <c r="AM69" s="13">
        <f>+AO69/$AO$3</f>
        <v>3.3468994769942853E-6</v>
      </c>
      <c r="AN69" s="7">
        <f>IF(AK69=1,AM69,AM69+AN67)</f>
        <v>0.99999146607304645</v>
      </c>
      <c r="AO69" s="5">
        <f>SUM(G69:AJ69)</f>
        <v>0.251</v>
      </c>
    </row>
    <row r="70" spans="1:41" x14ac:dyDescent="0.2">
      <c r="A70" s="1" t="s">
        <v>120</v>
      </c>
      <c r="B70" s="1" t="s">
        <v>53</v>
      </c>
      <c r="C70" s="1" t="s">
        <v>8</v>
      </c>
      <c r="D70" s="1" t="s">
        <v>161</v>
      </c>
      <c r="E70" s="1" t="s">
        <v>28</v>
      </c>
      <c r="F70" s="1" t="s">
        <v>11</v>
      </c>
      <c r="AF70" s="5">
        <v>-1</v>
      </c>
      <c r="AK70" s="5">
        <v>33</v>
      </c>
    </row>
    <row r="71" spans="1:41" x14ac:dyDescent="0.2">
      <c r="A71" s="1" t="s">
        <v>120</v>
      </c>
      <c r="B71" s="1" t="s">
        <v>53</v>
      </c>
      <c r="C71" s="1" t="s">
        <v>8</v>
      </c>
      <c r="D71" s="1" t="s">
        <v>35</v>
      </c>
      <c r="E71" s="1" t="s">
        <v>28</v>
      </c>
      <c r="F71" s="1" t="s">
        <v>10</v>
      </c>
      <c r="AF71" s="5">
        <v>0.23</v>
      </c>
      <c r="AK71" s="5">
        <v>34</v>
      </c>
      <c r="AM71" s="13">
        <f>+AO71/$AO$3</f>
        <v>3.066879998839385E-6</v>
      </c>
      <c r="AN71" s="7">
        <f>IF(AK71=1,AM71,AM71+AN69)</f>
        <v>0.9999945329530453</v>
      </c>
      <c r="AO71" s="5">
        <f>SUM(G71:AJ71)</f>
        <v>0.23</v>
      </c>
    </row>
    <row r="72" spans="1:41" x14ac:dyDescent="0.2">
      <c r="A72" s="1" t="s">
        <v>120</v>
      </c>
      <c r="B72" s="1" t="s">
        <v>53</v>
      </c>
      <c r="C72" s="1" t="s">
        <v>8</v>
      </c>
      <c r="D72" s="1" t="s">
        <v>35</v>
      </c>
      <c r="E72" s="1" t="s">
        <v>28</v>
      </c>
      <c r="F72" s="1" t="s">
        <v>11</v>
      </c>
      <c r="AF72" s="5">
        <v>-1</v>
      </c>
      <c r="AK72" s="5">
        <v>34</v>
      </c>
    </row>
    <row r="73" spans="1:41" x14ac:dyDescent="0.2">
      <c r="A73" s="1" t="s">
        <v>120</v>
      </c>
      <c r="B73" s="1" t="s">
        <v>53</v>
      </c>
      <c r="C73" s="1" t="s">
        <v>8</v>
      </c>
      <c r="D73" s="1" t="s">
        <v>54</v>
      </c>
      <c r="E73" s="1" t="s">
        <v>33</v>
      </c>
      <c r="F73" s="1" t="s">
        <v>10</v>
      </c>
      <c r="Y73" s="5">
        <v>0.21</v>
      </c>
      <c r="AK73" s="5">
        <v>35</v>
      </c>
      <c r="AM73" s="13">
        <f>+AO73/$AO$3</f>
        <v>2.8001947815490035E-6</v>
      </c>
      <c r="AN73" s="7">
        <f>IF(AK73=1,AM73,AM73+AN71)</f>
        <v>0.99999733314782679</v>
      </c>
      <c r="AO73" s="5">
        <f>SUM(G73:AJ73)</f>
        <v>0.21</v>
      </c>
    </row>
    <row r="74" spans="1:41" x14ac:dyDescent="0.2">
      <c r="A74" s="1" t="s">
        <v>120</v>
      </c>
      <c r="B74" s="1" t="s">
        <v>53</v>
      </c>
      <c r="C74" s="1" t="s">
        <v>8</v>
      </c>
      <c r="D74" s="1" t="s">
        <v>54</v>
      </c>
      <c r="E74" s="1" t="s">
        <v>33</v>
      </c>
      <c r="F74" s="1" t="s">
        <v>11</v>
      </c>
      <c r="Y74" s="5">
        <v>-1</v>
      </c>
      <c r="AK74" s="5">
        <v>35</v>
      </c>
    </row>
    <row r="75" spans="1:41" x14ac:dyDescent="0.2">
      <c r="A75" s="1" t="s">
        <v>120</v>
      </c>
      <c r="B75" s="1" t="s">
        <v>53</v>
      </c>
      <c r="C75" s="1" t="s">
        <v>8</v>
      </c>
      <c r="D75" s="1" t="s">
        <v>69</v>
      </c>
      <c r="E75" s="1" t="s">
        <v>21</v>
      </c>
      <c r="F75" s="1" t="s">
        <v>10</v>
      </c>
      <c r="T75" s="5">
        <v>0.2</v>
      </c>
      <c r="AK75" s="5">
        <v>36</v>
      </c>
      <c r="AM75" s="13">
        <f>+AO75/$AO$3</f>
        <v>2.6668521729038129E-6</v>
      </c>
      <c r="AN75" s="7">
        <f>IF(AK75=1,AM75,AM75+AN73)</f>
        <v>0.99999999999999967</v>
      </c>
      <c r="AO75" s="5">
        <f>SUM(G75:AJ75)</f>
        <v>0.2</v>
      </c>
    </row>
    <row r="76" spans="1:41" x14ac:dyDescent="0.2">
      <c r="A76" s="1" t="s">
        <v>120</v>
      </c>
      <c r="B76" s="1" t="s">
        <v>53</v>
      </c>
      <c r="C76" s="1" t="s">
        <v>8</v>
      </c>
      <c r="D76" s="1" t="s">
        <v>69</v>
      </c>
      <c r="E76" s="1" t="s">
        <v>21</v>
      </c>
      <c r="F76" s="1" t="s">
        <v>11</v>
      </c>
      <c r="T76" s="5">
        <v>-1</v>
      </c>
      <c r="AK76" s="5">
        <v>36</v>
      </c>
    </row>
  </sheetData>
  <mergeCells count="2">
    <mergeCell ref="E2:F2"/>
    <mergeCell ref="A1:D1"/>
  </mergeCells>
  <conditionalFormatting sqref="AN8 AN6 AN10 AN12 AN14 AN16 AN18 AN20 AN22 AN24 AN26 AN28 AN30 AN32 AN34 AN36 AN38 AN40 AN42 AN44 AN46 AN48 AN50 AN52 AN54 AN56 AN58 AN60 AN62 AN64 AN66">
    <cfRule type="colorScale" priority="83">
      <colorScale>
        <cfvo type="min"/>
        <cfvo type="percentile" val="50"/>
        <cfvo type="num" val="0.97499999999999998"/>
        <color rgb="FF63BE7B"/>
        <color rgb="FFFCFCFF"/>
        <color rgb="FFF8696B"/>
      </colorScale>
    </cfRule>
  </conditionalFormatting>
  <conditionalFormatting sqref="AM8">
    <cfRule type="colorScale" priority="82">
      <colorScale>
        <cfvo type="min"/>
        <cfvo type="percentile" val="50"/>
        <cfvo type="max"/>
        <color rgb="FFF8696B"/>
        <color rgb="FFFFEB84"/>
        <color rgb="FF63BE7B"/>
      </colorScale>
    </cfRule>
  </conditionalFormatting>
  <conditionalFormatting sqref="AN8">
    <cfRule type="colorScale" priority="81">
      <colorScale>
        <cfvo type="min"/>
        <cfvo type="percentile" val="50"/>
        <cfvo type="num" val="0.97499999999999998"/>
        <color rgb="FF63BE7B"/>
        <color rgb="FFFCFCFF"/>
        <color rgb="FFF8696B"/>
      </colorScale>
    </cfRule>
  </conditionalFormatting>
  <conditionalFormatting sqref="AM12 AM10 AM14 AM16 AM18 AM20 AM22 AM24 AM26 AM28 AM30 AM32 AM34 AM36 AM38 AM40 AM42 AM44 AM46 AM48 AM50 AM52 AM54 AM56 AM58 AM60 AM62 AM64">
    <cfRule type="colorScale" priority="64">
      <colorScale>
        <cfvo type="min"/>
        <cfvo type="percentile" val="50"/>
        <cfvo type="max"/>
        <color rgb="FFF8696B"/>
        <color rgb="FFFFEB84"/>
        <color rgb="FF63BE7B"/>
      </colorScale>
    </cfRule>
  </conditionalFormatting>
  <conditionalFormatting sqref="AN12 AN10 AN14 AN16 AN18 AN20 AN22 AN24 AN26 AN28 AN30 AN32 AN34 AN36 AN38 AN40 AN42 AN44 AN46 AN48 AN50 AN52 AN54 AN56 AN58 AN60 AN62 AN64">
    <cfRule type="colorScale" priority="63">
      <colorScale>
        <cfvo type="min"/>
        <cfvo type="percentile" val="50"/>
        <cfvo type="num" val="0.97499999999999998"/>
        <color rgb="FF63BE7B"/>
        <color rgb="FFFCFCFF"/>
        <color rgb="FFF8696B"/>
      </colorScale>
    </cfRule>
  </conditionalFormatting>
  <conditionalFormatting sqref="AO2">
    <cfRule type="cellIs" dxfId="99" priority="36" operator="equal">
      <formula>"Check functions"</formula>
    </cfRule>
  </conditionalFormatting>
  <conditionalFormatting sqref="G6:AJ66">
    <cfRule type="cellIs" dxfId="98" priority="28" operator="equal">
      <formula>-1</formula>
    </cfRule>
    <cfRule type="cellIs" dxfId="97" priority="29" operator="equal">
      <formula>"a"</formula>
    </cfRule>
    <cfRule type="cellIs" dxfId="96" priority="30" operator="equal">
      <formula>"b"</formula>
    </cfRule>
    <cfRule type="cellIs" dxfId="95" priority="31" operator="equal">
      <formula>"c"</formula>
    </cfRule>
    <cfRule type="cellIs" dxfId="94" priority="32" operator="equal">
      <formula>"bc"</formula>
    </cfRule>
    <cfRule type="cellIs" dxfId="93" priority="33" operator="equal">
      <formula>"ab"</formula>
    </cfRule>
    <cfRule type="cellIs" dxfId="92" priority="34" operator="equal">
      <formula>"ac"</formula>
    </cfRule>
    <cfRule type="cellIs" dxfId="91" priority="35" operator="equal">
      <formula>"abc"</formula>
    </cfRule>
  </conditionalFormatting>
  <conditionalFormatting sqref="G67:AJ74">
    <cfRule type="cellIs" dxfId="90" priority="20" operator="equal">
      <formula>-1</formula>
    </cfRule>
    <cfRule type="cellIs" dxfId="89" priority="21" operator="equal">
      <formula>"a"</formula>
    </cfRule>
    <cfRule type="cellIs" dxfId="88" priority="22" operator="equal">
      <formula>"b"</formula>
    </cfRule>
    <cfRule type="cellIs" dxfId="87" priority="23" operator="equal">
      <formula>"c"</formula>
    </cfRule>
    <cfRule type="cellIs" dxfId="86" priority="24" operator="equal">
      <formula>"bc"</formula>
    </cfRule>
    <cfRule type="cellIs" dxfId="85" priority="25" operator="equal">
      <formula>"ab"</formula>
    </cfRule>
    <cfRule type="cellIs" dxfId="84" priority="26" operator="equal">
      <formula>"ac"</formula>
    </cfRule>
    <cfRule type="cellIs" dxfId="83" priority="27" operator="equal">
      <formula>"abc"</formula>
    </cfRule>
  </conditionalFormatting>
  <conditionalFormatting sqref="AM5:AM76">
    <cfRule type="colorScale" priority="1325">
      <colorScale>
        <cfvo type="min"/>
        <cfvo type="percentile" val="50"/>
        <cfvo type="max"/>
        <color rgb="FFF8696B"/>
        <color rgb="FFFFEB84"/>
        <color rgb="FF63BE7B"/>
      </colorScale>
    </cfRule>
  </conditionalFormatting>
  <conditionalFormatting sqref="AN5:AN76">
    <cfRule type="colorScale" priority="1329">
      <colorScale>
        <cfvo type="min"/>
        <cfvo type="percentile" val="50"/>
        <cfvo type="num" val="0.97499999999999998"/>
        <color rgb="FF63BE7B"/>
        <color rgb="FFFCFCFF"/>
        <color rgb="FFF8696B"/>
      </colorScale>
    </cfRule>
  </conditionalFormatting>
  <conditionalFormatting sqref="G76:AJ76">
    <cfRule type="cellIs" dxfId="82" priority="2" operator="equal">
      <formula>-1</formula>
    </cfRule>
    <cfRule type="cellIs" dxfId="81" priority="3" operator="equal">
      <formula>"a"</formula>
    </cfRule>
    <cfRule type="cellIs" dxfId="80" priority="4" operator="equal">
      <formula>"b"</formula>
    </cfRule>
    <cfRule type="cellIs" dxfId="79" priority="5" operator="equal">
      <formula>"c"</formula>
    </cfRule>
    <cfRule type="cellIs" dxfId="78" priority="6" operator="equal">
      <formula>"bc"</formula>
    </cfRule>
    <cfRule type="cellIs" dxfId="77" priority="7" operator="equal">
      <formula>"ab"</formula>
    </cfRule>
    <cfRule type="cellIs" dxfId="76" priority="8" operator="equal">
      <formula>"ac"</formula>
    </cfRule>
    <cfRule type="cellIs" dxfId="75" priority="9" operator="equal">
      <formula>"abc"</formula>
    </cfRule>
  </conditionalFormatting>
  <conditionalFormatting sqref="E5:E1000">
    <cfRule type="cellIs" dxfId="74" priority="1" operator="equal">
      <formula>"UN"</formula>
    </cfRule>
  </conditionalFormatting>
  <pageMargins left="0.7" right="0.7" top="0.75" bottom="0.75" header="0.3" footer="0.3"/>
  <pageSetup paperSize="9" scale="5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pageSetUpPr fitToPage="1"/>
  </sheetPr>
  <dimension ref="A1:AO181"/>
  <sheetViews>
    <sheetView view="pageBreakPre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5703125" style="1" bestFit="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2. ALB-S stock</v>
      </c>
      <c r="B1" s="53"/>
      <c r="C1" s="53"/>
      <c r="D1" s="53"/>
      <c r="AO1" s="12">
        <v>2</v>
      </c>
    </row>
    <row r="2" spans="1:41" x14ac:dyDescent="0.2">
      <c r="E2" s="52" t="s">
        <v>146</v>
      </c>
      <c r="F2" s="52"/>
      <c r="G2" s="19">
        <f t="shared" ref="G2:AJ2" si="0">SUMIF(G5:G118,"&gt;0")</f>
        <v>36563.935999999994</v>
      </c>
      <c r="H2" s="19">
        <f t="shared" si="0"/>
        <v>32814.298999999999</v>
      </c>
      <c r="I2" s="19">
        <f t="shared" si="0"/>
        <v>35300.517000000014</v>
      </c>
      <c r="J2" s="19">
        <f t="shared" si="0"/>
        <v>27553.584000000003</v>
      </c>
      <c r="K2" s="19">
        <f t="shared" si="0"/>
        <v>28426.339</v>
      </c>
      <c r="L2" s="19">
        <f t="shared" si="0"/>
        <v>28022.27</v>
      </c>
      <c r="M2" s="19">
        <f t="shared" si="0"/>
        <v>30595.032000000003</v>
      </c>
      <c r="N2" s="19">
        <f t="shared" si="0"/>
        <v>27656.323</v>
      </c>
      <c r="O2" s="19">
        <f t="shared" si="0"/>
        <v>31387.868999999999</v>
      </c>
      <c r="P2" s="19">
        <f t="shared" si="0"/>
        <v>38795.470999999998</v>
      </c>
      <c r="Q2" s="19">
        <f t="shared" si="0"/>
        <v>31745.672000000002</v>
      </c>
      <c r="R2" s="19">
        <f t="shared" si="0"/>
        <v>28004.57</v>
      </c>
      <c r="S2" s="19">
        <f t="shared" si="0"/>
        <v>22544.727999999992</v>
      </c>
      <c r="T2" s="19">
        <f t="shared" si="0"/>
        <v>18881.534</v>
      </c>
      <c r="U2" s="19">
        <f t="shared" si="0"/>
        <v>24452.844999999998</v>
      </c>
      <c r="V2" s="19">
        <f t="shared" si="0"/>
        <v>20282.932000000004</v>
      </c>
      <c r="W2" s="19">
        <f t="shared" si="0"/>
        <v>18867.414999999997</v>
      </c>
      <c r="X2" s="19">
        <f t="shared" si="0"/>
        <v>22248.278000000009</v>
      </c>
      <c r="Y2" s="19">
        <f t="shared" si="0"/>
        <v>19224.588999999989</v>
      </c>
      <c r="Z2" s="19">
        <f t="shared" si="0"/>
        <v>24125.920999999995</v>
      </c>
      <c r="AA2" s="19">
        <f t="shared" si="0"/>
        <v>25272.257000000001</v>
      </c>
      <c r="AB2" s="19">
        <f t="shared" si="0"/>
        <v>19423.916000000008</v>
      </c>
      <c r="AC2" s="19">
        <f t="shared" si="0"/>
        <v>13704.519000000004</v>
      </c>
      <c r="AD2" s="19">
        <f t="shared" si="0"/>
        <v>15200.657999999998</v>
      </c>
      <c r="AE2" s="19">
        <f t="shared" si="0"/>
        <v>14383.142</v>
      </c>
      <c r="AF2" s="19">
        <f t="shared" si="0"/>
        <v>13824.593000000003</v>
      </c>
      <c r="AG2" s="19">
        <f t="shared" si="0"/>
        <v>17097.966999999997</v>
      </c>
      <c r="AH2" s="19">
        <f t="shared" si="0"/>
        <v>15613.54</v>
      </c>
      <c r="AI2" s="19">
        <f t="shared" si="0"/>
        <v>18170.648000000001</v>
      </c>
      <c r="AJ2" s="19">
        <f t="shared" si="0"/>
        <v>25005.920000000002</v>
      </c>
      <c r="AO2" s="12" t="str">
        <f>IF((SUM(G2:AJ2)=AO3),"Ok","Check functions")</f>
        <v>Ok</v>
      </c>
    </row>
    <row r="3" spans="1:41" x14ac:dyDescent="0.2">
      <c r="AO3" s="5">
        <f>SUM(AO5:AO118)</f>
        <v>725191.28399999999</v>
      </c>
    </row>
    <row r="4" spans="1:41" x14ac:dyDescent="0.2">
      <c r="A4" s="25" t="s">
        <v>0</v>
      </c>
      <c r="B4" s="25" t="s">
        <v>1</v>
      </c>
      <c r="C4" s="21" t="s">
        <v>2</v>
      </c>
      <c r="D4" s="21" t="s">
        <v>3</v>
      </c>
      <c r="E4" s="33" t="s">
        <v>4</v>
      </c>
      <c r="F4" s="21" t="s">
        <v>147</v>
      </c>
      <c r="G4" s="26">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6</v>
      </c>
      <c r="B5" s="1" t="s">
        <v>53</v>
      </c>
      <c r="C5" s="1" t="s">
        <v>19</v>
      </c>
      <c r="D5" s="1" t="s">
        <v>20</v>
      </c>
      <c r="E5" s="1" t="s">
        <v>21</v>
      </c>
      <c r="F5" s="1" t="s">
        <v>10</v>
      </c>
      <c r="G5" s="5">
        <v>23063</v>
      </c>
      <c r="H5" s="5">
        <v>19400</v>
      </c>
      <c r="I5" s="5">
        <v>22573</v>
      </c>
      <c r="J5" s="5">
        <v>18351</v>
      </c>
      <c r="K5" s="5">
        <v>18956</v>
      </c>
      <c r="L5" s="5">
        <v>18165</v>
      </c>
      <c r="M5" s="5">
        <v>16106</v>
      </c>
      <c r="N5" s="5">
        <v>17377</v>
      </c>
      <c r="O5" s="5">
        <v>17221</v>
      </c>
      <c r="P5" s="5">
        <v>15833</v>
      </c>
      <c r="Q5" s="5">
        <v>17321</v>
      </c>
      <c r="R5" s="5">
        <v>17351</v>
      </c>
      <c r="S5" s="5">
        <v>13288</v>
      </c>
      <c r="T5" s="5">
        <v>10730</v>
      </c>
      <c r="U5" s="5">
        <v>12293</v>
      </c>
      <c r="V5" s="5">
        <v>13146</v>
      </c>
      <c r="W5" s="5">
        <v>9966</v>
      </c>
      <c r="X5" s="5">
        <v>8678</v>
      </c>
      <c r="Y5" s="5">
        <v>10975</v>
      </c>
      <c r="Z5" s="5">
        <v>13032.218000000001</v>
      </c>
      <c r="AA5" s="5">
        <v>12813.236000000001</v>
      </c>
      <c r="AB5" s="5">
        <v>8519</v>
      </c>
      <c r="AC5" s="5">
        <v>6675</v>
      </c>
      <c r="AD5" s="5">
        <v>7157</v>
      </c>
      <c r="AE5" s="5">
        <v>8907</v>
      </c>
      <c r="AF5" s="5">
        <v>9090</v>
      </c>
      <c r="AG5" s="5">
        <v>9227</v>
      </c>
      <c r="AH5" s="5">
        <v>9626</v>
      </c>
      <c r="AI5" s="5">
        <v>9851</v>
      </c>
      <c r="AJ5" s="5">
        <v>10519</v>
      </c>
      <c r="AK5" s="5">
        <v>1</v>
      </c>
      <c r="AM5" s="13">
        <f>+AO5/$AO$3</f>
        <v>0.56014111443733239</v>
      </c>
      <c r="AN5" s="7">
        <f>IF(AK5=1,AM5,AM5+AN3)</f>
        <v>0.56014111443733239</v>
      </c>
      <c r="AO5" s="5">
        <f>SUM(G5:AJ5)</f>
        <v>406209.45399999997</v>
      </c>
    </row>
    <row r="6" spans="1:41" x14ac:dyDescent="0.2">
      <c r="A6" s="1" t="s">
        <v>6</v>
      </c>
      <c r="B6" s="1" t="s">
        <v>53</v>
      </c>
      <c r="C6" s="1" t="s">
        <v>19</v>
      </c>
      <c r="D6" s="1" t="s">
        <v>20</v>
      </c>
      <c r="E6" s="1" t="s">
        <v>21</v>
      </c>
      <c r="F6" s="1" t="s">
        <v>11</v>
      </c>
      <c r="G6" s="5" t="s">
        <v>13</v>
      </c>
      <c r="H6" s="5" t="s">
        <v>13</v>
      </c>
      <c r="I6" s="5" t="s">
        <v>13</v>
      </c>
      <c r="J6" s="5" t="s">
        <v>13</v>
      </c>
      <c r="K6" s="5" t="s">
        <v>13</v>
      </c>
      <c r="L6" s="5" t="s">
        <v>12</v>
      </c>
      <c r="M6" s="5" t="s">
        <v>12</v>
      </c>
      <c r="N6" s="5" t="s">
        <v>12</v>
      </c>
      <c r="O6" s="5" t="s">
        <v>13</v>
      </c>
      <c r="P6" s="5" t="s">
        <v>13</v>
      </c>
      <c r="Q6" s="5" t="s">
        <v>13</v>
      </c>
      <c r="R6" s="5" t="s">
        <v>13</v>
      </c>
      <c r="S6" s="5" t="s">
        <v>13</v>
      </c>
      <c r="T6" s="5" t="s">
        <v>13</v>
      </c>
      <c r="U6" s="5" t="s">
        <v>13</v>
      </c>
      <c r="V6" s="5" t="s">
        <v>13</v>
      </c>
      <c r="W6" s="5" t="s">
        <v>13</v>
      </c>
      <c r="X6" s="5" t="s">
        <v>13</v>
      </c>
      <c r="Y6" s="5" t="s">
        <v>13</v>
      </c>
      <c r="Z6" s="5" t="s">
        <v>13</v>
      </c>
      <c r="AA6" s="5" t="s">
        <v>13</v>
      </c>
      <c r="AB6" s="5" t="s">
        <v>13</v>
      </c>
      <c r="AC6" s="5" t="s">
        <v>13</v>
      </c>
      <c r="AD6" s="5" t="s">
        <v>12</v>
      </c>
      <c r="AE6" s="5" t="s">
        <v>12</v>
      </c>
      <c r="AF6" s="5" t="s">
        <v>12</v>
      </c>
      <c r="AG6" s="5" t="s">
        <v>12</v>
      </c>
      <c r="AH6" s="5" t="s">
        <v>12</v>
      </c>
      <c r="AI6" s="5" t="s">
        <v>12</v>
      </c>
      <c r="AJ6" s="5" t="s">
        <v>12</v>
      </c>
      <c r="AK6" s="5">
        <v>1</v>
      </c>
    </row>
    <row r="7" spans="1:41" x14ac:dyDescent="0.2">
      <c r="A7" s="1" t="s">
        <v>6</v>
      </c>
      <c r="B7" s="1" t="s">
        <v>53</v>
      </c>
      <c r="C7" s="1" t="s">
        <v>8</v>
      </c>
      <c r="D7" s="1" t="s">
        <v>54</v>
      </c>
      <c r="E7" s="1" t="s">
        <v>9</v>
      </c>
      <c r="F7" s="1" t="s">
        <v>10</v>
      </c>
      <c r="G7" s="5">
        <v>6306</v>
      </c>
      <c r="H7" s="5">
        <v>6845</v>
      </c>
      <c r="I7" s="5">
        <v>6842</v>
      </c>
      <c r="J7" s="5">
        <v>5204</v>
      </c>
      <c r="K7" s="5">
        <v>5425</v>
      </c>
      <c r="L7" s="5">
        <v>6581</v>
      </c>
      <c r="M7" s="5">
        <v>8401</v>
      </c>
      <c r="N7" s="5">
        <v>5010</v>
      </c>
      <c r="O7" s="5">
        <v>3463</v>
      </c>
      <c r="P7" s="5">
        <v>6715</v>
      </c>
      <c r="Q7" s="5">
        <v>6057</v>
      </c>
      <c r="R7" s="5">
        <v>3323</v>
      </c>
      <c r="S7" s="5">
        <v>4153</v>
      </c>
      <c r="T7" s="5">
        <v>2855.5810000000001</v>
      </c>
      <c r="U7" s="5">
        <v>3365.1129999999998</v>
      </c>
      <c r="V7" s="5">
        <v>2023.5219999999999</v>
      </c>
      <c r="W7" s="5">
        <v>2333.59</v>
      </c>
      <c r="X7" s="5">
        <v>2967.3519999999999</v>
      </c>
      <c r="Y7" s="5">
        <v>2445.8290000000002</v>
      </c>
      <c r="Z7" s="5">
        <v>2029.3050000000001</v>
      </c>
      <c r="AA7" s="5">
        <v>3466.223</v>
      </c>
      <c r="AB7" s="5">
        <v>3394.748</v>
      </c>
      <c r="AC7" s="5">
        <v>3620.308</v>
      </c>
      <c r="AD7" s="5">
        <v>3898.2269999999999</v>
      </c>
      <c r="AE7" s="5">
        <v>2000.845</v>
      </c>
      <c r="AF7" s="5">
        <v>1640.0940000000001</v>
      </c>
      <c r="AG7" s="5">
        <v>2352.8380000000002</v>
      </c>
      <c r="AH7" s="5">
        <v>2189.6480000000001</v>
      </c>
      <c r="AI7" s="5">
        <v>3778.6990000000001</v>
      </c>
      <c r="AJ7" s="5">
        <v>3489.5030000000002</v>
      </c>
      <c r="AK7" s="5">
        <v>2</v>
      </c>
      <c r="AM7" s="13">
        <f>+AO7/$AO$3</f>
        <v>0.16847475651679233</v>
      </c>
      <c r="AN7" s="7">
        <f>IF(AK7=1,AM7,AM7+AN5)</f>
        <v>0.72861587095412472</v>
      </c>
      <c r="AO7" s="5">
        <f>SUM(G7:AJ7)</f>
        <v>122176.42499999999</v>
      </c>
    </row>
    <row r="8" spans="1:41" x14ac:dyDescent="0.2">
      <c r="A8" s="1" t="s">
        <v>6</v>
      </c>
      <c r="B8" s="1" t="s">
        <v>53</v>
      </c>
      <c r="C8" s="1" t="s">
        <v>8</v>
      </c>
      <c r="D8" s="1" t="s">
        <v>54</v>
      </c>
      <c r="E8" s="1" t="s">
        <v>9</v>
      </c>
      <c r="F8" s="1" t="s">
        <v>11</v>
      </c>
      <c r="G8" s="5" t="s">
        <v>13</v>
      </c>
      <c r="H8" s="5" t="s">
        <v>13</v>
      </c>
      <c r="I8" s="5" t="s">
        <v>13</v>
      </c>
      <c r="J8" s="5" t="s">
        <v>13</v>
      </c>
      <c r="K8" s="5" t="s">
        <v>13</v>
      </c>
      <c r="L8" s="5" t="s">
        <v>13</v>
      </c>
      <c r="M8" s="5" t="s">
        <v>24</v>
      </c>
      <c r="N8" s="5" t="s">
        <v>13</v>
      </c>
      <c r="O8" s="5" t="s">
        <v>12</v>
      </c>
      <c r="P8" s="5" t="s">
        <v>13</v>
      </c>
      <c r="Q8" s="5" t="s">
        <v>12</v>
      </c>
      <c r="R8" s="5" t="s">
        <v>12</v>
      </c>
      <c r="S8" s="5" t="s">
        <v>12</v>
      </c>
      <c r="T8" s="5" t="s">
        <v>12</v>
      </c>
      <c r="U8" s="5" t="s">
        <v>13</v>
      </c>
      <c r="V8" s="5" t="s">
        <v>13</v>
      </c>
      <c r="W8" s="5" t="s">
        <v>13</v>
      </c>
      <c r="X8" s="5" t="s">
        <v>15</v>
      </c>
      <c r="Y8" s="5" t="s">
        <v>15</v>
      </c>
      <c r="Z8" s="5" t="s">
        <v>13</v>
      </c>
      <c r="AA8" s="5" t="s">
        <v>13</v>
      </c>
      <c r="AB8" s="5" t="s">
        <v>13</v>
      </c>
      <c r="AC8" s="5" t="s">
        <v>13</v>
      </c>
      <c r="AD8" s="5" t="s">
        <v>13</v>
      </c>
      <c r="AE8" s="5" t="s">
        <v>13</v>
      </c>
      <c r="AF8" s="5" t="s">
        <v>15</v>
      </c>
      <c r="AG8" s="5" t="s">
        <v>15</v>
      </c>
      <c r="AH8" s="5" t="s">
        <v>15</v>
      </c>
      <c r="AI8" s="5" t="s">
        <v>15</v>
      </c>
      <c r="AJ8" s="5" t="s">
        <v>15</v>
      </c>
      <c r="AK8" s="5">
        <v>2</v>
      </c>
    </row>
    <row r="9" spans="1:41" x14ac:dyDescent="0.2">
      <c r="A9" s="1" t="s">
        <v>6</v>
      </c>
      <c r="B9" s="1" t="s">
        <v>53</v>
      </c>
      <c r="C9" s="1" t="s">
        <v>8</v>
      </c>
      <c r="D9" s="1" t="s">
        <v>55</v>
      </c>
      <c r="E9" s="1" t="s">
        <v>9</v>
      </c>
      <c r="F9" s="1" t="s">
        <v>10</v>
      </c>
      <c r="I9" s="5">
        <v>915</v>
      </c>
      <c r="J9" s="5">
        <v>950</v>
      </c>
      <c r="K9" s="5">
        <v>982</v>
      </c>
      <c r="L9" s="5">
        <v>1192</v>
      </c>
      <c r="M9" s="5">
        <v>1422</v>
      </c>
      <c r="N9" s="5">
        <v>1072</v>
      </c>
      <c r="O9" s="5">
        <v>2239.7600000000002</v>
      </c>
      <c r="P9" s="5">
        <v>2969.085</v>
      </c>
      <c r="Q9" s="5">
        <v>2857.7</v>
      </c>
      <c r="R9" s="5">
        <v>2431.77</v>
      </c>
      <c r="S9" s="5">
        <v>3078.65</v>
      </c>
      <c r="T9" s="5">
        <v>2031.498</v>
      </c>
      <c r="U9" s="5">
        <v>2425.9380000000001</v>
      </c>
      <c r="V9" s="5">
        <v>1057.9369999999999</v>
      </c>
      <c r="W9" s="5">
        <v>1856.06</v>
      </c>
      <c r="X9" s="5">
        <v>4936.0429999999997</v>
      </c>
      <c r="Y9" s="5">
        <v>1263.1510000000001</v>
      </c>
      <c r="Z9" s="5">
        <v>3710.578</v>
      </c>
      <c r="AA9" s="5">
        <v>2275.2179999999998</v>
      </c>
      <c r="AB9" s="5">
        <v>837.7</v>
      </c>
      <c r="AC9" s="5">
        <v>1015.9</v>
      </c>
      <c r="AD9" s="5">
        <v>1007.7</v>
      </c>
      <c r="AE9" s="5">
        <v>892.9</v>
      </c>
      <c r="AF9" s="5">
        <v>205.37899999999999</v>
      </c>
      <c r="AG9" s="5">
        <v>873.88800000000003</v>
      </c>
      <c r="AH9" s="5">
        <v>205.57900000000001</v>
      </c>
      <c r="AI9" s="5">
        <v>212.602</v>
      </c>
      <c r="AJ9" s="5">
        <v>940.48099999999999</v>
      </c>
      <c r="AK9" s="5">
        <v>3</v>
      </c>
      <c r="AM9" s="13">
        <f>+AO9/$AO$3</f>
        <v>6.3236442593537848E-2</v>
      </c>
      <c r="AN9" s="7">
        <f>IF(AK9=1,AM9,AM9+AN7)</f>
        <v>0.79185231354766261</v>
      </c>
      <c r="AO9" s="5">
        <f>SUM(G9:AJ9)</f>
        <v>45858.517</v>
      </c>
    </row>
    <row r="10" spans="1:41" x14ac:dyDescent="0.2">
      <c r="A10" s="1" t="s">
        <v>6</v>
      </c>
      <c r="B10" s="1" t="s">
        <v>53</v>
      </c>
      <c r="C10" s="1" t="s">
        <v>8</v>
      </c>
      <c r="D10" s="1" t="s">
        <v>55</v>
      </c>
      <c r="E10" s="1" t="s">
        <v>9</v>
      </c>
      <c r="F10" s="1" t="s">
        <v>11</v>
      </c>
      <c r="I10" s="5" t="s">
        <v>12</v>
      </c>
      <c r="J10" s="5" t="s">
        <v>12</v>
      </c>
      <c r="K10" s="5">
        <v>-1</v>
      </c>
      <c r="L10" s="5">
        <v>-1</v>
      </c>
      <c r="M10" s="5">
        <v>-1</v>
      </c>
      <c r="N10" s="5" t="s">
        <v>12</v>
      </c>
      <c r="O10" s="5" t="s">
        <v>17</v>
      </c>
      <c r="P10" s="5" t="s">
        <v>13</v>
      </c>
      <c r="Q10" s="5" t="s">
        <v>18</v>
      </c>
      <c r="R10" s="5">
        <v>-1</v>
      </c>
      <c r="S10" s="5" t="s">
        <v>12</v>
      </c>
      <c r="T10" s="5" t="s">
        <v>12</v>
      </c>
      <c r="U10" s="5" t="s">
        <v>12</v>
      </c>
      <c r="V10" s="5" t="s">
        <v>12</v>
      </c>
      <c r="W10" s="5" t="s">
        <v>12</v>
      </c>
      <c r="X10" s="5" t="s">
        <v>12</v>
      </c>
      <c r="Y10" s="5" t="s">
        <v>12</v>
      </c>
      <c r="Z10" s="5" t="s">
        <v>12</v>
      </c>
      <c r="AA10" s="5" t="s">
        <v>13</v>
      </c>
      <c r="AB10" s="5" t="s">
        <v>12</v>
      </c>
      <c r="AC10" s="5" t="s">
        <v>12</v>
      </c>
      <c r="AD10" s="5" t="s">
        <v>13</v>
      </c>
      <c r="AE10" s="5" t="s">
        <v>12</v>
      </c>
      <c r="AF10" s="5" t="s">
        <v>12</v>
      </c>
      <c r="AG10" s="5" t="s">
        <v>12</v>
      </c>
      <c r="AH10" s="5" t="s">
        <v>12</v>
      </c>
      <c r="AI10" s="5" t="s">
        <v>12</v>
      </c>
      <c r="AJ10" s="5" t="s">
        <v>12</v>
      </c>
      <c r="AK10" s="5">
        <v>3</v>
      </c>
    </row>
    <row r="11" spans="1:41" x14ac:dyDescent="0.2">
      <c r="A11" s="1" t="s">
        <v>6</v>
      </c>
      <c r="B11" s="1" t="s">
        <v>53</v>
      </c>
      <c r="C11" s="1" t="s">
        <v>8</v>
      </c>
      <c r="D11" s="1" t="s">
        <v>153</v>
      </c>
      <c r="E11" s="1" t="s">
        <v>21</v>
      </c>
      <c r="F11" s="1" t="s">
        <v>10</v>
      </c>
      <c r="G11" s="5">
        <v>2710</v>
      </c>
      <c r="H11" s="5">
        <v>3600</v>
      </c>
      <c r="I11" s="5">
        <v>835</v>
      </c>
      <c r="J11" s="5">
        <v>723</v>
      </c>
      <c r="K11" s="5">
        <v>807</v>
      </c>
      <c r="L11" s="5">
        <v>589</v>
      </c>
      <c r="M11" s="5">
        <v>3013</v>
      </c>
      <c r="N11" s="5">
        <v>1478.27</v>
      </c>
      <c r="O11" s="5">
        <v>3759.5</v>
      </c>
      <c r="P11" s="5">
        <v>6239.9</v>
      </c>
      <c r="Q11" s="5">
        <v>2865.4</v>
      </c>
      <c r="R11" s="5">
        <v>1844.153</v>
      </c>
      <c r="S11" s="5">
        <v>285.339</v>
      </c>
      <c r="T11" s="5">
        <v>359.00700000000001</v>
      </c>
      <c r="U11" s="5">
        <v>267.214</v>
      </c>
      <c r="V11" s="5">
        <v>221.65799999999999</v>
      </c>
      <c r="W11" s="5">
        <v>233.488</v>
      </c>
      <c r="X11" s="5">
        <v>149.55600000000001</v>
      </c>
      <c r="Y11" s="5">
        <v>206.77799999999999</v>
      </c>
      <c r="Z11" s="5">
        <v>920.20699999999999</v>
      </c>
      <c r="AA11" s="5">
        <v>823.68</v>
      </c>
      <c r="AB11" s="5">
        <v>778.20600000000002</v>
      </c>
      <c r="AC11" s="5">
        <v>326.24599999999998</v>
      </c>
      <c r="AD11" s="5">
        <v>430.68</v>
      </c>
      <c r="AE11" s="5">
        <v>494.22699999999998</v>
      </c>
      <c r="AF11" s="5">
        <v>382.88799999999998</v>
      </c>
      <c r="AG11" s="5">
        <v>311.09100000000001</v>
      </c>
      <c r="AH11" s="5">
        <v>411.68</v>
      </c>
      <c r="AI11" s="5">
        <v>294.28100000000001</v>
      </c>
      <c r="AJ11" s="5">
        <v>511.07400000000001</v>
      </c>
      <c r="AK11" s="5">
        <v>4</v>
      </c>
      <c r="AM11" s="13">
        <f>+AO11/$AO$3</f>
        <v>4.9464911936255428E-2</v>
      </c>
      <c r="AN11" s="7">
        <f>IF(AK11=1,AM11,AM11+AN9)</f>
        <v>0.84131722548391807</v>
      </c>
      <c r="AO11" s="5">
        <f>SUM(G11:AJ11)</f>
        <v>35871.523000000001</v>
      </c>
    </row>
    <row r="12" spans="1:41" x14ac:dyDescent="0.2">
      <c r="A12" s="1" t="s">
        <v>6</v>
      </c>
      <c r="B12" s="1" t="s">
        <v>53</v>
      </c>
      <c r="C12" s="1" t="s">
        <v>8</v>
      </c>
      <c r="D12" s="1" t="s">
        <v>153</v>
      </c>
      <c r="E12" s="1" t="s">
        <v>21</v>
      </c>
      <c r="F12" s="1" t="s">
        <v>11</v>
      </c>
      <c r="G12" s="5" t="s">
        <v>13</v>
      </c>
      <c r="H12" s="5" t="s">
        <v>13</v>
      </c>
      <c r="I12" s="5" t="s">
        <v>13</v>
      </c>
      <c r="J12" s="5" t="s">
        <v>13</v>
      </c>
      <c r="K12" s="5" t="s">
        <v>15</v>
      </c>
      <c r="L12" s="5" t="s">
        <v>13</v>
      </c>
      <c r="M12" s="5" t="s">
        <v>13</v>
      </c>
      <c r="N12" s="5" t="s">
        <v>13</v>
      </c>
      <c r="O12" s="5" t="s">
        <v>13</v>
      </c>
      <c r="P12" s="5" t="s">
        <v>15</v>
      </c>
      <c r="Q12" s="5" t="s">
        <v>13</v>
      </c>
      <c r="R12" s="5" t="s">
        <v>13</v>
      </c>
      <c r="S12" s="5" t="s">
        <v>13</v>
      </c>
      <c r="T12" s="5" t="s">
        <v>13</v>
      </c>
      <c r="U12" s="5" t="s">
        <v>13</v>
      </c>
      <c r="V12" s="5" t="s">
        <v>13</v>
      </c>
      <c r="W12" s="5" t="s">
        <v>13</v>
      </c>
      <c r="X12" s="5" t="s">
        <v>13</v>
      </c>
      <c r="Y12" s="5" t="s">
        <v>13</v>
      </c>
      <c r="Z12" s="5" t="s">
        <v>13</v>
      </c>
      <c r="AA12" s="5" t="s">
        <v>13</v>
      </c>
      <c r="AB12" s="5" t="s">
        <v>15</v>
      </c>
      <c r="AC12" s="5" t="s">
        <v>15</v>
      </c>
      <c r="AD12" s="5" t="s">
        <v>15</v>
      </c>
      <c r="AE12" s="5" t="s">
        <v>15</v>
      </c>
      <c r="AF12" s="5" t="s">
        <v>15</v>
      </c>
      <c r="AG12" s="5" t="s">
        <v>13</v>
      </c>
      <c r="AH12" s="5" t="s">
        <v>13</v>
      </c>
      <c r="AI12" s="5" t="s">
        <v>13</v>
      </c>
      <c r="AJ12" s="5" t="s">
        <v>13</v>
      </c>
      <c r="AK12" s="5">
        <v>4</v>
      </c>
    </row>
    <row r="13" spans="1:41" x14ac:dyDescent="0.2">
      <c r="A13" s="1" t="s">
        <v>6</v>
      </c>
      <c r="B13" s="1" t="s">
        <v>53</v>
      </c>
      <c r="C13" s="1" t="s">
        <v>8</v>
      </c>
      <c r="D13" s="1" t="s">
        <v>25</v>
      </c>
      <c r="E13" s="1" t="s">
        <v>21</v>
      </c>
      <c r="F13" s="1" t="s">
        <v>10</v>
      </c>
      <c r="G13" s="5">
        <v>583</v>
      </c>
      <c r="H13" s="5">
        <v>467</v>
      </c>
      <c r="I13" s="5">
        <v>651</v>
      </c>
      <c r="J13" s="5">
        <v>389</v>
      </c>
      <c r="K13" s="5">
        <v>435</v>
      </c>
      <c r="L13" s="5">
        <v>424</v>
      </c>
      <c r="M13" s="5">
        <v>418</v>
      </c>
      <c r="N13" s="5">
        <v>601</v>
      </c>
      <c r="O13" s="5">
        <v>554</v>
      </c>
      <c r="P13" s="5">
        <v>341</v>
      </c>
      <c r="Q13" s="5">
        <v>230.68100000000001</v>
      </c>
      <c r="R13" s="5">
        <v>321.84500000000003</v>
      </c>
      <c r="S13" s="5">
        <v>509.00900000000001</v>
      </c>
      <c r="T13" s="5">
        <v>312.31200000000001</v>
      </c>
      <c r="U13" s="5">
        <v>315.952</v>
      </c>
      <c r="V13" s="5">
        <v>238.33199999999999</v>
      </c>
      <c r="W13" s="5">
        <v>1370</v>
      </c>
      <c r="X13" s="5">
        <v>921.36400000000003</v>
      </c>
      <c r="Y13" s="5">
        <v>972.84199999999998</v>
      </c>
      <c r="Z13" s="5">
        <v>1194.2629999999999</v>
      </c>
      <c r="AA13" s="5">
        <v>2902.9340000000002</v>
      </c>
      <c r="AB13" s="5">
        <v>3106.2669999999998</v>
      </c>
      <c r="AC13" s="5">
        <v>1130.83</v>
      </c>
      <c r="AD13" s="5">
        <v>1751.5319999999999</v>
      </c>
      <c r="AE13" s="5">
        <v>1096.107</v>
      </c>
      <c r="AF13" s="5">
        <v>1188.943</v>
      </c>
      <c r="AG13" s="5">
        <v>2984.6289999999999</v>
      </c>
      <c r="AH13" s="5">
        <v>1543.0350000000001</v>
      </c>
      <c r="AI13" s="5">
        <v>915.13300000000004</v>
      </c>
      <c r="AJ13" s="5">
        <v>1672.856</v>
      </c>
      <c r="AK13" s="5">
        <v>5</v>
      </c>
      <c r="AM13" s="13">
        <f>+AO13/$AO$3</f>
        <v>4.0736653420671835E-2</v>
      </c>
      <c r="AN13" s="7">
        <f>IF(AK13=1,AM13,AM13+AN11)</f>
        <v>0.88205387890458986</v>
      </c>
      <c r="AO13" s="5">
        <f>SUM(G13:AJ13)</f>
        <v>29541.866000000002</v>
      </c>
    </row>
    <row r="14" spans="1:41" x14ac:dyDescent="0.2">
      <c r="A14" s="1" t="s">
        <v>6</v>
      </c>
      <c r="B14" s="1" t="s">
        <v>53</v>
      </c>
      <c r="C14" s="1" t="s">
        <v>8</v>
      </c>
      <c r="D14" s="1" t="s">
        <v>25</v>
      </c>
      <c r="E14" s="1" t="s">
        <v>21</v>
      </c>
      <c r="F14" s="1" t="s">
        <v>11</v>
      </c>
      <c r="G14" s="5" t="s">
        <v>12</v>
      </c>
      <c r="H14" s="5" t="s">
        <v>12</v>
      </c>
      <c r="I14" s="5" t="s">
        <v>12</v>
      </c>
      <c r="J14" s="5" t="s">
        <v>12</v>
      </c>
      <c r="K14" s="5" t="s">
        <v>12</v>
      </c>
      <c r="L14" s="5" t="s">
        <v>12</v>
      </c>
      <c r="M14" s="5" t="s">
        <v>12</v>
      </c>
      <c r="N14" s="5" t="s">
        <v>12</v>
      </c>
      <c r="O14" s="5" t="s">
        <v>12</v>
      </c>
      <c r="P14" s="5" t="s">
        <v>12</v>
      </c>
      <c r="Q14" s="5" t="s">
        <v>12</v>
      </c>
      <c r="R14" s="5" t="s">
        <v>12</v>
      </c>
      <c r="S14" s="5" t="s">
        <v>12</v>
      </c>
      <c r="T14" s="5" t="s">
        <v>18</v>
      </c>
      <c r="U14" s="5" t="s">
        <v>12</v>
      </c>
      <c r="V14" s="5" t="s">
        <v>12</v>
      </c>
      <c r="W14" s="5" t="s">
        <v>12</v>
      </c>
      <c r="X14" s="5" t="s">
        <v>12</v>
      </c>
      <c r="Y14" s="5" t="s">
        <v>12</v>
      </c>
      <c r="Z14" s="5" t="s">
        <v>12</v>
      </c>
      <c r="AA14" s="5" t="s">
        <v>13</v>
      </c>
      <c r="AB14" s="5" t="s">
        <v>13</v>
      </c>
      <c r="AC14" s="5" t="s">
        <v>13</v>
      </c>
      <c r="AD14" s="5" t="s">
        <v>13</v>
      </c>
      <c r="AE14" s="5" t="s">
        <v>13</v>
      </c>
      <c r="AF14" s="5" t="s">
        <v>13</v>
      </c>
      <c r="AG14" s="5" t="s">
        <v>13</v>
      </c>
      <c r="AH14" s="5" t="s">
        <v>13</v>
      </c>
      <c r="AI14" s="5" t="s">
        <v>13</v>
      </c>
      <c r="AJ14" s="5" t="s">
        <v>15</v>
      </c>
      <c r="AK14" s="5">
        <v>5</v>
      </c>
    </row>
    <row r="15" spans="1:41" x14ac:dyDescent="0.2">
      <c r="A15" s="1" t="s">
        <v>6</v>
      </c>
      <c r="B15" s="1" t="s">
        <v>53</v>
      </c>
      <c r="C15" s="1" t="s">
        <v>8</v>
      </c>
      <c r="D15" s="1" t="s">
        <v>55</v>
      </c>
      <c r="E15" s="1" t="s">
        <v>21</v>
      </c>
      <c r="F15" s="1" t="s">
        <v>10</v>
      </c>
      <c r="I15" s="5">
        <v>195.8</v>
      </c>
      <c r="L15" s="5">
        <v>7</v>
      </c>
      <c r="M15" s="5">
        <v>7</v>
      </c>
      <c r="N15" s="5">
        <v>90</v>
      </c>
      <c r="O15" s="5">
        <v>178.29599999999999</v>
      </c>
      <c r="P15" s="5">
        <v>450.2</v>
      </c>
      <c r="Q15" s="5">
        <v>104.6</v>
      </c>
      <c r="R15" s="5">
        <v>720.57</v>
      </c>
      <c r="S15" s="5">
        <v>249.512</v>
      </c>
      <c r="T15" s="5">
        <v>312.82299999999998</v>
      </c>
      <c r="U15" s="5">
        <v>2673.9549999999999</v>
      </c>
      <c r="V15" s="5">
        <v>137.839</v>
      </c>
      <c r="W15" s="5">
        <v>101.66</v>
      </c>
      <c r="X15" s="5">
        <v>2.5000000000000001E-2</v>
      </c>
      <c r="Y15" s="5">
        <v>56.92</v>
      </c>
      <c r="Z15" s="5">
        <v>80.037999999999997</v>
      </c>
      <c r="AA15" s="5">
        <v>145</v>
      </c>
      <c r="AB15" s="5">
        <v>10.4</v>
      </c>
      <c r="AC15" s="5">
        <v>40.6</v>
      </c>
      <c r="AD15" s="5">
        <v>54.3</v>
      </c>
      <c r="AE15" s="5">
        <v>101</v>
      </c>
      <c r="AF15" s="5">
        <v>8.2520000000000007</v>
      </c>
      <c r="AG15" s="5">
        <v>14.41</v>
      </c>
      <c r="AH15" s="5">
        <v>54.710999999999999</v>
      </c>
      <c r="AI15" s="5">
        <v>1953.1179999999999</v>
      </c>
      <c r="AJ15" s="5">
        <v>7224.6189999999997</v>
      </c>
      <c r="AK15" s="5">
        <v>6</v>
      </c>
      <c r="AM15" s="13">
        <f>+AO15/$AO$3</f>
        <v>2.0646480908339211E-2</v>
      </c>
      <c r="AN15" s="7">
        <f>IF(AK15=1,AM15,AM15+AN13)</f>
        <v>0.90270035981292907</v>
      </c>
      <c r="AO15" s="5">
        <f>SUM(G15:AJ15)</f>
        <v>14972.647999999997</v>
      </c>
    </row>
    <row r="16" spans="1:41" x14ac:dyDescent="0.2">
      <c r="A16" s="1" t="s">
        <v>6</v>
      </c>
      <c r="B16" s="1" t="s">
        <v>53</v>
      </c>
      <c r="C16" s="1" t="s">
        <v>8</v>
      </c>
      <c r="D16" s="1" t="s">
        <v>55</v>
      </c>
      <c r="E16" s="1" t="s">
        <v>21</v>
      </c>
      <c r="F16" s="1" t="s">
        <v>11</v>
      </c>
      <c r="I16" s="5" t="s">
        <v>15</v>
      </c>
      <c r="L16" s="5">
        <v>-1</v>
      </c>
      <c r="M16" s="5">
        <v>-1</v>
      </c>
      <c r="N16" s="5" t="s">
        <v>15</v>
      </c>
      <c r="O16" s="5">
        <v>-1</v>
      </c>
      <c r="P16" s="5" t="s">
        <v>13</v>
      </c>
      <c r="Q16" s="5" t="s">
        <v>18</v>
      </c>
      <c r="R16" s="5">
        <v>-1</v>
      </c>
      <c r="S16" s="5" t="s">
        <v>13</v>
      </c>
      <c r="T16" s="5" t="s">
        <v>13</v>
      </c>
      <c r="U16" s="5" t="s">
        <v>13</v>
      </c>
      <c r="V16" s="5" t="s">
        <v>13</v>
      </c>
      <c r="W16" s="5" t="s">
        <v>15</v>
      </c>
      <c r="X16" s="5" t="s">
        <v>13</v>
      </c>
      <c r="Y16" s="5" t="s">
        <v>13</v>
      </c>
      <c r="Z16" s="5" t="s">
        <v>12</v>
      </c>
      <c r="AA16" s="5" t="s">
        <v>15</v>
      </c>
      <c r="AB16" s="5" t="s">
        <v>13</v>
      </c>
      <c r="AC16" s="5" t="s">
        <v>15</v>
      </c>
      <c r="AD16" s="5" t="s">
        <v>15</v>
      </c>
      <c r="AE16" s="5" t="s">
        <v>15</v>
      </c>
      <c r="AF16" s="5" t="s">
        <v>15</v>
      </c>
      <c r="AG16" s="5" t="s">
        <v>12</v>
      </c>
      <c r="AH16" s="5" t="s">
        <v>12</v>
      </c>
      <c r="AI16" s="5" t="s">
        <v>12</v>
      </c>
      <c r="AJ16" s="5" t="s">
        <v>12</v>
      </c>
      <c r="AK16" s="5">
        <v>6</v>
      </c>
    </row>
    <row r="17" spans="1:41" x14ac:dyDescent="0.2">
      <c r="A17" s="1" t="s">
        <v>6</v>
      </c>
      <c r="B17" s="1" t="s">
        <v>53</v>
      </c>
      <c r="C17" s="1" t="s">
        <v>8</v>
      </c>
      <c r="D17" s="1" t="s">
        <v>213</v>
      </c>
      <c r="E17" s="1" t="s">
        <v>21</v>
      </c>
      <c r="F17" s="1" t="s">
        <v>10</v>
      </c>
      <c r="G17" s="5">
        <v>127</v>
      </c>
      <c r="H17" s="5">
        <v>135</v>
      </c>
      <c r="I17" s="5">
        <v>149</v>
      </c>
      <c r="J17" s="5">
        <v>202</v>
      </c>
      <c r="K17" s="5">
        <v>180</v>
      </c>
      <c r="L17" s="5">
        <v>190</v>
      </c>
      <c r="M17" s="5">
        <v>20</v>
      </c>
      <c r="N17" s="5">
        <v>871</v>
      </c>
      <c r="O17" s="5">
        <v>281.60000000000002</v>
      </c>
      <c r="P17" s="5">
        <v>572.5</v>
      </c>
      <c r="Q17" s="5">
        <v>829.1</v>
      </c>
      <c r="R17" s="5">
        <v>183.4</v>
      </c>
      <c r="S17" s="5">
        <v>81.466999999999999</v>
      </c>
      <c r="T17" s="5">
        <v>260.68099999999998</v>
      </c>
      <c r="U17" s="5">
        <v>358.33199999999999</v>
      </c>
      <c r="V17" s="5">
        <v>758.41399999999999</v>
      </c>
      <c r="W17" s="5">
        <v>908.45799999999997</v>
      </c>
      <c r="X17" s="5">
        <v>997.28</v>
      </c>
      <c r="Y17" s="5">
        <v>265.68599999999998</v>
      </c>
      <c r="Z17" s="5">
        <v>249.56399999999999</v>
      </c>
      <c r="AA17" s="5">
        <v>234.70699999999999</v>
      </c>
      <c r="AB17" s="5">
        <v>368.60599999999999</v>
      </c>
      <c r="AC17" s="5">
        <v>255.65899999999999</v>
      </c>
      <c r="AD17" s="5">
        <v>353.95400000000001</v>
      </c>
      <c r="AE17" s="5">
        <v>194.518</v>
      </c>
      <c r="AF17" s="5">
        <v>258.87599999999998</v>
      </c>
      <c r="AG17" s="5">
        <v>301.286</v>
      </c>
      <c r="AH17" s="5">
        <v>186.11799999999999</v>
      </c>
      <c r="AI17" s="5">
        <v>28.896000000000001</v>
      </c>
      <c r="AJ17" s="5">
        <v>36.518999999999998</v>
      </c>
      <c r="AK17" s="5">
        <v>7</v>
      </c>
      <c r="AM17" s="13">
        <f>+AO17/$AO$3</f>
        <v>1.3568311171263335E-2</v>
      </c>
      <c r="AN17" s="7">
        <f>IF(AK17=1,AM17,AM17+AN15)</f>
        <v>0.9162686709841924</v>
      </c>
      <c r="AO17" s="5">
        <f>SUM(G17:AJ17)</f>
        <v>9839.621000000001</v>
      </c>
    </row>
    <row r="18" spans="1:41" x14ac:dyDescent="0.2">
      <c r="A18" s="1" t="s">
        <v>6</v>
      </c>
      <c r="B18" s="1" t="s">
        <v>53</v>
      </c>
      <c r="C18" s="1" t="s">
        <v>8</v>
      </c>
      <c r="D18" s="1" t="s">
        <v>213</v>
      </c>
      <c r="E18" s="1" t="s">
        <v>21</v>
      </c>
      <c r="F18" s="1" t="s">
        <v>11</v>
      </c>
      <c r="G18" s="5" t="s">
        <v>13</v>
      </c>
      <c r="H18" s="5">
        <v>-1</v>
      </c>
      <c r="I18" s="5" t="s">
        <v>13</v>
      </c>
      <c r="J18" s="5" t="s">
        <v>13</v>
      </c>
      <c r="K18" s="5" t="s">
        <v>13</v>
      </c>
      <c r="L18" s="5">
        <v>-1</v>
      </c>
      <c r="M18" s="5">
        <v>-1</v>
      </c>
      <c r="N18" s="5">
        <v>-1</v>
      </c>
      <c r="O18" s="5">
        <v>-1</v>
      </c>
      <c r="P18" s="5">
        <v>-1</v>
      </c>
      <c r="Q18" s="5">
        <v>-1</v>
      </c>
      <c r="R18" s="5">
        <v>-1</v>
      </c>
      <c r="S18" s="5">
        <v>-1</v>
      </c>
      <c r="T18" s="5">
        <v>-1</v>
      </c>
      <c r="U18" s="5">
        <v>-1</v>
      </c>
      <c r="V18" s="5">
        <v>-1</v>
      </c>
      <c r="W18" s="5">
        <v>-1</v>
      </c>
      <c r="X18" s="5">
        <v>-1</v>
      </c>
      <c r="Y18" s="5">
        <v>-1</v>
      </c>
      <c r="Z18" s="5">
        <v>-1</v>
      </c>
      <c r="AA18" s="5">
        <v>-1</v>
      </c>
      <c r="AB18" s="5">
        <v>-1</v>
      </c>
      <c r="AC18" s="5" t="s">
        <v>24</v>
      </c>
      <c r="AD18" s="5" t="s">
        <v>24</v>
      </c>
      <c r="AE18" s="5" t="s">
        <v>24</v>
      </c>
      <c r="AF18" s="5" t="s">
        <v>24</v>
      </c>
      <c r="AG18" s="5" t="s">
        <v>24</v>
      </c>
      <c r="AH18" s="5" t="s">
        <v>24</v>
      </c>
      <c r="AI18" s="5" t="s">
        <v>24</v>
      </c>
      <c r="AJ18" s="5" t="s">
        <v>24</v>
      </c>
      <c r="AK18" s="5">
        <v>7</v>
      </c>
    </row>
    <row r="19" spans="1:41" x14ac:dyDescent="0.2">
      <c r="A19" s="1" t="s">
        <v>6</v>
      </c>
      <c r="B19" s="1" t="s">
        <v>53</v>
      </c>
      <c r="C19" s="1" t="s">
        <v>8</v>
      </c>
      <c r="D19" s="1" t="s">
        <v>54</v>
      </c>
      <c r="E19" s="1" t="s">
        <v>26</v>
      </c>
      <c r="F19" s="1" t="s">
        <v>10</v>
      </c>
      <c r="G19" s="5">
        <v>54</v>
      </c>
      <c r="H19" s="5">
        <v>36</v>
      </c>
      <c r="I19" s="5">
        <v>89</v>
      </c>
      <c r="J19" s="5">
        <v>10</v>
      </c>
      <c r="K19" s="5">
        <v>209</v>
      </c>
      <c r="L19" s="5">
        <v>127</v>
      </c>
      <c r="N19" s="5">
        <v>73</v>
      </c>
      <c r="O19" s="5">
        <v>58</v>
      </c>
      <c r="P19" s="5">
        <v>377</v>
      </c>
      <c r="Q19" s="5">
        <v>323</v>
      </c>
      <c r="R19" s="5">
        <v>81.96</v>
      </c>
      <c r="S19" s="5">
        <v>201</v>
      </c>
      <c r="T19" s="5">
        <v>287.57900000000001</v>
      </c>
      <c r="U19" s="5">
        <v>324.08</v>
      </c>
      <c r="V19" s="5">
        <v>1695.914</v>
      </c>
      <c r="W19" s="5">
        <v>1027.6179999999999</v>
      </c>
      <c r="X19" s="5">
        <v>1854.8240000000001</v>
      </c>
      <c r="Y19" s="5">
        <v>1528.8320000000001</v>
      </c>
      <c r="Z19" s="5">
        <v>1268.473</v>
      </c>
      <c r="AK19" s="5">
        <v>8</v>
      </c>
      <c r="AM19" s="13">
        <f>+AO19/$AO$3</f>
        <v>1.3274125340976934E-2</v>
      </c>
      <c r="AN19" s="7">
        <f>IF(AK19=1,AM19,AM19+AN17)</f>
        <v>0.92954279632516934</v>
      </c>
      <c r="AO19" s="5">
        <f>SUM(G19:AJ19)</f>
        <v>9626.2800000000007</v>
      </c>
    </row>
    <row r="20" spans="1:41" x14ac:dyDescent="0.2">
      <c r="A20" s="1" t="s">
        <v>6</v>
      </c>
      <c r="B20" s="1" t="s">
        <v>53</v>
      </c>
      <c r="C20" s="1" t="s">
        <v>8</v>
      </c>
      <c r="D20" s="1" t="s">
        <v>54</v>
      </c>
      <c r="E20" s="1" t="s">
        <v>26</v>
      </c>
      <c r="F20" s="1" t="s">
        <v>11</v>
      </c>
      <c r="G20" s="5" t="s">
        <v>15</v>
      </c>
      <c r="H20" s="5" t="s">
        <v>15</v>
      </c>
      <c r="I20" s="5" t="s">
        <v>15</v>
      </c>
      <c r="J20" s="5">
        <v>-1</v>
      </c>
      <c r="K20" s="5" t="s">
        <v>15</v>
      </c>
      <c r="L20" s="5" t="s">
        <v>15</v>
      </c>
      <c r="N20" s="5">
        <v>-1</v>
      </c>
      <c r="O20" s="5">
        <v>-1</v>
      </c>
      <c r="P20" s="5">
        <v>-1</v>
      </c>
      <c r="Q20" s="5">
        <v>-1</v>
      </c>
      <c r="R20" s="5">
        <v>-1</v>
      </c>
      <c r="S20" s="5">
        <v>-1</v>
      </c>
      <c r="T20" s="5" t="s">
        <v>15</v>
      </c>
      <c r="U20" s="5" t="s">
        <v>15</v>
      </c>
      <c r="V20" s="5" t="s">
        <v>15</v>
      </c>
      <c r="W20" s="5" t="s">
        <v>15</v>
      </c>
      <c r="X20" s="5" t="s">
        <v>15</v>
      </c>
      <c r="Y20" s="5" t="s">
        <v>15</v>
      </c>
      <c r="Z20" s="5">
        <v>-1</v>
      </c>
      <c r="AK20" s="5">
        <v>8</v>
      </c>
    </row>
    <row r="21" spans="1:41" x14ac:dyDescent="0.2">
      <c r="A21" s="1" t="s">
        <v>6</v>
      </c>
      <c r="B21" s="1" t="s">
        <v>53</v>
      </c>
      <c r="C21" s="1" t="s">
        <v>8</v>
      </c>
      <c r="D21" s="1" t="s">
        <v>153</v>
      </c>
      <c r="E21" s="1" t="s">
        <v>9</v>
      </c>
      <c r="F21" s="1" t="s">
        <v>10</v>
      </c>
      <c r="H21" s="5">
        <v>13</v>
      </c>
      <c r="I21" s="5">
        <v>392</v>
      </c>
      <c r="J21" s="5">
        <v>200</v>
      </c>
      <c r="K21" s="5">
        <v>12</v>
      </c>
      <c r="L21" s="5">
        <v>63</v>
      </c>
      <c r="M21" s="5">
        <v>405</v>
      </c>
      <c r="N21" s="5">
        <v>394</v>
      </c>
      <c r="O21" s="5">
        <v>626.6</v>
      </c>
      <c r="P21" s="5">
        <v>618.9</v>
      </c>
      <c r="Q21" s="5">
        <v>362.61</v>
      </c>
      <c r="R21" s="5">
        <v>803.3</v>
      </c>
      <c r="S21" s="5">
        <v>234.84</v>
      </c>
      <c r="T21" s="5">
        <v>196.77</v>
      </c>
      <c r="U21" s="5">
        <v>85.119</v>
      </c>
      <c r="V21" s="5">
        <v>292.91899999999998</v>
      </c>
      <c r="W21" s="5">
        <v>155.89099999999999</v>
      </c>
      <c r="X21" s="5">
        <v>18.366</v>
      </c>
      <c r="Y21" s="5">
        <v>33.636000000000003</v>
      </c>
      <c r="Z21" s="5">
        <v>197.642</v>
      </c>
      <c r="AA21" s="5">
        <v>1189.6420000000001</v>
      </c>
      <c r="AB21" s="5">
        <v>978.82</v>
      </c>
      <c r="AC21" s="5">
        <v>128.62899999999999</v>
      </c>
      <c r="AD21" s="5">
        <v>59.54</v>
      </c>
      <c r="AE21" s="5">
        <v>54.915999999999997</v>
      </c>
      <c r="AF21" s="5">
        <v>0.09</v>
      </c>
      <c r="AG21" s="5">
        <v>1.069</v>
      </c>
      <c r="AH21" s="5">
        <v>457.08</v>
      </c>
      <c r="AI21" s="5">
        <v>305.839</v>
      </c>
      <c r="AJ21" s="5">
        <v>4.4039999999999999</v>
      </c>
      <c r="AK21" s="5">
        <v>9</v>
      </c>
      <c r="AM21" s="13">
        <f>+AO21/$AO$3</f>
        <v>1.1425429652571501E-2</v>
      </c>
      <c r="AN21" s="7">
        <f>IF(AK21=1,AM21,AM21+AN19)</f>
        <v>0.94096822597774088</v>
      </c>
      <c r="AO21" s="5">
        <f>SUM(G21:AJ21)</f>
        <v>8285.6220000000012</v>
      </c>
    </row>
    <row r="22" spans="1:41" x14ac:dyDescent="0.2">
      <c r="A22" s="1" t="s">
        <v>6</v>
      </c>
      <c r="B22" s="1" t="s">
        <v>53</v>
      </c>
      <c r="C22" s="1" t="s">
        <v>8</v>
      </c>
      <c r="D22" s="1" t="s">
        <v>153</v>
      </c>
      <c r="E22" s="1" t="s">
        <v>9</v>
      </c>
      <c r="F22" s="1" t="s">
        <v>11</v>
      </c>
      <c r="H22" s="5" t="s">
        <v>15</v>
      </c>
      <c r="I22" s="5">
        <v>-1</v>
      </c>
      <c r="J22" s="5" t="s">
        <v>15</v>
      </c>
      <c r="K22" s="5" t="s">
        <v>15</v>
      </c>
      <c r="L22" s="5" t="s">
        <v>15</v>
      </c>
      <c r="M22" s="5" t="s">
        <v>15</v>
      </c>
      <c r="N22" s="5" t="s">
        <v>15</v>
      </c>
      <c r="O22" s="5">
        <v>-1</v>
      </c>
      <c r="P22" s="5" t="s">
        <v>15</v>
      </c>
      <c r="Q22" s="5" t="s">
        <v>15</v>
      </c>
      <c r="R22" s="5" t="s">
        <v>15</v>
      </c>
      <c r="S22" s="5" t="s">
        <v>15</v>
      </c>
      <c r="T22" s="5" t="s">
        <v>15</v>
      </c>
      <c r="U22" s="5" t="s">
        <v>15</v>
      </c>
      <c r="V22" s="5" t="s">
        <v>13</v>
      </c>
      <c r="W22" s="5" t="s">
        <v>15</v>
      </c>
      <c r="X22" s="5" t="s">
        <v>15</v>
      </c>
      <c r="Y22" s="5" t="s">
        <v>15</v>
      </c>
      <c r="Z22" s="5" t="s">
        <v>15</v>
      </c>
      <c r="AA22" s="5" t="s">
        <v>15</v>
      </c>
      <c r="AB22" s="5" t="s">
        <v>15</v>
      </c>
      <c r="AC22" s="5" t="s">
        <v>15</v>
      </c>
      <c r="AD22" s="5" t="s">
        <v>15</v>
      </c>
      <c r="AE22" s="5" t="s">
        <v>15</v>
      </c>
      <c r="AF22" s="5" t="s">
        <v>15</v>
      </c>
      <c r="AG22" s="5" t="s">
        <v>15</v>
      </c>
      <c r="AH22" s="5" t="s">
        <v>15</v>
      </c>
      <c r="AI22" s="5" t="s">
        <v>15</v>
      </c>
      <c r="AJ22" s="5">
        <v>-1</v>
      </c>
      <c r="AK22" s="5">
        <v>9</v>
      </c>
    </row>
    <row r="23" spans="1:41" x14ac:dyDescent="0.2">
      <c r="A23" s="1" t="s">
        <v>6</v>
      </c>
      <c r="B23" s="1" t="s">
        <v>53</v>
      </c>
      <c r="C23" s="1" t="s">
        <v>8</v>
      </c>
      <c r="D23" s="1" t="s">
        <v>217</v>
      </c>
      <c r="E23" s="1" t="s">
        <v>21</v>
      </c>
      <c r="F23" s="1" t="s">
        <v>10</v>
      </c>
      <c r="O23" s="5">
        <v>2115.951</v>
      </c>
      <c r="P23" s="5">
        <v>4292.299</v>
      </c>
      <c r="Q23" s="5">
        <v>44.33</v>
      </c>
      <c r="U23" s="5">
        <v>64.831999999999994</v>
      </c>
      <c r="V23" s="5">
        <v>159.86000000000001</v>
      </c>
      <c r="W23" s="5">
        <v>71.448999999999998</v>
      </c>
      <c r="X23" s="5">
        <v>51.037999999999997</v>
      </c>
      <c r="Y23" s="5">
        <v>30.69</v>
      </c>
      <c r="Z23" s="5">
        <v>93.995999999999995</v>
      </c>
      <c r="AA23" s="5">
        <v>92.061999999999998</v>
      </c>
      <c r="AB23" s="5">
        <v>97.44</v>
      </c>
      <c r="AC23" s="5">
        <v>109.83799999999999</v>
      </c>
      <c r="AD23" s="5">
        <v>99.512</v>
      </c>
      <c r="AE23" s="5">
        <v>107.43300000000001</v>
      </c>
      <c r="AF23" s="5">
        <v>101.384</v>
      </c>
      <c r="AG23" s="5">
        <v>98.21</v>
      </c>
      <c r="AH23" s="5">
        <v>30.632999999999999</v>
      </c>
      <c r="AJ23" s="5">
        <v>14.427</v>
      </c>
      <c r="AK23" s="5">
        <v>10</v>
      </c>
      <c r="AM23" s="13">
        <f>+AO23/$AO$3</f>
        <v>1.0583944083917034E-2</v>
      </c>
      <c r="AN23" s="7">
        <f>IF(AK23=1,AM23,AM23+AN21)</f>
        <v>0.95155217006165793</v>
      </c>
      <c r="AO23" s="5">
        <f>SUM(G23:AJ23)</f>
        <v>7675.3839999999973</v>
      </c>
    </row>
    <row r="24" spans="1:41" ht="12.75" thickBot="1" x14ac:dyDescent="0.25">
      <c r="A24" s="1" t="s">
        <v>6</v>
      </c>
      <c r="B24" s="1" t="s">
        <v>53</v>
      </c>
      <c r="C24" s="1" t="s">
        <v>8</v>
      </c>
      <c r="D24" s="1" t="s">
        <v>217</v>
      </c>
      <c r="E24" s="1" t="s">
        <v>21</v>
      </c>
      <c r="F24" s="1" t="s">
        <v>11</v>
      </c>
      <c r="O24" s="5">
        <v>-1</v>
      </c>
      <c r="P24" s="5">
        <v>-1</v>
      </c>
      <c r="Q24" s="5" t="s">
        <v>15</v>
      </c>
      <c r="S24" s="5" t="s">
        <v>15</v>
      </c>
      <c r="U24" s="5" t="s">
        <v>15</v>
      </c>
      <c r="V24" s="5" t="s">
        <v>15</v>
      </c>
      <c r="W24" s="5" t="s">
        <v>15</v>
      </c>
      <c r="X24" s="5" t="s">
        <v>15</v>
      </c>
      <c r="Y24" s="5" t="s">
        <v>15</v>
      </c>
      <c r="Z24" s="5" t="s">
        <v>15</v>
      </c>
      <c r="AA24" s="5">
        <v>-1</v>
      </c>
      <c r="AB24" s="5" t="s">
        <v>13</v>
      </c>
      <c r="AC24" s="5" t="s">
        <v>15</v>
      </c>
      <c r="AD24" s="5" t="s">
        <v>13</v>
      </c>
      <c r="AE24" s="5" t="s">
        <v>13</v>
      </c>
      <c r="AF24" s="5" t="s">
        <v>13</v>
      </c>
      <c r="AG24" s="5" t="s">
        <v>13</v>
      </c>
      <c r="AH24" s="5" t="s">
        <v>12</v>
      </c>
      <c r="AJ24" s="5" t="s">
        <v>12</v>
      </c>
      <c r="AK24" s="29">
        <v>10</v>
      </c>
    </row>
    <row r="25" spans="1:41" x14ac:dyDescent="0.2">
      <c r="A25" s="1" t="s">
        <v>6</v>
      </c>
      <c r="B25" s="1" t="s">
        <v>53</v>
      </c>
      <c r="C25" s="1" t="s">
        <v>8</v>
      </c>
      <c r="D25" s="1" t="s">
        <v>216</v>
      </c>
      <c r="E25" s="1" t="s">
        <v>9</v>
      </c>
      <c r="F25" s="1" t="s">
        <v>10</v>
      </c>
      <c r="G25" s="5">
        <v>184</v>
      </c>
      <c r="H25" s="5">
        <v>483</v>
      </c>
      <c r="I25" s="5">
        <v>1185</v>
      </c>
      <c r="J25" s="5">
        <v>655</v>
      </c>
      <c r="K25" s="5">
        <v>494</v>
      </c>
      <c r="L25" s="5">
        <v>256</v>
      </c>
      <c r="M25" s="5">
        <v>124</v>
      </c>
      <c r="N25" s="5">
        <v>232</v>
      </c>
      <c r="O25" s="5">
        <v>486.1</v>
      </c>
      <c r="P25" s="5">
        <v>40.29</v>
      </c>
      <c r="Q25" s="5">
        <v>433</v>
      </c>
      <c r="R25" s="5">
        <v>415</v>
      </c>
      <c r="S25" s="5">
        <v>8.8140000000000001</v>
      </c>
      <c r="AK25" s="5">
        <v>11</v>
      </c>
      <c r="AM25" s="13">
        <f>+AO25/$AO$3</f>
        <v>6.8894981368805321E-3</v>
      </c>
      <c r="AN25" s="7">
        <f>IF(AK25=1,AM25,AM25+AN23)</f>
        <v>0.95844166819853849</v>
      </c>
      <c r="AO25" s="5">
        <f>SUM(G25:AJ25)</f>
        <v>4996.2040000000006</v>
      </c>
    </row>
    <row r="26" spans="1:41" x14ac:dyDescent="0.2">
      <c r="A26" s="1" t="s">
        <v>6</v>
      </c>
      <c r="B26" s="1" t="s">
        <v>53</v>
      </c>
      <c r="C26" s="1" t="s">
        <v>8</v>
      </c>
      <c r="D26" s="1" t="s">
        <v>216</v>
      </c>
      <c r="E26" s="1" t="s">
        <v>9</v>
      </c>
      <c r="F26" s="1" t="s">
        <v>11</v>
      </c>
      <c r="G26" s="5">
        <v>-1</v>
      </c>
      <c r="H26" s="5">
        <v>-1</v>
      </c>
      <c r="I26" s="5">
        <v>-1</v>
      </c>
      <c r="J26" s="5">
        <v>-1</v>
      </c>
      <c r="K26" s="5">
        <v>-1</v>
      </c>
      <c r="L26" s="5">
        <v>-1</v>
      </c>
      <c r="M26" s="5">
        <v>-1</v>
      </c>
      <c r="N26" s="5">
        <v>-1</v>
      </c>
      <c r="O26" s="5">
        <v>-1</v>
      </c>
      <c r="P26" s="5" t="s">
        <v>15</v>
      </c>
      <c r="Q26" s="5" t="s">
        <v>15</v>
      </c>
      <c r="R26" s="5" t="s">
        <v>15</v>
      </c>
      <c r="S26" s="5" t="s">
        <v>15</v>
      </c>
      <c r="AK26" s="5">
        <v>11</v>
      </c>
    </row>
    <row r="27" spans="1:41" x14ac:dyDescent="0.2">
      <c r="A27" s="1" t="s">
        <v>6</v>
      </c>
      <c r="B27" s="1" t="s">
        <v>53</v>
      </c>
      <c r="C27" s="1" t="s">
        <v>8</v>
      </c>
      <c r="D27" s="1" t="s">
        <v>213</v>
      </c>
      <c r="E27" s="1" t="s">
        <v>28</v>
      </c>
      <c r="F27" s="1" t="s">
        <v>10</v>
      </c>
      <c r="G27" s="5">
        <v>1816</v>
      </c>
      <c r="H27" s="5">
        <v>648</v>
      </c>
      <c r="I27" s="5">
        <v>682</v>
      </c>
      <c r="J27" s="5">
        <v>255</v>
      </c>
      <c r="K27" s="5">
        <v>4</v>
      </c>
      <c r="L27" s="5">
        <v>66</v>
      </c>
      <c r="M27" s="5">
        <v>173</v>
      </c>
      <c r="N27" s="5">
        <v>156</v>
      </c>
      <c r="O27" s="5">
        <v>6.86</v>
      </c>
      <c r="Q27" s="5">
        <v>6.5</v>
      </c>
      <c r="R27" s="5">
        <v>193</v>
      </c>
      <c r="T27" s="5">
        <v>24</v>
      </c>
      <c r="U27" s="5">
        <v>8.9499999999999993</v>
      </c>
      <c r="W27" s="5">
        <v>25</v>
      </c>
      <c r="X27" s="5">
        <v>64</v>
      </c>
      <c r="Y27" s="5">
        <v>28</v>
      </c>
      <c r="Z27" s="5">
        <v>64</v>
      </c>
      <c r="AA27" s="5">
        <v>116</v>
      </c>
      <c r="AC27" s="5">
        <v>3.35</v>
      </c>
      <c r="AD27" s="5">
        <v>64.260000000000005</v>
      </c>
      <c r="AF27" s="5">
        <v>87.897000000000006</v>
      </c>
      <c r="AG27" s="5">
        <v>2.08</v>
      </c>
      <c r="AI27" s="5">
        <v>1</v>
      </c>
      <c r="AK27" s="5">
        <v>12</v>
      </c>
      <c r="AM27" s="13">
        <f>+AO27/$AO$3</f>
        <v>6.1982225919858134E-3</v>
      </c>
      <c r="AN27" s="7">
        <f>IF(AK27=1,AM27,AM27+AN25)</f>
        <v>0.96463989079052426</v>
      </c>
      <c r="AO27" s="5">
        <f>SUM(G27:AJ27)</f>
        <v>4494.8969999999999</v>
      </c>
    </row>
    <row r="28" spans="1:41" x14ac:dyDescent="0.2">
      <c r="A28" s="1" t="s">
        <v>6</v>
      </c>
      <c r="B28" s="1" t="s">
        <v>53</v>
      </c>
      <c r="C28" s="1" t="s">
        <v>8</v>
      </c>
      <c r="D28" s="1" t="s">
        <v>213</v>
      </c>
      <c r="E28" s="1" t="s">
        <v>28</v>
      </c>
      <c r="F28" s="1" t="s">
        <v>11</v>
      </c>
      <c r="G28" s="5" t="s">
        <v>12</v>
      </c>
      <c r="H28" s="5" t="s">
        <v>12</v>
      </c>
      <c r="I28" s="5" t="s">
        <v>12</v>
      </c>
      <c r="J28" s="5" t="s">
        <v>12</v>
      </c>
      <c r="K28" s="5" t="s">
        <v>12</v>
      </c>
      <c r="L28" s="5" t="s">
        <v>12</v>
      </c>
      <c r="M28" s="5" t="s">
        <v>12</v>
      </c>
      <c r="N28" s="5" t="s">
        <v>18</v>
      </c>
      <c r="O28" s="5" t="s">
        <v>12</v>
      </c>
      <c r="P28" s="5" t="s">
        <v>12</v>
      </c>
      <c r="Q28" s="5" t="s">
        <v>12</v>
      </c>
      <c r="R28" s="5" t="s">
        <v>12</v>
      </c>
      <c r="T28" s="5" t="s">
        <v>12</v>
      </c>
      <c r="U28" s="5" t="s">
        <v>12</v>
      </c>
      <c r="W28" s="5" t="s">
        <v>12</v>
      </c>
      <c r="X28" s="5" t="s">
        <v>12</v>
      </c>
      <c r="Y28" s="5" t="s">
        <v>12</v>
      </c>
      <c r="Z28" s="5" t="s">
        <v>12</v>
      </c>
      <c r="AA28" s="5" t="s">
        <v>12</v>
      </c>
      <c r="AB28" s="5" t="s">
        <v>24</v>
      </c>
      <c r="AC28" s="5" t="s">
        <v>18</v>
      </c>
      <c r="AD28" s="5" t="s">
        <v>18</v>
      </c>
      <c r="AF28" s="5" t="s">
        <v>12</v>
      </c>
      <c r="AG28" s="5" t="s">
        <v>18</v>
      </c>
      <c r="AI28" s="5" t="s">
        <v>15</v>
      </c>
      <c r="AJ28" s="5" t="s">
        <v>24</v>
      </c>
      <c r="AK28" s="5">
        <v>12</v>
      </c>
    </row>
    <row r="29" spans="1:41" x14ac:dyDescent="0.2">
      <c r="A29" s="1" t="s">
        <v>6</v>
      </c>
      <c r="B29" s="1" t="s">
        <v>53</v>
      </c>
      <c r="C29" s="1" t="s">
        <v>8</v>
      </c>
      <c r="D29" s="1" t="s">
        <v>214</v>
      </c>
      <c r="E29" s="1" t="s">
        <v>28</v>
      </c>
      <c r="F29" s="1" t="s">
        <v>10</v>
      </c>
      <c r="G29" s="5">
        <v>450.55700000000002</v>
      </c>
      <c r="H29" s="5">
        <v>565.23500000000001</v>
      </c>
      <c r="I29" s="5">
        <v>129.92099999999999</v>
      </c>
      <c r="J29" s="5">
        <v>83.087000000000003</v>
      </c>
      <c r="K29" s="5">
        <v>190.53100000000001</v>
      </c>
      <c r="L29" s="5">
        <v>38.640999999999998</v>
      </c>
      <c r="M29" s="5">
        <v>40.167000000000002</v>
      </c>
      <c r="N29" s="5">
        <v>13.032999999999999</v>
      </c>
      <c r="O29" s="5">
        <v>22.722000000000001</v>
      </c>
      <c r="P29" s="5">
        <v>10.667</v>
      </c>
      <c r="Q29" s="5">
        <v>18.312999999999999</v>
      </c>
      <c r="R29" s="5">
        <v>62.603000000000002</v>
      </c>
      <c r="S29" s="5">
        <v>16.279</v>
      </c>
      <c r="T29" s="5">
        <v>442.59199999999998</v>
      </c>
      <c r="U29" s="5">
        <v>346.61799999999999</v>
      </c>
      <c r="V29" s="5">
        <v>12.177</v>
      </c>
      <c r="W29" s="5">
        <v>50.374000000000002</v>
      </c>
      <c r="X29" s="5">
        <v>43.204000000000001</v>
      </c>
      <c r="Y29" s="5">
        <v>109.226</v>
      </c>
      <c r="Z29" s="5">
        <v>50.033000000000001</v>
      </c>
      <c r="AA29" s="5">
        <v>151.29</v>
      </c>
      <c r="AB29" s="5">
        <v>40.201000000000001</v>
      </c>
      <c r="AC29" s="5">
        <v>40.506</v>
      </c>
      <c r="AD29" s="5">
        <v>54.213999999999999</v>
      </c>
      <c r="AE29" s="5">
        <v>63.89</v>
      </c>
      <c r="AF29" s="5">
        <v>78.897000000000006</v>
      </c>
      <c r="AG29" s="5">
        <v>15.532</v>
      </c>
      <c r="AH29" s="5">
        <v>2.944</v>
      </c>
      <c r="AI29" s="5">
        <v>10</v>
      </c>
      <c r="AJ29" s="5">
        <v>20.504999999999999</v>
      </c>
      <c r="AK29" s="5">
        <v>13</v>
      </c>
      <c r="AM29" s="13">
        <f>+AO29/$AO$3</f>
        <v>4.3767197290253143E-3</v>
      </c>
      <c r="AN29" s="7">
        <f>IF(AK29=1,AM29,AM29+AN27)</f>
        <v>0.96901661051954957</v>
      </c>
      <c r="AO29" s="5">
        <f>SUM(G29:AJ29)</f>
        <v>3173.9589999999998</v>
      </c>
    </row>
    <row r="30" spans="1:41" x14ac:dyDescent="0.2">
      <c r="A30" s="1" t="s">
        <v>6</v>
      </c>
      <c r="B30" s="1" t="s">
        <v>53</v>
      </c>
      <c r="C30" s="1" t="s">
        <v>8</v>
      </c>
      <c r="D30" s="1" t="s">
        <v>214</v>
      </c>
      <c r="E30" s="1" t="s">
        <v>28</v>
      </c>
      <c r="F30" s="1" t="s">
        <v>11</v>
      </c>
      <c r="G30" s="5" t="s">
        <v>18</v>
      </c>
      <c r="H30" s="5" t="s">
        <v>12</v>
      </c>
      <c r="I30" s="5" t="s">
        <v>12</v>
      </c>
      <c r="J30" s="5" t="s">
        <v>12</v>
      </c>
      <c r="K30" s="5" t="s">
        <v>12</v>
      </c>
      <c r="L30" s="5" t="s">
        <v>12</v>
      </c>
      <c r="M30" s="5" t="s">
        <v>12</v>
      </c>
      <c r="N30" s="5" t="s">
        <v>12</v>
      </c>
      <c r="O30" s="5" t="s">
        <v>12</v>
      </c>
      <c r="P30" s="5" t="s">
        <v>12</v>
      </c>
      <c r="Q30" s="5" t="s">
        <v>12</v>
      </c>
      <c r="R30" s="5" t="s">
        <v>12</v>
      </c>
      <c r="S30" s="5" t="s">
        <v>12</v>
      </c>
      <c r="T30" s="5" t="s">
        <v>12</v>
      </c>
      <c r="U30" s="5" t="s">
        <v>12</v>
      </c>
      <c r="V30" s="5" t="s">
        <v>12</v>
      </c>
      <c r="W30" s="5" t="s">
        <v>12</v>
      </c>
      <c r="X30" s="5" t="s">
        <v>12</v>
      </c>
      <c r="Y30" s="5" t="s">
        <v>12</v>
      </c>
      <c r="Z30" s="5" t="s">
        <v>12</v>
      </c>
      <c r="AA30" s="5" t="s">
        <v>12</v>
      </c>
      <c r="AB30" s="5" t="s">
        <v>12</v>
      </c>
      <c r="AC30" s="5" t="s">
        <v>18</v>
      </c>
      <c r="AD30" s="5" t="s">
        <v>18</v>
      </c>
      <c r="AE30" s="5" t="s">
        <v>18</v>
      </c>
      <c r="AF30" s="5" t="s">
        <v>12</v>
      </c>
      <c r="AG30" s="5" t="s">
        <v>12</v>
      </c>
      <c r="AH30" s="5" t="s">
        <v>12</v>
      </c>
      <c r="AI30" s="5" t="s">
        <v>12</v>
      </c>
      <c r="AJ30" s="5" t="s">
        <v>12</v>
      </c>
      <c r="AK30" s="5">
        <v>13</v>
      </c>
    </row>
    <row r="31" spans="1:41" x14ac:dyDescent="0.2">
      <c r="A31" s="1" t="s">
        <v>6</v>
      </c>
      <c r="B31" s="1" t="s">
        <v>53</v>
      </c>
      <c r="C31" s="1" t="s">
        <v>8</v>
      </c>
      <c r="D31" s="1" t="s">
        <v>54</v>
      </c>
      <c r="E31" s="1" t="s">
        <v>21</v>
      </c>
      <c r="F31" s="1" t="s">
        <v>10</v>
      </c>
      <c r="M31" s="5">
        <v>11</v>
      </c>
      <c r="N31" s="5">
        <v>18</v>
      </c>
      <c r="O31" s="5">
        <v>89</v>
      </c>
      <c r="P31" s="5">
        <v>144.19</v>
      </c>
      <c r="Q31" s="5">
        <v>127</v>
      </c>
      <c r="R31" s="5">
        <v>63.761000000000003</v>
      </c>
      <c r="S31" s="5">
        <v>52.344000000000001</v>
      </c>
      <c r="T31" s="5">
        <v>54.569000000000003</v>
      </c>
      <c r="U31" s="5">
        <v>45.661999999999999</v>
      </c>
      <c r="V31" s="5">
        <v>77.679000000000002</v>
      </c>
      <c r="W31" s="5">
        <v>106.779</v>
      </c>
      <c r="X31" s="5">
        <v>124.596</v>
      </c>
      <c r="Y31" s="5">
        <v>83.025999999999996</v>
      </c>
      <c r="Z31" s="5">
        <v>82.009</v>
      </c>
      <c r="AA31" s="5">
        <v>86.436999999999998</v>
      </c>
      <c r="AB31" s="5">
        <v>115.155</v>
      </c>
      <c r="AC31" s="5">
        <v>99.01</v>
      </c>
      <c r="AD31" s="5">
        <v>131.68600000000001</v>
      </c>
      <c r="AE31" s="5">
        <v>64.5</v>
      </c>
      <c r="AF31" s="5">
        <v>145.07300000000001</v>
      </c>
      <c r="AG31" s="5">
        <v>219.62100000000001</v>
      </c>
      <c r="AH31" s="5">
        <v>265.471</v>
      </c>
      <c r="AI31" s="5">
        <v>247.22499999999999</v>
      </c>
      <c r="AJ31" s="5">
        <v>333.01900000000001</v>
      </c>
      <c r="AK31" s="5">
        <v>14</v>
      </c>
      <c r="AM31" s="13">
        <f>+AO31/$AO$3</f>
        <v>3.8428647192621252E-3</v>
      </c>
      <c r="AN31" s="7">
        <f>IF(AK31=1,AM31,AM31+AN29)</f>
        <v>0.97285947523881167</v>
      </c>
      <c r="AO31" s="5">
        <f>SUM(G31:AJ31)</f>
        <v>2786.8119999999999</v>
      </c>
    </row>
    <row r="32" spans="1:41" x14ac:dyDescent="0.2">
      <c r="A32" s="1" t="s">
        <v>6</v>
      </c>
      <c r="B32" s="1" t="s">
        <v>53</v>
      </c>
      <c r="C32" s="1" t="s">
        <v>8</v>
      </c>
      <c r="D32" s="1" t="s">
        <v>54</v>
      </c>
      <c r="E32" s="1" t="s">
        <v>21</v>
      </c>
      <c r="F32" s="1" t="s">
        <v>11</v>
      </c>
      <c r="M32" s="5" t="s">
        <v>15</v>
      </c>
      <c r="N32" s="5" t="s">
        <v>13</v>
      </c>
      <c r="O32" s="5" t="s">
        <v>13</v>
      </c>
      <c r="P32" s="5" t="s">
        <v>13</v>
      </c>
      <c r="Q32" s="5" t="s">
        <v>12</v>
      </c>
      <c r="R32" s="5" t="s">
        <v>13</v>
      </c>
      <c r="S32" s="5" t="s">
        <v>13</v>
      </c>
      <c r="T32" s="5" t="s">
        <v>13</v>
      </c>
      <c r="U32" s="5" t="s">
        <v>13</v>
      </c>
      <c r="V32" s="5" t="s">
        <v>13</v>
      </c>
      <c r="W32" s="5" t="s">
        <v>13</v>
      </c>
      <c r="X32" s="5" t="s">
        <v>13</v>
      </c>
      <c r="Y32" s="5" t="s">
        <v>13</v>
      </c>
      <c r="Z32" s="5" t="s">
        <v>13</v>
      </c>
      <c r="AA32" s="5" t="s">
        <v>13</v>
      </c>
      <c r="AB32" s="5" t="s">
        <v>13</v>
      </c>
      <c r="AC32" s="5" t="s">
        <v>13</v>
      </c>
      <c r="AD32" s="5" t="s">
        <v>13</v>
      </c>
      <c r="AE32" s="5" t="s">
        <v>13</v>
      </c>
      <c r="AF32" s="5" t="s">
        <v>13</v>
      </c>
      <c r="AG32" s="5" t="s">
        <v>13</v>
      </c>
      <c r="AH32" s="5" t="s">
        <v>13</v>
      </c>
      <c r="AI32" s="5" t="s">
        <v>13</v>
      </c>
      <c r="AJ32" s="5" t="s">
        <v>15</v>
      </c>
      <c r="AK32" s="5">
        <v>14</v>
      </c>
    </row>
    <row r="33" spans="1:41" x14ac:dyDescent="0.2">
      <c r="A33" s="1" t="s">
        <v>6</v>
      </c>
      <c r="B33" s="1" t="s">
        <v>53</v>
      </c>
      <c r="C33" s="1" t="s">
        <v>30</v>
      </c>
      <c r="D33" s="1" t="s">
        <v>29</v>
      </c>
      <c r="E33" s="1" t="s">
        <v>21</v>
      </c>
      <c r="F33" s="1" t="s">
        <v>10</v>
      </c>
      <c r="S33" s="5">
        <v>6.3E-2</v>
      </c>
      <c r="T33" s="5">
        <v>683.88499999999999</v>
      </c>
      <c r="U33" s="5">
        <v>1399.9380000000001</v>
      </c>
      <c r="V33" s="5">
        <v>96.423000000000002</v>
      </c>
      <c r="W33" s="5">
        <v>130.828</v>
      </c>
      <c r="X33" s="5">
        <v>64.284000000000006</v>
      </c>
      <c r="Y33" s="5">
        <v>104.426</v>
      </c>
      <c r="Z33" s="5">
        <v>85.019000000000005</v>
      </c>
      <c r="AA33" s="5">
        <v>35.106999999999999</v>
      </c>
      <c r="AB33" s="5">
        <v>82.611999999999995</v>
      </c>
      <c r="AC33" s="5">
        <v>91.003</v>
      </c>
      <c r="AK33" s="5">
        <v>15</v>
      </c>
      <c r="AM33" s="13">
        <f>+AO33/$AO$3</f>
        <v>3.8246295304343457E-3</v>
      </c>
      <c r="AN33" s="7">
        <f>IF(AK33=1,AM33,AM33+AN31)</f>
        <v>0.97668410476924605</v>
      </c>
      <c r="AO33" s="5">
        <f>SUM(G33:AJ33)</f>
        <v>2773.5880000000002</v>
      </c>
    </row>
    <row r="34" spans="1:41" x14ac:dyDescent="0.2">
      <c r="A34" s="1" t="s">
        <v>6</v>
      </c>
      <c r="B34" s="1" t="s">
        <v>53</v>
      </c>
      <c r="C34" s="1" t="s">
        <v>30</v>
      </c>
      <c r="D34" s="1" t="s">
        <v>29</v>
      </c>
      <c r="E34" s="1" t="s">
        <v>21</v>
      </c>
      <c r="F34" s="1" t="s">
        <v>11</v>
      </c>
      <c r="S34" s="5" t="s">
        <v>15</v>
      </c>
      <c r="T34" s="5" t="s">
        <v>15</v>
      </c>
      <c r="U34" s="5" t="s">
        <v>15</v>
      </c>
      <c r="V34" s="5">
        <v>-1</v>
      </c>
      <c r="W34" s="5">
        <v>-1</v>
      </c>
      <c r="X34" s="5">
        <v>-1</v>
      </c>
      <c r="Y34" s="5" t="s">
        <v>15</v>
      </c>
      <c r="Z34" s="5" t="s">
        <v>13</v>
      </c>
      <c r="AA34" s="5" t="s">
        <v>13</v>
      </c>
      <c r="AB34" s="5" t="s">
        <v>15</v>
      </c>
      <c r="AC34" s="5" t="s">
        <v>15</v>
      </c>
      <c r="AK34" s="5">
        <v>15</v>
      </c>
    </row>
    <row r="35" spans="1:41" x14ac:dyDescent="0.2">
      <c r="A35" s="1" t="s">
        <v>6</v>
      </c>
      <c r="B35" s="1" t="s">
        <v>53</v>
      </c>
      <c r="C35" s="1" t="s">
        <v>8</v>
      </c>
      <c r="D35" s="1" t="s">
        <v>34</v>
      </c>
      <c r="E35" s="1" t="s">
        <v>21</v>
      </c>
      <c r="F35" s="1" t="s">
        <v>10</v>
      </c>
      <c r="J35" s="5">
        <v>2</v>
      </c>
      <c r="N35" s="5">
        <v>8</v>
      </c>
      <c r="O35" s="5">
        <v>1.67</v>
      </c>
      <c r="U35" s="5">
        <v>54.429000000000002</v>
      </c>
      <c r="V35" s="5">
        <v>31.94</v>
      </c>
      <c r="W35" s="5">
        <v>31.106000000000002</v>
      </c>
      <c r="X35" s="5">
        <v>213.45500000000001</v>
      </c>
      <c r="Y35" s="5">
        <v>302.63499999999999</v>
      </c>
      <c r="Z35" s="5">
        <v>334.93400000000003</v>
      </c>
      <c r="AA35" s="5">
        <v>170.589</v>
      </c>
      <c r="AB35" s="5">
        <v>87.004000000000005</v>
      </c>
      <c r="AC35" s="5">
        <v>98.361999999999995</v>
      </c>
      <c r="AE35" s="5">
        <v>122.866</v>
      </c>
      <c r="AF35" s="5">
        <v>219.03100000000001</v>
      </c>
      <c r="AG35" s="5">
        <v>310.517</v>
      </c>
      <c r="AH35" s="5">
        <v>158.13499999999999</v>
      </c>
      <c r="AI35" s="5">
        <v>162.13399999999999</v>
      </c>
      <c r="AJ35" s="5">
        <v>30.84</v>
      </c>
      <c r="AK35" s="5">
        <v>16</v>
      </c>
      <c r="AM35" s="13">
        <f>+AO35/$AO$3</f>
        <v>3.2262480970469028E-3</v>
      </c>
      <c r="AN35" s="7">
        <f>IF(AK35=1,AM35,AM35+AN33)</f>
        <v>0.97991035286629291</v>
      </c>
      <c r="AO35" s="5">
        <f>SUM(G35:AJ35)</f>
        <v>2339.6469999999999</v>
      </c>
    </row>
    <row r="36" spans="1:41" x14ac:dyDescent="0.2">
      <c r="A36" s="1" t="s">
        <v>6</v>
      </c>
      <c r="B36" s="1" t="s">
        <v>53</v>
      </c>
      <c r="C36" s="1" t="s">
        <v>8</v>
      </c>
      <c r="D36" s="1" t="s">
        <v>34</v>
      </c>
      <c r="E36" s="1" t="s">
        <v>21</v>
      </c>
      <c r="F36" s="1" t="s">
        <v>11</v>
      </c>
      <c r="G36" s="5" t="s">
        <v>15</v>
      </c>
      <c r="H36" s="5" t="s">
        <v>15</v>
      </c>
      <c r="I36" s="5" t="s">
        <v>15</v>
      </c>
      <c r="J36" s="5" t="s">
        <v>15</v>
      </c>
      <c r="K36" s="5" t="s">
        <v>15</v>
      </c>
      <c r="N36" s="5">
        <v>-1</v>
      </c>
      <c r="O36" s="5" t="s">
        <v>15</v>
      </c>
      <c r="U36" s="5" t="s">
        <v>15</v>
      </c>
      <c r="V36" s="5" t="s">
        <v>15</v>
      </c>
      <c r="W36" s="5" t="s">
        <v>15</v>
      </c>
      <c r="X36" s="5" t="s">
        <v>13</v>
      </c>
      <c r="Y36" s="5" t="s">
        <v>13</v>
      </c>
      <c r="Z36" s="5" t="s">
        <v>13</v>
      </c>
      <c r="AA36" s="5" t="s">
        <v>13</v>
      </c>
      <c r="AB36" s="5" t="s">
        <v>15</v>
      </c>
      <c r="AC36" s="5" t="s">
        <v>15</v>
      </c>
      <c r="AE36" s="5" t="s">
        <v>18</v>
      </c>
      <c r="AF36" s="5" t="s">
        <v>13</v>
      </c>
      <c r="AG36" s="5" t="s">
        <v>12</v>
      </c>
      <c r="AH36" s="5" t="s">
        <v>13</v>
      </c>
      <c r="AI36" s="5" t="s">
        <v>12</v>
      </c>
      <c r="AJ36" s="5" t="s">
        <v>12</v>
      </c>
      <c r="AK36" s="5">
        <v>16</v>
      </c>
    </row>
    <row r="37" spans="1:41" x14ac:dyDescent="0.2">
      <c r="A37" s="1" t="s">
        <v>6</v>
      </c>
      <c r="B37" s="1" t="s">
        <v>53</v>
      </c>
      <c r="C37" s="1" t="s">
        <v>8</v>
      </c>
      <c r="D37" s="1" t="s">
        <v>152</v>
      </c>
      <c r="E37" s="1" t="s">
        <v>21</v>
      </c>
      <c r="F37" s="1" t="s">
        <v>10</v>
      </c>
      <c r="N37" s="5">
        <v>39</v>
      </c>
      <c r="O37" s="5">
        <v>88.5</v>
      </c>
      <c r="P37" s="5">
        <v>26.2</v>
      </c>
      <c r="Q37" s="5">
        <v>29.9</v>
      </c>
      <c r="R37" s="5">
        <v>26.4</v>
      </c>
      <c r="S37" s="5">
        <v>112.199</v>
      </c>
      <c r="T37" s="5">
        <v>94.858000000000004</v>
      </c>
      <c r="U37" s="5">
        <v>100</v>
      </c>
      <c r="V37" s="5">
        <v>35</v>
      </c>
      <c r="W37" s="5">
        <v>24.6</v>
      </c>
      <c r="X37" s="5">
        <v>89</v>
      </c>
      <c r="Y37" s="5">
        <v>97.263999999999996</v>
      </c>
      <c r="Z37" s="5">
        <v>80.05</v>
      </c>
      <c r="AA37" s="5">
        <v>61.024999999999999</v>
      </c>
      <c r="AB37" s="5">
        <v>65.126999999999995</v>
      </c>
      <c r="AC37" s="5">
        <v>33.822000000000003</v>
      </c>
      <c r="AD37" s="5">
        <v>120.405</v>
      </c>
      <c r="AE37" s="5">
        <v>94.369</v>
      </c>
      <c r="AF37" s="5">
        <v>184.55</v>
      </c>
      <c r="AG37" s="5">
        <v>116.455</v>
      </c>
      <c r="AH37" s="5">
        <v>132.065</v>
      </c>
      <c r="AI37" s="5">
        <v>183.94200000000001</v>
      </c>
      <c r="AJ37" s="5">
        <v>9.6579999999999995</v>
      </c>
      <c r="AK37" s="5">
        <v>17</v>
      </c>
      <c r="AM37" s="13">
        <f>+AO37/$AO$3</f>
        <v>2.5433137996733008E-3</v>
      </c>
      <c r="AN37" s="7">
        <f>IF(AK37=1,AM37,AM37+AN35)</f>
        <v>0.98245366666596623</v>
      </c>
      <c r="AO37" s="5">
        <f>SUM(G37:AJ37)</f>
        <v>1844.3889999999997</v>
      </c>
    </row>
    <row r="38" spans="1:41" x14ac:dyDescent="0.2">
      <c r="A38" s="1" t="s">
        <v>6</v>
      </c>
      <c r="B38" s="1" t="s">
        <v>53</v>
      </c>
      <c r="C38" s="1" t="s">
        <v>8</v>
      </c>
      <c r="D38" s="1" t="s">
        <v>152</v>
      </c>
      <c r="E38" s="1" t="s">
        <v>21</v>
      </c>
      <c r="F38" s="1" t="s">
        <v>11</v>
      </c>
      <c r="N38" s="5" t="s">
        <v>15</v>
      </c>
      <c r="O38" s="5" t="s">
        <v>15</v>
      </c>
      <c r="P38" s="5" t="s">
        <v>15</v>
      </c>
      <c r="Q38" s="5" t="s">
        <v>15</v>
      </c>
      <c r="R38" s="5" t="s">
        <v>15</v>
      </c>
      <c r="S38" s="5" t="s">
        <v>15</v>
      </c>
      <c r="T38" s="5" t="s">
        <v>15</v>
      </c>
      <c r="U38" s="5" t="s">
        <v>15</v>
      </c>
      <c r="V38" s="5" t="s">
        <v>15</v>
      </c>
      <c r="W38" s="5" t="s">
        <v>15</v>
      </c>
      <c r="X38" s="5" t="s">
        <v>13</v>
      </c>
      <c r="Y38" s="5" t="s">
        <v>13</v>
      </c>
      <c r="Z38" s="5" t="s">
        <v>13</v>
      </c>
      <c r="AA38" s="5" t="s">
        <v>13</v>
      </c>
      <c r="AB38" s="5" t="s">
        <v>13</v>
      </c>
      <c r="AC38" s="5" t="s">
        <v>12</v>
      </c>
      <c r="AD38" s="5" t="s">
        <v>13</v>
      </c>
      <c r="AE38" s="5" t="s">
        <v>12</v>
      </c>
      <c r="AF38" s="5" t="s">
        <v>12</v>
      </c>
      <c r="AG38" s="5" t="s">
        <v>12</v>
      </c>
      <c r="AH38" s="5" t="s">
        <v>13</v>
      </c>
      <c r="AI38" s="5" t="s">
        <v>12</v>
      </c>
      <c r="AJ38" s="5" t="s">
        <v>15</v>
      </c>
      <c r="AK38" s="5">
        <v>17</v>
      </c>
    </row>
    <row r="39" spans="1:41" x14ac:dyDescent="0.2">
      <c r="A39" s="1" t="s">
        <v>6</v>
      </c>
      <c r="B39" s="1" t="s">
        <v>53</v>
      </c>
      <c r="C39" s="1" t="s">
        <v>8</v>
      </c>
      <c r="D39" s="1" t="s">
        <v>220</v>
      </c>
      <c r="E39" s="1" t="s">
        <v>21</v>
      </c>
      <c r="F39" s="1" t="s">
        <v>10</v>
      </c>
      <c r="G39" s="5">
        <v>5</v>
      </c>
      <c r="H39" s="5">
        <v>20</v>
      </c>
      <c r="I39" s="5">
        <v>2.8</v>
      </c>
      <c r="J39" s="5">
        <v>3.2959999999999998</v>
      </c>
      <c r="K39" s="5">
        <v>18</v>
      </c>
      <c r="L39" s="5">
        <v>4</v>
      </c>
      <c r="M39" s="5">
        <v>7</v>
      </c>
      <c r="N39" s="5">
        <v>13.8</v>
      </c>
      <c r="O39" s="5">
        <v>18.289000000000001</v>
      </c>
      <c r="P39" s="5">
        <v>1.4</v>
      </c>
      <c r="R39" s="5">
        <v>5</v>
      </c>
      <c r="S39" s="5">
        <v>37</v>
      </c>
      <c r="T39" s="5">
        <v>42</v>
      </c>
      <c r="U39" s="5">
        <v>66</v>
      </c>
      <c r="V39" s="5">
        <v>56</v>
      </c>
      <c r="W39" s="5">
        <v>88.2</v>
      </c>
      <c r="X39" s="5">
        <v>374</v>
      </c>
      <c r="Y39" s="5">
        <v>129.70699999999999</v>
      </c>
      <c r="Z39" s="5">
        <v>70.337999999999994</v>
      </c>
      <c r="AA39" s="5">
        <v>89.051000000000002</v>
      </c>
      <c r="AB39" s="5">
        <v>33.222999999999999</v>
      </c>
      <c r="AC39" s="5">
        <v>2.2989999999999999</v>
      </c>
      <c r="AD39" s="5">
        <v>3.8479999999999999</v>
      </c>
      <c r="AE39" s="5">
        <v>48.265000000000001</v>
      </c>
      <c r="AF39" s="5">
        <v>85.96</v>
      </c>
      <c r="AG39" s="5">
        <v>166.63399999999999</v>
      </c>
      <c r="AH39" s="5">
        <v>170.00899999999999</v>
      </c>
      <c r="AI39" s="5">
        <v>131.44499999999999</v>
      </c>
      <c r="AJ39" s="5">
        <v>131.018</v>
      </c>
      <c r="AK39" s="5">
        <v>18</v>
      </c>
      <c r="AM39" s="13">
        <f>+AO39/$AO$3</f>
        <v>2.5146220593572385E-3</v>
      </c>
      <c r="AN39" s="7">
        <f>IF(AK39=1,AM39,AM39+AN37)</f>
        <v>0.98496828872532349</v>
      </c>
      <c r="AO39" s="5">
        <f>SUM(G39:AJ39)</f>
        <v>1823.5820000000001</v>
      </c>
    </row>
    <row r="40" spans="1:41" x14ac:dyDescent="0.2">
      <c r="A40" s="1" t="s">
        <v>6</v>
      </c>
      <c r="B40" s="1" t="s">
        <v>53</v>
      </c>
      <c r="C40" s="1" t="s">
        <v>8</v>
      </c>
      <c r="D40" s="1" t="s">
        <v>220</v>
      </c>
      <c r="E40" s="1" t="s">
        <v>21</v>
      </c>
      <c r="F40" s="1" t="s">
        <v>11</v>
      </c>
      <c r="G40" s="5" t="s">
        <v>15</v>
      </c>
      <c r="H40" s="5" t="s">
        <v>15</v>
      </c>
      <c r="I40" s="5" t="s">
        <v>15</v>
      </c>
      <c r="J40" s="5" t="s">
        <v>15</v>
      </c>
      <c r="K40" s="5" t="s">
        <v>15</v>
      </c>
      <c r="L40" s="5" t="s">
        <v>15</v>
      </c>
      <c r="M40" s="5" t="s">
        <v>15</v>
      </c>
      <c r="N40" s="5" t="s">
        <v>15</v>
      </c>
      <c r="O40" s="5" t="s">
        <v>15</v>
      </c>
      <c r="P40" s="5">
        <v>-1</v>
      </c>
      <c r="R40" s="5">
        <v>-1</v>
      </c>
      <c r="S40" s="5" t="s">
        <v>15</v>
      </c>
      <c r="T40" s="5" t="s">
        <v>15</v>
      </c>
      <c r="U40" s="5" t="s">
        <v>15</v>
      </c>
      <c r="V40" s="5" t="s">
        <v>15</v>
      </c>
      <c r="W40" s="5" t="s">
        <v>15</v>
      </c>
      <c r="X40" s="5" t="s">
        <v>15</v>
      </c>
      <c r="Y40" s="5" t="s">
        <v>15</v>
      </c>
      <c r="Z40" s="5" t="s">
        <v>15</v>
      </c>
      <c r="AA40" s="5" t="s">
        <v>12</v>
      </c>
      <c r="AB40" s="5" t="s">
        <v>12</v>
      </c>
      <c r="AC40" s="5" t="s">
        <v>12</v>
      </c>
      <c r="AD40" s="5" t="s">
        <v>15</v>
      </c>
      <c r="AE40" s="5" t="s">
        <v>12</v>
      </c>
      <c r="AF40" s="5" t="s">
        <v>12</v>
      </c>
      <c r="AG40" s="5" t="s">
        <v>12</v>
      </c>
      <c r="AH40" s="5" t="s">
        <v>12</v>
      </c>
      <c r="AI40" s="5" t="s">
        <v>15</v>
      </c>
      <c r="AJ40" s="5" t="s">
        <v>15</v>
      </c>
      <c r="AK40" s="5">
        <v>18</v>
      </c>
    </row>
    <row r="41" spans="1:41" x14ac:dyDescent="0.2">
      <c r="A41" s="1" t="s">
        <v>6</v>
      </c>
      <c r="B41" s="1" t="s">
        <v>53</v>
      </c>
      <c r="C41" s="1" t="s">
        <v>8</v>
      </c>
      <c r="D41" s="1" t="s">
        <v>56</v>
      </c>
      <c r="E41" s="1" t="s">
        <v>21</v>
      </c>
      <c r="F41" s="1" t="s">
        <v>10</v>
      </c>
      <c r="G41" s="5">
        <v>31</v>
      </c>
      <c r="H41" s="5">
        <v>28</v>
      </c>
      <c r="I41" s="5">
        <v>16</v>
      </c>
      <c r="J41" s="5">
        <v>49</v>
      </c>
      <c r="K41" s="5">
        <v>75</v>
      </c>
      <c r="L41" s="5">
        <v>56</v>
      </c>
      <c r="M41" s="5">
        <v>110</v>
      </c>
      <c r="N41" s="5">
        <v>90</v>
      </c>
      <c r="O41" s="5">
        <v>90</v>
      </c>
      <c r="P41" s="5">
        <v>135</v>
      </c>
      <c r="Q41" s="5">
        <v>111</v>
      </c>
      <c r="R41" s="5">
        <v>108</v>
      </c>
      <c r="S41" s="5">
        <v>120</v>
      </c>
      <c r="T41" s="5">
        <v>32</v>
      </c>
      <c r="U41" s="5">
        <v>92.844999999999999</v>
      </c>
      <c r="V41" s="5">
        <v>33.786999999999999</v>
      </c>
      <c r="W41" s="5">
        <v>52.872</v>
      </c>
      <c r="X41" s="5">
        <v>97</v>
      </c>
      <c r="Y41" s="5">
        <v>23.617000000000001</v>
      </c>
      <c r="Z41" s="5">
        <v>36.795000000000002</v>
      </c>
      <c r="AA41" s="5">
        <v>11.823</v>
      </c>
      <c r="AB41" s="5">
        <v>208.84800000000001</v>
      </c>
      <c r="AK41" s="5">
        <v>19</v>
      </c>
      <c r="AM41" s="13">
        <f>+AO41/$AO$3</f>
        <v>2.2181554515208436E-3</v>
      </c>
      <c r="AN41" s="7">
        <f>IF(AK41=1,AM41,AM41+AN39)</f>
        <v>0.98718644417684431</v>
      </c>
      <c r="AO41" s="5">
        <f>SUM(G41:AJ41)</f>
        <v>1608.5870000000002</v>
      </c>
    </row>
    <row r="42" spans="1:41" x14ac:dyDescent="0.2">
      <c r="A42" s="1" t="s">
        <v>6</v>
      </c>
      <c r="B42" s="1" t="s">
        <v>53</v>
      </c>
      <c r="C42" s="1" t="s">
        <v>8</v>
      </c>
      <c r="D42" s="1" t="s">
        <v>56</v>
      </c>
      <c r="E42" s="1" t="s">
        <v>21</v>
      </c>
      <c r="F42" s="1" t="s">
        <v>11</v>
      </c>
      <c r="G42" s="5">
        <v>-1</v>
      </c>
      <c r="H42" s="5">
        <v>-1</v>
      </c>
      <c r="I42" s="5">
        <v>-1</v>
      </c>
      <c r="J42" s="5">
        <v>-1</v>
      </c>
      <c r="K42" s="5">
        <v>-1</v>
      </c>
      <c r="L42" s="5">
        <v>-1</v>
      </c>
      <c r="M42" s="5" t="s">
        <v>24</v>
      </c>
      <c r="N42" s="5" t="s">
        <v>24</v>
      </c>
      <c r="O42" s="5" t="s">
        <v>24</v>
      </c>
      <c r="P42" s="5" t="s">
        <v>24</v>
      </c>
      <c r="Q42" s="5" t="s">
        <v>24</v>
      </c>
      <c r="R42" s="5" t="s">
        <v>24</v>
      </c>
      <c r="S42" s="5" t="s">
        <v>24</v>
      </c>
      <c r="T42" s="5" t="s">
        <v>24</v>
      </c>
      <c r="U42" s="5" t="s">
        <v>13</v>
      </c>
      <c r="V42" s="5" t="s">
        <v>13</v>
      </c>
      <c r="W42" s="5" t="s">
        <v>13</v>
      </c>
      <c r="X42" s="5" t="s">
        <v>13</v>
      </c>
      <c r="Y42" s="5" t="s">
        <v>13</v>
      </c>
      <c r="Z42" s="5" t="s">
        <v>13</v>
      </c>
      <c r="AA42" s="5" t="s">
        <v>13</v>
      </c>
      <c r="AB42" s="5" t="s">
        <v>13</v>
      </c>
      <c r="AK42" s="5">
        <v>19</v>
      </c>
    </row>
    <row r="43" spans="1:41" x14ac:dyDescent="0.2">
      <c r="A43" s="1" t="s">
        <v>6</v>
      </c>
      <c r="B43" s="1" t="s">
        <v>53</v>
      </c>
      <c r="C43" s="1" t="s">
        <v>8</v>
      </c>
      <c r="D43" s="1" t="s">
        <v>35</v>
      </c>
      <c r="E43" s="1" t="s">
        <v>21</v>
      </c>
      <c r="F43" s="1" t="s">
        <v>10</v>
      </c>
      <c r="G43" s="5">
        <v>352.62900000000002</v>
      </c>
      <c r="H43" s="5">
        <v>150.227</v>
      </c>
      <c r="I43" s="5">
        <v>259.69900000000001</v>
      </c>
      <c r="J43" s="5">
        <v>215.77600000000001</v>
      </c>
      <c r="K43" s="5">
        <v>358.20100000000002</v>
      </c>
      <c r="L43" s="5">
        <v>53.457999999999998</v>
      </c>
      <c r="M43" s="5">
        <v>58</v>
      </c>
      <c r="V43" s="5">
        <v>69.06</v>
      </c>
      <c r="W43" s="5">
        <v>4.5880000000000001</v>
      </c>
      <c r="X43" s="5">
        <v>5.7670000000000003</v>
      </c>
      <c r="AE43" s="5">
        <v>3.1560000000000001</v>
      </c>
      <c r="AI43" s="5">
        <v>31.341000000000001</v>
      </c>
      <c r="AJ43" s="5">
        <v>17.218</v>
      </c>
      <c r="AK43" s="5">
        <v>20</v>
      </c>
      <c r="AM43" s="13">
        <f>+AO43/$AO$3</f>
        <v>2.1775220343106054E-3</v>
      </c>
      <c r="AN43" s="7">
        <f>IF(AK43=1,AM43,AM43+AN41)</f>
        <v>0.98936396621115497</v>
      </c>
      <c r="AO43" s="5">
        <f>SUM(G43:AJ43)</f>
        <v>1579.1200000000001</v>
      </c>
    </row>
    <row r="44" spans="1:41" x14ac:dyDescent="0.2">
      <c r="A44" s="1" t="s">
        <v>6</v>
      </c>
      <c r="B44" s="1" t="s">
        <v>53</v>
      </c>
      <c r="C44" s="1" t="s">
        <v>8</v>
      </c>
      <c r="D44" s="1" t="s">
        <v>35</v>
      </c>
      <c r="E44" s="1" t="s">
        <v>21</v>
      </c>
      <c r="F44" s="1" t="s">
        <v>11</v>
      </c>
      <c r="G44" s="5">
        <v>-1</v>
      </c>
      <c r="H44" s="5">
        <v>-1</v>
      </c>
      <c r="I44" s="5">
        <v>-1</v>
      </c>
      <c r="J44" s="5">
        <v>-1</v>
      </c>
      <c r="K44" s="5">
        <v>-1</v>
      </c>
      <c r="L44" s="5">
        <v>-1</v>
      </c>
      <c r="M44" s="5">
        <v>-1</v>
      </c>
      <c r="U44" s="5" t="s">
        <v>15</v>
      </c>
      <c r="V44" s="5" t="s">
        <v>15</v>
      </c>
      <c r="W44" s="5" t="s">
        <v>15</v>
      </c>
      <c r="X44" s="5" t="s">
        <v>15</v>
      </c>
      <c r="AB44" s="5" t="s">
        <v>15</v>
      </c>
      <c r="AC44" s="5" t="s">
        <v>15</v>
      </c>
      <c r="AE44" s="5">
        <v>-1</v>
      </c>
      <c r="AH44" s="5" t="s">
        <v>15</v>
      </c>
      <c r="AI44" s="5" t="s">
        <v>15</v>
      </c>
      <c r="AJ44" s="5" t="s">
        <v>15</v>
      </c>
      <c r="AK44" s="5">
        <v>20</v>
      </c>
    </row>
    <row r="45" spans="1:41" x14ac:dyDescent="0.2">
      <c r="A45" s="1" t="s">
        <v>6</v>
      </c>
      <c r="B45" s="1" t="s">
        <v>53</v>
      </c>
      <c r="C45" s="1" t="s">
        <v>8</v>
      </c>
      <c r="D45" s="1" t="s">
        <v>39</v>
      </c>
      <c r="E45" s="1" t="s">
        <v>21</v>
      </c>
      <c r="F45" s="1" t="s">
        <v>10</v>
      </c>
      <c r="M45" s="5">
        <v>5</v>
      </c>
      <c r="N45" s="5">
        <v>4</v>
      </c>
      <c r="O45" s="5">
        <v>0.126</v>
      </c>
      <c r="T45" s="5">
        <v>51.831000000000003</v>
      </c>
      <c r="V45" s="5">
        <v>12.637</v>
      </c>
      <c r="W45" s="5">
        <v>78.7</v>
      </c>
      <c r="X45" s="5">
        <v>44.786000000000001</v>
      </c>
      <c r="Y45" s="5">
        <v>95.32</v>
      </c>
      <c r="Z45" s="5">
        <v>96.156999999999996</v>
      </c>
      <c r="AA45" s="5">
        <v>203.065</v>
      </c>
      <c r="AB45" s="5">
        <v>415</v>
      </c>
      <c r="AC45" s="5">
        <v>17.887</v>
      </c>
      <c r="AK45" s="5">
        <v>21</v>
      </c>
      <c r="AM45" s="13">
        <f>+AO45/$AO$3</f>
        <v>1.4127431239231497E-3</v>
      </c>
      <c r="AN45" s="7">
        <f>IF(AK45=1,AM45,AM45+AN43)</f>
        <v>0.99077670933507811</v>
      </c>
      <c r="AO45" s="5">
        <f>SUM(G45:AJ45)</f>
        <v>1024.509</v>
      </c>
    </row>
    <row r="46" spans="1:41" x14ac:dyDescent="0.2">
      <c r="A46" s="1" t="s">
        <v>6</v>
      </c>
      <c r="B46" s="1" t="s">
        <v>53</v>
      </c>
      <c r="C46" s="1" t="s">
        <v>8</v>
      </c>
      <c r="D46" s="1" t="s">
        <v>39</v>
      </c>
      <c r="E46" s="1" t="s">
        <v>21</v>
      </c>
      <c r="F46" s="1" t="s">
        <v>11</v>
      </c>
      <c r="M46" s="5" t="s">
        <v>15</v>
      </c>
      <c r="N46" s="5" t="s">
        <v>15</v>
      </c>
      <c r="O46" s="5" t="s">
        <v>15</v>
      </c>
      <c r="T46" s="5" t="s">
        <v>15</v>
      </c>
      <c r="V46" s="5" t="s">
        <v>15</v>
      </c>
      <c r="W46" s="5" t="s">
        <v>15</v>
      </c>
      <c r="X46" s="5" t="s">
        <v>15</v>
      </c>
      <c r="Y46" s="5" t="s">
        <v>15</v>
      </c>
      <c r="Z46" s="5" t="s">
        <v>15</v>
      </c>
      <c r="AA46" s="5" t="s">
        <v>15</v>
      </c>
      <c r="AB46" s="5" t="s">
        <v>15</v>
      </c>
      <c r="AC46" s="5" t="s">
        <v>15</v>
      </c>
      <c r="AK46" s="5">
        <v>21</v>
      </c>
    </row>
    <row r="47" spans="1:41" x14ac:dyDescent="0.2">
      <c r="A47" s="1" t="s">
        <v>6</v>
      </c>
      <c r="B47" s="1" t="s">
        <v>53</v>
      </c>
      <c r="C47" s="1" t="s">
        <v>30</v>
      </c>
      <c r="D47" s="1" t="s">
        <v>45</v>
      </c>
      <c r="E47" s="1" t="s">
        <v>21</v>
      </c>
      <c r="F47" s="1" t="s">
        <v>10</v>
      </c>
      <c r="G47" s="5">
        <v>261.85000000000002</v>
      </c>
      <c r="H47" s="5">
        <v>146.45699999999999</v>
      </c>
      <c r="I47" s="5">
        <v>123.497</v>
      </c>
      <c r="J47" s="5">
        <v>102.485</v>
      </c>
      <c r="K47" s="5">
        <v>169.405</v>
      </c>
      <c r="L47" s="5">
        <v>46.790999999999997</v>
      </c>
      <c r="M47" s="5">
        <v>41.926000000000002</v>
      </c>
      <c r="N47" s="5">
        <v>37.5</v>
      </c>
      <c r="AK47" s="5">
        <v>22</v>
      </c>
      <c r="AM47" s="13">
        <f>+AO47/$AO$3</f>
        <v>1.2822975406858309E-3</v>
      </c>
      <c r="AN47" s="7">
        <f>IF(AK47=1,AM47,AM47+AN45)</f>
        <v>0.99205900687576398</v>
      </c>
      <c r="AO47" s="5">
        <f>SUM(G47:AJ47)</f>
        <v>929.91099999999994</v>
      </c>
    </row>
    <row r="48" spans="1:41" x14ac:dyDescent="0.2">
      <c r="A48" s="1" t="s">
        <v>6</v>
      </c>
      <c r="B48" s="1" t="s">
        <v>53</v>
      </c>
      <c r="C48" s="1" t="s">
        <v>30</v>
      </c>
      <c r="D48" s="1" t="s">
        <v>45</v>
      </c>
      <c r="E48" s="1" t="s">
        <v>21</v>
      </c>
      <c r="F48" s="1" t="s">
        <v>11</v>
      </c>
      <c r="G48" s="5">
        <v>-1</v>
      </c>
      <c r="H48" s="5">
        <v>-1</v>
      </c>
      <c r="I48" s="5">
        <v>-1</v>
      </c>
      <c r="J48" s="5">
        <v>-1</v>
      </c>
      <c r="K48" s="5">
        <v>-1</v>
      </c>
      <c r="L48" s="5">
        <v>-1</v>
      </c>
      <c r="M48" s="5">
        <v>-1</v>
      </c>
      <c r="N48" s="5">
        <v>-1</v>
      </c>
      <c r="AK48" s="5">
        <v>22</v>
      </c>
    </row>
    <row r="49" spans="1:41" x14ac:dyDescent="0.2">
      <c r="A49" s="1" t="s">
        <v>6</v>
      </c>
      <c r="B49" s="1" t="s">
        <v>53</v>
      </c>
      <c r="C49" s="1" t="s">
        <v>8</v>
      </c>
      <c r="D49" s="1" t="s">
        <v>226</v>
      </c>
      <c r="E49" s="1" t="s">
        <v>26</v>
      </c>
      <c r="F49" s="1" t="s">
        <v>10</v>
      </c>
      <c r="G49" s="5">
        <v>28</v>
      </c>
      <c r="H49" s="5">
        <v>38</v>
      </c>
      <c r="I49" s="5">
        <v>5</v>
      </c>
      <c r="J49" s="5">
        <v>82</v>
      </c>
      <c r="K49" s="5">
        <v>47</v>
      </c>
      <c r="L49" s="5">
        <v>18</v>
      </c>
      <c r="M49" s="5">
        <v>1</v>
      </c>
      <c r="N49" s="5">
        <v>1</v>
      </c>
      <c r="O49" s="5">
        <v>57.98</v>
      </c>
      <c r="P49" s="5">
        <v>11.71</v>
      </c>
      <c r="Q49" s="5">
        <v>1.67</v>
      </c>
      <c r="R49" s="5">
        <v>2.9</v>
      </c>
      <c r="S49" s="5">
        <v>1.46</v>
      </c>
      <c r="T49" s="5">
        <v>34.89</v>
      </c>
      <c r="U49" s="5">
        <v>62.29</v>
      </c>
      <c r="V49" s="5">
        <v>45.55</v>
      </c>
      <c r="W49" s="5">
        <v>93.72</v>
      </c>
      <c r="X49" s="5">
        <v>81.13</v>
      </c>
      <c r="Y49" s="5">
        <v>2.61</v>
      </c>
      <c r="Z49" s="5">
        <v>120.37</v>
      </c>
      <c r="AA49" s="5">
        <v>1.6</v>
      </c>
      <c r="AB49" s="5">
        <v>2.15</v>
      </c>
      <c r="AK49" s="5">
        <v>23</v>
      </c>
      <c r="AM49" s="13">
        <f>+AO49/$AO$3</f>
        <v>1.0204617958425434E-3</v>
      </c>
      <c r="AN49" s="7">
        <f>IF(AK49=1,AM49,AM49+AN47)</f>
        <v>0.99307946867160657</v>
      </c>
      <c r="AO49" s="5">
        <f>SUM(G49:AJ49)</f>
        <v>740.03</v>
      </c>
    </row>
    <row r="50" spans="1:41" x14ac:dyDescent="0.2">
      <c r="A50" s="1" t="s">
        <v>6</v>
      </c>
      <c r="B50" s="1" t="s">
        <v>53</v>
      </c>
      <c r="C50" s="1" t="s">
        <v>8</v>
      </c>
      <c r="D50" s="1" t="s">
        <v>226</v>
      </c>
      <c r="E50" s="1" t="s">
        <v>26</v>
      </c>
      <c r="F50" s="1" t="s">
        <v>11</v>
      </c>
      <c r="G50" s="5" t="s">
        <v>15</v>
      </c>
      <c r="H50" s="5">
        <v>-1</v>
      </c>
      <c r="I50" s="5" t="s">
        <v>15</v>
      </c>
      <c r="J50" s="5" t="s">
        <v>15</v>
      </c>
      <c r="K50" s="5" t="s">
        <v>15</v>
      </c>
      <c r="L50" s="5" t="s">
        <v>15</v>
      </c>
      <c r="M50" s="5" t="s">
        <v>15</v>
      </c>
      <c r="N50" s="5">
        <v>-1</v>
      </c>
      <c r="O50" s="5" t="s">
        <v>15</v>
      </c>
      <c r="P50" s="5" t="s">
        <v>15</v>
      </c>
      <c r="Q50" s="5" t="s">
        <v>15</v>
      </c>
      <c r="R50" s="5">
        <v>-1</v>
      </c>
      <c r="S50" s="5">
        <v>-1</v>
      </c>
      <c r="T50" s="5">
        <v>-1</v>
      </c>
      <c r="U50" s="5" t="s">
        <v>15</v>
      </c>
      <c r="V50" s="5" t="s">
        <v>15</v>
      </c>
      <c r="W50" s="5">
        <v>-1</v>
      </c>
      <c r="X50" s="5" t="s">
        <v>15</v>
      </c>
      <c r="Y50" s="5" t="s">
        <v>15</v>
      </c>
      <c r="Z50" s="5" t="s">
        <v>13</v>
      </c>
      <c r="AA50" s="5" t="s">
        <v>13</v>
      </c>
      <c r="AB50" s="5" t="s">
        <v>15</v>
      </c>
      <c r="AK50" s="5">
        <v>23</v>
      </c>
    </row>
    <row r="51" spans="1:41" x14ac:dyDescent="0.2">
      <c r="A51" s="1" t="s">
        <v>6</v>
      </c>
      <c r="B51" s="1" t="s">
        <v>53</v>
      </c>
      <c r="C51" s="1" t="s">
        <v>8</v>
      </c>
      <c r="D51" s="1" t="s">
        <v>153</v>
      </c>
      <c r="E51" s="1" t="s">
        <v>33</v>
      </c>
      <c r="F51" s="1" t="s">
        <v>10</v>
      </c>
      <c r="R51" s="5">
        <v>0.01</v>
      </c>
      <c r="X51" s="5">
        <v>0.04</v>
      </c>
      <c r="Z51" s="5">
        <v>103.649</v>
      </c>
      <c r="AA51" s="5">
        <v>63.89</v>
      </c>
      <c r="AB51" s="5">
        <v>258.791</v>
      </c>
      <c r="AC51" s="5">
        <v>7.4859999999999998</v>
      </c>
      <c r="AG51" s="5">
        <v>83.661000000000001</v>
      </c>
      <c r="AH51" s="5">
        <v>133.91</v>
      </c>
      <c r="AI51" s="5">
        <v>17.167999999999999</v>
      </c>
      <c r="AJ51" s="5">
        <v>2.5000000000000001E-2</v>
      </c>
      <c r="AK51" s="5">
        <v>24</v>
      </c>
      <c r="AM51" s="13">
        <f>+AO51/$AO$3</f>
        <v>9.2200501405915959E-4</v>
      </c>
      <c r="AN51" s="7">
        <f>IF(AK51=1,AM51,AM51+AN49)</f>
        <v>0.99400147368566572</v>
      </c>
      <c r="AO51" s="5">
        <f>SUM(G51:AJ51)</f>
        <v>668.63</v>
      </c>
    </row>
    <row r="52" spans="1:41" x14ac:dyDescent="0.2">
      <c r="A52" s="1" t="s">
        <v>6</v>
      </c>
      <c r="B52" s="1" t="s">
        <v>53</v>
      </c>
      <c r="C52" s="1" t="s">
        <v>8</v>
      </c>
      <c r="D52" s="1" t="s">
        <v>153</v>
      </c>
      <c r="E52" s="1" t="s">
        <v>33</v>
      </c>
      <c r="F52" s="1" t="s">
        <v>11</v>
      </c>
      <c r="R52" s="5">
        <v>-1</v>
      </c>
      <c r="X52" s="5">
        <v>-1</v>
      </c>
      <c r="Y52" s="5" t="s">
        <v>15</v>
      </c>
      <c r="Z52" s="5">
        <v>-1</v>
      </c>
      <c r="AA52" s="5">
        <v>-1</v>
      </c>
      <c r="AB52" s="5">
        <v>-1</v>
      </c>
      <c r="AC52" s="5" t="s">
        <v>15</v>
      </c>
      <c r="AF52" s="5" t="s">
        <v>15</v>
      </c>
      <c r="AG52" s="5" t="s">
        <v>15</v>
      </c>
      <c r="AH52" s="5" t="s">
        <v>15</v>
      </c>
      <c r="AI52" s="5" t="s">
        <v>15</v>
      </c>
      <c r="AJ52" s="5" t="s">
        <v>15</v>
      </c>
      <c r="AK52" s="5">
        <v>24</v>
      </c>
    </row>
    <row r="53" spans="1:41" x14ac:dyDescent="0.2">
      <c r="A53" s="1" t="s">
        <v>6</v>
      </c>
      <c r="B53" s="1" t="s">
        <v>53</v>
      </c>
      <c r="C53" s="1" t="s">
        <v>8</v>
      </c>
      <c r="D53" s="1" t="s">
        <v>35</v>
      </c>
      <c r="E53" s="1" t="s">
        <v>28</v>
      </c>
      <c r="F53" s="1" t="s">
        <v>10</v>
      </c>
      <c r="G53" s="5">
        <v>129.66999999999999</v>
      </c>
      <c r="H53" s="5">
        <v>167.99</v>
      </c>
      <c r="I53" s="5">
        <v>197.98</v>
      </c>
      <c r="J53" s="5">
        <v>11.93</v>
      </c>
      <c r="K53" s="5">
        <v>22.25</v>
      </c>
      <c r="M53" s="5">
        <v>2.4900000000000002</v>
      </c>
      <c r="N53" s="5">
        <v>13.72</v>
      </c>
      <c r="T53" s="5">
        <v>17</v>
      </c>
      <c r="V53" s="5">
        <v>17.899999999999999</v>
      </c>
      <c r="Y53" s="5">
        <v>1</v>
      </c>
      <c r="AA53" s="5">
        <v>12.07</v>
      </c>
      <c r="AB53" s="5">
        <v>3.11</v>
      </c>
      <c r="AD53" s="5">
        <v>6.2489999999999997</v>
      </c>
      <c r="AE53" s="5">
        <v>1.9450000000000001</v>
      </c>
      <c r="AF53" s="5">
        <v>13.276</v>
      </c>
      <c r="AG53" s="5">
        <v>1.016</v>
      </c>
      <c r="AK53" s="5">
        <v>25</v>
      </c>
      <c r="AM53" s="13">
        <f>+AO53/$AO$3</f>
        <v>8.5438975022209451E-4</v>
      </c>
      <c r="AN53" s="7">
        <f>IF(AK53=1,AM53,AM53+AN51)</f>
        <v>0.99485586343588783</v>
      </c>
      <c r="AO53" s="5">
        <f>SUM(G53:AJ53)</f>
        <v>619.596</v>
      </c>
    </row>
    <row r="54" spans="1:41" x14ac:dyDescent="0.2">
      <c r="A54" s="1" t="s">
        <v>6</v>
      </c>
      <c r="B54" s="1" t="s">
        <v>53</v>
      </c>
      <c r="C54" s="1" t="s">
        <v>8</v>
      </c>
      <c r="D54" s="1" t="s">
        <v>35</v>
      </c>
      <c r="E54" s="1" t="s">
        <v>28</v>
      </c>
      <c r="F54" s="1" t="s">
        <v>11</v>
      </c>
      <c r="G54" s="5" t="s">
        <v>15</v>
      </c>
      <c r="H54" s="5" t="s">
        <v>15</v>
      </c>
      <c r="I54" s="5" t="s">
        <v>13</v>
      </c>
      <c r="J54" s="5" t="s">
        <v>13</v>
      </c>
      <c r="K54" s="5" t="s">
        <v>13</v>
      </c>
      <c r="M54" s="5" t="s">
        <v>15</v>
      </c>
      <c r="N54" s="5" t="s">
        <v>15</v>
      </c>
      <c r="O54" s="5" t="s">
        <v>24</v>
      </c>
      <c r="T54" s="5" t="s">
        <v>13</v>
      </c>
      <c r="V54" s="5" t="s">
        <v>18</v>
      </c>
      <c r="X54" s="5" t="s">
        <v>24</v>
      </c>
      <c r="Y54" s="5" t="s">
        <v>18</v>
      </c>
      <c r="AA54" s="5" t="s">
        <v>12</v>
      </c>
      <c r="AB54" s="5">
        <v>-1</v>
      </c>
      <c r="AD54" s="5" t="s">
        <v>18</v>
      </c>
      <c r="AE54" s="5" t="s">
        <v>18</v>
      </c>
      <c r="AF54" s="5" t="s">
        <v>18</v>
      </c>
      <c r="AG54" s="5" t="s">
        <v>18</v>
      </c>
      <c r="AI54" s="5" t="s">
        <v>24</v>
      </c>
      <c r="AK54" s="5">
        <v>25</v>
      </c>
    </row>
    <row r="55" spans="1:41" x14ac:dyDescent="0.2">
      <c r="A55" s="1" t="s">
        <v>6</v>
      </c>
      <c r="B55" s="1" t="s">
        <v>53</v>
      </c>
      <c r="C55" s="1" t="s">
        <v>8</v>
      </c>
      <c r="D55" s="1" t="s">
        <v>216</v>
      </c>
      <c r="E55" s="1" t="s">
        <v>21</v>
      </c>
      <c r="F55" s="1" t="s">
        <v>10</v>
      </c>
      <c r="P55" s="5">
        <v>0.6</v>
      </c>
      <c r="T55" s="5">
        <v>42.558</v>
      </c>
      <c r="U55" s="5">
        <v>8.0749999999999993</v>
      </c>
      <c r="V55" s="5">
        <v>12.811</v>
      </c>
      <c r="W55" s="5">
        <v>48.776000000000003</v>
      </c>
      <c r="X55" s="5">
        <v>254.376</v>
      </c>
      <c r="Y55" s="5">
        <v>83.534999999999997</v>
      </c>
      <c r="Z55" s="5">
        <v>44.06</v>
      </c>
      <c r="AA55" s="5">
        <v>10.721</v>
      </c>
      <c r="AB55" s="5">
        <v>1.0109999999999999</v>
      </c>
      <c r="AC55" s="5">
        <v>3.12</v>
      </c>
      <c r="AD55" s="5">
        <v>1.4610000000000001</v>
      </c>
      <c r="AE55" s="5">
        <v>9.0619999999999994</v>
      </c>
      <c r="AF55" s="5">
        <v>9.3629999999999995</v>
      </c>
      <c r="AG55" s="5">
        <v>11.083</v>
      </c>
      <c r="AH55" s="5">
        <v>2.677</v>
      </c>
      <c r="AI55" s="5">
        <v>1.595</v>
      </c>
      <c r="AJ55" s="5">
        <v>3.0350000000000001</v>
      </c>
      <c r="AK55" s="5">
        <v>26</v>
      </c>
      <c r="AM55" s="13">
        <f>+AO55/$AO$3</f>
        <v>7.5555100025167978E-4</v>
      </c>
      <c r="AN55" s="7">
        <f>IF(AK55=1,AM55,AM55+AN53)</f>
        <v>0.99561141443613954</v>
      </c>
      <c r="AO55" s="5">
        <f>SUM(G55:AJ55)</f>
        <v>547.91899999999998</v>
      </c>
    </row>
    <row r="56" spans="1:41" x14ac:dyDescent="0.2">
      <c r="A56" s="1" t="s">
        <v>6</v>
      </c>
      <c r="B56" s="1" t="s">
        <v>53</v>
      </c>
      <c r="C56" s="1" t="s">
        <v>8</v>
      </c>
      <c r="D56" s="1" t="s">
        <v>216</v>
      </c>
      <c r="E56" s="1" t="s">
        <v>21</v>
      </c>
      <c r="F56" s="1" t="s">
        <v>11</v>
      </c>
      <c r="P56" s="5" t="s">
        <v>15</v>
      </c>
      <c r="T56" s="5" t="s">
        <v>15</v>
      </c>
      <c r="U56" s="5" t="s">
        <v>13</v>
      </c>
      <c r="V56" s="5" t="s">
        <v>15</v>
      </c>
      <c r="W56" s="5" t="s">
        <v>13</v>
      </c>
      <c r="X56" s="5" t="s">
        <v>15</v>
      </c>
      <c r="Y56" s="5" t="s">
        <v>13</v>
      </c>
      <c r="Z56" s="5" t="s">
        <v>13</v>
      </c>
      <c r="AA56" s="5" t="s">
        <v>13</v>
      </c>
      <c r="AB56" s="5" t="s">
        <v>13</v>
      </c>
      <c r="AC56" s="5" t="s">
        <v>13</v>
      </c>
      <c r="AD56" s="5" t="s">
        <v>15</v>
      </c>
      <c r="AE56" s="5" t="s">
        <v>15</v>
      </c>
      <c r="AF56" s="5" t="s">
        <v>15</v>
      </c>
      <c r="AG56" s="5" t="s">
        <v>15</v>
      </c>
      <c r="AH56" s="5" t="s">
        <v>15</v>
      </c>
      <c r="AI56" s="5" t="s">
        <v>15</v>
      </c>
      <c r="AJ56" s="5" t="s">
        <v>15</v>
      </c>
      <c r="AK56" s="5">
        <v>26</v>
      </c>
    </row>
    <row r="57" spans="1:41" x14ac:dyDescent="0.2">
      <c r="A57" s="1" t="s">
        <v>6</v>
      </c>
      <c r="B57" s="1" t="s">
        <v>53</v>
      </c>
      <c r="C57" s="1" t="s">
        <v>8</v>
      </c>
      <c r="D57" s="1" t="s">
        <v>153</v>
      </c>
      <c r="E57" s="38" t="s">
        <v>32</v>
      </c>
      <c r="F57" s="1" t="s">
        <v>10</v>
      </c>
      <c r="S57" s="5">
        <v>1.546</v>
      </c>
      <c r="T57" s="5">
        <v>0.08</v>
      </c>
      <c r="U57" s="5">
        <v>8.5030000000000001</v>
      </c>
      <c r="V57" s="5">
        <v>20.573</v>
      </c>
      <c r="W57" s="5">
        <v>97.658000000000001</v>
      </c>
      <c r="X57" s="5">
        <v>33.720999999999997</v>
      </c>
      <c r="Y57" s="5">
        <v>30.356000000000002</v>
      </c>
      <c r="Z57" s="5">
        <v>4.5990000000000002</v>
      </c>
      <c r="AA57" s="5">
        <v>0.22600000000000001</v>
      </c>
      <c r="AE57" s="5">
        <v>108.45</v>
      </c>
      <c r="AF57" s="5">
        <v>113.873</v>
      </c>
      <c r="AK57" s="5">
        <v>27</v>
      </c>
      <c r="AM57" s="13">
        <f>+AO57/$AO$3</f>
        <v>5.7858527709497398E-4</v>
      </c>
      <c r="AN57" s="7">
        <f>IF(AK57=1,AM57,AM57+AN55)</f>
        <v>0.99618999971323452</v>
      </c>
      <c r="AO57" s="5">
        <f>SUM(G57:AJ57)</f>
        <v>419.58499999999998</v>
      </c>
    </row>
    <row r="58" spans="1:41" x14ac:dyDescent="0.2">
      <c r="A58" s="1" t="s">
        <v>6</v>
      </c>
      <c r="B58" s="1" t="s">
        <v>53</v>
      </c>
      <c r="C58" s="1" t="s">
        <v>8</v>
      </c>
      <c r="D58" s="1" t="s">
        <v>153</v>
      </c>
      <c r="E58" s="38" t="s">
        <v>32</v>
      </c>
      <c r="F58" s="1" t="s">
        <v>11</v>
      </c>
      <c r="S58" s="5">
        <v>-1</v>
      </c>
      <c r="T58" s="5">
        <v>-1</v>
      </c>
      <c r="U58" s="5">
        <v>-1</v>
      </c>
      <c r="V58" s="5">
        <v>-1</v>
      </c>
      <c r="W58" s="5">
        <v>-1</v>
      </c>
      <c r="X58" s="5">
        <v>-1</v>
      </c>
      <c r="Y58" s="5">
        <v>-1</v>
      </c>
      <c r="Z58" s="5">
        <v>-1</v>
      </c>
      <c r="AA58" s="5">
        <v>-1</v>
      </c>
      <c r="AE58" s="5">
        <v>-1</v>
      </c>
      <c r="AF58" s="5">
        <v>-1</v>
      </c>
      <c r="AK58" s="5">
        <v>27</v>
      </c>
    </row>
    <row r="59" spans="1:41" x14ac:dyDescent="0.2">
      <c r="A59" s="1" t="s">
        <v>6</v>
      </c>
      <c r="B59" s="1" t="s">
        <v>53</v>
      </c>
      <c r="C59" s="1" t="s">
        <v>30</v>
      </c>
      <c r="D59" s="1" t="s">
        <v>60</v>
      </c>
      <c r="E59" s="38" t="s">
        <v>32</v>
      </c>
      <c r="F59" s="1" t="s">
        <v>10</v>
      </c>
      <c r="G59" s="5">
        <v>306</v>
      </c>
      <c r="I59" s="5">
        <v>2</v>
      </c>
      <c r="AK59" s="5">
        <v>28</v>
      </c>
      <c r="AM59" s="13">
        <f>+AO59/$AO$3</f>
        <v>4.2471552926165619E-4</v>
      </c>
      <c r="AN59" s="7">
        <f>IF(AK59=1,AM59,AM59+AN57)</f>
        <v>0.99661471524249623</v>
      </c>
      <c r="AO59" s="5">
        <f>SUM(G59:AJ59)</f>
        <v>308</v>
      </c>
    </row>
    <row r="60" spans="1:41" x14ac:dyDescent="0.2">
      <c r="A60" s="1" t="s">
        <v>6</v>
      </c>
      <c r="B60" s="1" t="s">
        <v>53</v>
      </c>
      <c r="C60" s="1" t="s">
        <v>30</v>
      </c>
      <c r="D60" s="1" t="s">
        <v>60</v>
      </c>
      <c r="E60" s="38" t="s">
        <v>32</v>
      </c>
      <c r="F60" s="1" t="s">
        <v>11</v>
      </c>
      <c r="G60" s="5">
        <v>-1</v>
      </c>
      <c r="I60" s="5">
        <v>-1</v>
      </c>
      <c r="AK60" s="5">
        <v>28</v>
      </c>
    </row>
    <row r="61" spans="1:41" x14ac:dyDescent="0.2">
      <c r="A61" s="1" t="s">
        <v>6</v>
      </c>
      <c r="B61" s="1" t="s">
        <v>53</v>
      </c>
      <c r="C61" s="1" t="s">
        <v>8</v>
      </c>
      <c r="D61" s="1" t="s">
        <v>54</v>
      </c>
      <c r="E61" s="1" t="s">
        <v>33</v>
      </c>
      <c r="F61" s="1" t="s">
        <v>10</v>
      </c>
      <c r="S61" s="5">
        <v>96</v>
      </c>
      <c r="X61" s="5">
        <v>96.340999999999994</v>
      </c>
      <c r="Y61" s="5">
        <v>89.296000000000006</v>
      </c>
      <c r="AK61" s="5">
        <v>29</v>
      </c>
      <c r="AM61" s="13">
        <f>+AO61/$AO$3</f>
        <v>3.8836236206060085E-4</v>
      </c>
      <c r="AN61" s="7">
        <f>IF(AK61=1,AM61,AM61+AN59)</f>
        <v>0.99700307760455686</v>
      </c>
      <c r="AO61" s="5">
        <f>SUM(G61:AJ61)</f>
        <v>281.637</v>
      </c>
    </row>
    <row r="62" spans="1:41" x14ac:dyDescent="0.2">
      <c r="A62" s="1" t="s">
        <v>6</v>
      </c>
      <c r="B62" s="1" t="s">
        <v>53</v>
      </c>
      <c r="C62" s="1" t="s">
        <v>8</v>
      </c>
      <c r="D62" s="1" t="s">
        <v>54</v>
      </c>
      <c r="E62" s="1" t="s">
        <v>33</v>
      </c>
      <c r="F62" s="1" t="s">
        <v>11</v>
      </c>
      <c r="S62" s="5">
        <v>-1</v>
      </c>
      <c r="X62" s="5">
        <v>-1</v>
      </c>
      <c r="Y62" s="5">
        <v>-1</v>
      </c>
      <c r="AK62" s="5">
        <v>29</v>
      </c>
    </row>
    <row r="63" spans="1:41" x14ac:dyDescent="0.2">
      <c r="A63" s="1" t="s">
        <v>6</v>
      </c>
      <c r="B63" s="1" t="s">
        <v>53</v>
      </c>
      <c r="C63" s="1" t="s">
        <v>8</v>
      </c>
      <c r="D63" s="1" t="s">
        <v>58</v>
      </c>
      <c r="E63" s="1" t="s">
        <v>28</v>
      </c>
      <c r="F63" s="1" t="s">
        <v>10</v>
      </c>
      <c r="L63" s="5">
        <v>8.84</v>
      </c>
      <c r="M63" s="5">
        <v>191.52</v>
      </c>
      <c r="O63" s="5">
        <v>2.2999999999999998</v>
      </c>
      <c r="X63" s="5">
        <v>20.92</v>
      </c>
      <c r="Y63" s="5">
        <v>4</v>
      </c>
      <c r="Z63" s="5">
        <v>4</v>
      </c>
      <c r="AA63" s="5">
        <v>24</v>
      </c>
      <c r="AD63" s="5">
        <v>1.1299999999999999</v>
      </c>
      <c r="AE63" s="5">
        <v>14.141</v>
      </c>
      <c r="AF63" s="5">
        <v>9.7639999999999993</v>
      </c>
      <c r="AK63" s="5">
        <v>30</v>
      </c>
      <c r="AM63" s="13">
        <f>+AO63/$AO$3</f>
        <v>3.8695307871350543E-4</v>
      </c>
      <c r="AN63" s="7">
        <f>IF(AK63=1,AM63,AM63+AN61)</f>
        <v>0.99739003068327037</v>
      </c>
      <c r="AO63" s="5">
        <f>SUM(G63:AJ63)</f>
        <v>280.61500000000007</v>
      </c>
    </row>
    <row r="64" spans="1:41" x14ac:dyDescent="0.2">
      <c r="A64" s="1" t="s">
        <v>6</v>
      </c>
      <c r="B64" s="1" t="s">
        <v>53</v>
      </c>
      <c r="C64" s="1" t="s">
        <v>8</v>
      </c>
      <c r="D64" s="1" t="s">
        <v>58</v>
      </c>
      <c r="E64" s="1" t="s">
        <v>28</v>
      </c>
      <c r="F64" s="1" t="s">
        <v>11</v>
      </c>
      <c r="L64" s="5" t="s">
        <v>13</v>
      </c>
      <c r="M64" s="5" t="s">
        <v>13</v>
      </c>
      <c r="O64" s="5" t="s">
        <v>15</v>
      </c>
      <c r="P64" s="5" t="s">
        <v>24</v>
      </c>
      <c r="X64" s="5" t="s">
        <v>18</v>
      </c>
      <c r="Y64" s="5" t="s">
        <v>18</v>
      </c>
      <c r="Z64" s="5" t="s">
        <v>18</v>
      </c>
      <c r="AA64" s="5" t="s">
        <v>12</v>
      </c>
      <c r="AB64" s="5" t="s">
        <v>24</v>
      </c>
      <c r="AC64" s="5" t="s">
        <v>24</v>
      </c>
      <c r="AD64" s="5" t="s">
        <v>18</v>
      </c>
      <c r="AE64" s="5" t="s">
        <v>12</v>
      </c>
      <c r="AF64" s="5" t="s">
        <v>12</v>
      </c>
      <c r="AK64" s="5">
        <v>30</v>
      </c>
    </row>
    <row r="65" spans="1:41" x14ac:dyDescent="0.2">
      <c r="A65" s="1" t="s">
        <v>6</v>
      </c>
      <c r="B65" s="1" t="s">
        <v>53</v>
      </c>
      <c r="C65" s="1" t="s">
        <v>8</v>
      </c>
      <c r="D65" s="1" t="s">
        <v>160</v>
      </c>
      <c r="E65" s="1" t="s">
        <v>21</v>
      </c>
      <c r="F65" s="1" t="s">
        <v>10</v>
      </c>
      <c r="X65" s="5">
        <v>47.3</v>
      </c>
      <c r="Y65" s="5">
        <v>43.402000000000001</v>
      </c>
      <c r="Z65" s="5">
        <v>45.350999999999999</v>
      </c>
      <c r="AG65" s="5">
        <v>6.1769999999999996</v>
      </c>
      <c r="AH65" s="5">
        <v>19.361000000000001</v>
      </c>
      <c r="AI65" s="5">
        <v>45.23</v>
      </c>
      <c r="AJ65" s="5">
        <v>47.719000000000001</v>
      </c>
      <c r="AK65" s="5">
        <v>31</v>
      </c>
      <c r="AM65" s="13">
        <f>+AO65/$AO$3</f>
        <v>3.5099704811124006E-4</v>
      </c>
      <c r="AN65" s="7">
        <f>IF(AK65=1,AM65,AM65+AN63)</f>
        <v>0.99774102773138162</v>
      </c>
      <c r="AO65" s="5">
        <f>SUM(G65:AJ65)</f>
        <v>254.53999999999996</v>
      </c>
    </row>
    <row r="66" spans="1:41" x14ac:dyDescent="0.2">
      <c r="A66" s="1" t="s">
        <v>6</v>
      </c>
      <c r="B66" s="1" t="s">
        <v>53</v>
      </c>
      <c r="C66" s="1" t="s">
        <v>8</v>
      </c>
      <c r="D66" s="1" t="s">
        <v>160</v>
      </c>
      <c r="E66" s="1" t="s">
        <v>21</v>
      </c>
      <c r="F66" s="1" t="s">
        <v>11</v>
      </c>
      <c r="X66" s="5">
        <v>-1</v>
      </c>
      <c r="Y66" s="5" t="s">
        <v>15</v>
      </c>
      <c r="Z66" s="5">
        <v>-1</v>
      </c>
      <c r="AE66" s="5" t="s">
        <v>15</v>
      </c>
      <c r="AF66" s="5" t="s">
        <v>15</v>
      </c>
      <c r="AG66" s="5">
        <v>-1</v>
      </c>
      <c r="AH66" s="5" t="s">
        <v>15</v>
      </c>
      <c r="AI66" s="5" t="s">
        <v>15</v>
      </c>
      <c r="AJ66" s="5">
        <v>-1</v>
      </c>
      <c r="AK66" s="5">
        <v>31</v>
      </c>
    </row>
    <row r="67" spans="1:41" x14ac:dyDescent="0.2">
      <c r="A67" s="1" t="s">
        <v>6</v>
      </c>
      <c r="B67" s="1" t="s">
        <v>53</v>
      </c>
      <c r="C67" s="1" t="s">
        <v>8</v>
      </c>
      <c r="D67" s="1" t="s">
        <v>37</v>
      </c>
      <c r="E67" s="1" t="s">
        <v>28</v>
      </c>
      <c r="F67" s="1" t="s">
        <v>10</v>
      </c>
      <c r="G67" s="5">
        <v>92.09</v>
      </c>
      <c r="H67" s="5">
        <v>68.39</v>
      </c>
      <c r="I67" s="5">
        <v>24.23</v>
      </c>
      <c r="J67" s="5">
        <v>23.54</v>
      </c>
      <c r="L67" s="5">
        <v>4.54</v>
      </c>
      <c r="M67" s="5">
        <v>4</v>
      </c>
      <c r="Q67" s="5">
        <v>14.16</v>
      </c>
      <c r="T67" s="5">
        <v>6.99</v>
      </c>
      <c r="AK67" s="5">
        <v>32</v>
      </c>
      <c r="AM67" s="13">
        <f>+AO67/$AO$3</f>
        <v>3.2810653581986514E-4</v>
      </c>
      <c r="AN67" s="7">
        <f>IF(AK67=1,AM67,AM67+AN65)</f>
        <v>0.99806913426720145</v>
      </c>
      <c r="AO67" s="5">
        <f>SUM(G67:AJ67)</f>
        <v>237.94</v>
      </c>
    </row>
    <row r="68" spans="1:41" x14ac:dyDescent="0.2">
      <c r="A68" s="1" t="s">
        <v>6</v>
      </c>
      <c r="B68" s="1" t="s">
        <v>53</v>
      </c>
      <c r="C68" s="1" t="s">
        <v>8</v>
      </c>
      <c r="D68" s="1" t="s">
        <v>37</v>
      </c>
      <c r="E68" s="1" t="s">
        <v>28</v>
      </c>
      <c r="F68" s="1" t="s">
        <v>11</v>
      </c>
      <c r="G68" s="5" t="s">
        <v>15</v>
      </c>
      <c r="H68" s="5" t="s">
        <v>13</v>
      </c>
      <c r="I68" s="5" t="s">
        <v>15</v>
      </c>
      <c r="J68" s="5" t="s">
        <v>15</v>
      </c>
      <c r="L68" s="5" t="s">
        <v>13</v>
      </c>
      <c r="M68" s="5" t="s">
        <v>13</v>
      </c>
      <c r="Q68" s="5" t="s">
        <v>13</v>
      </c>
      <c r="T68" s="5" t="s">
        <v>15</v>
      </c>
      <c r="AK68" s="5">
        <v>32</v>
      </c>
    </row>
    <row r="69" spans="1:41" x14ac:dyDescent="0.2">
      <c r="A69" s="1" t="s">
        <v>6</v>
      </c>
      <c r="B69" s="1" t="s">
        <v>53</v>
      </c>
      <c r="C69" s="1" t="s">
        <v>30</v>
      </c>
      <c r="D69" s="1" t="s">
        <v>60</v>
      </c>
      <c r="E69" s="1" t="s">
        <v>16</v>
      </c>
      <c r="F69" s="1" t="s">
        <v>10</v>
      </c>
      <c r="K69" s="5">
        <v>7.1999999999999995E-2</v>
      </c>
      <c r="L69" s="5">
        <v>120</v>
      </c>
      <c r="M69" s="5">
        <v>8.9290000000000003</v>
      </c>
      <c r="N69" s="5">
        <v>52</v>
      </c>
      <c r="O69" s="5">
        <v>2.5000000000000001E-2</v>
      </c>
      <c r="Q69" s="5">
        <v>0.34799999999999998</v>
      </c>
      <c r="R69" s="5">
        <v>12.308</v>
      </c>
      <c r="S69" s="5">
        <v>17.670000000000002</v>
      </c>
      <c r="T69" s="5">
        <v>0.03</v>
      </c>
      <c r="AK69" s="5">
        <v>33</v>
      </c>
      <c r="AM69" s="13">
        <f>+AO69/$AO$3</f>
        <v>2.9148447404671237E-4</v>
      </c>
      <c r="AN69" s="7">
        <f>IF(AK69=1,AM69,AM69+AN67)</f>
        <v>0.99836061874124815</v>
      </c>
      <c r="AO69" s="5">
        <f>SUM(G69:AJ69)</f>
        <v>211.38200000000003</v>
      </c>
    </row>
    <row r="70" spans="1:41" x14ac:dyDescent="0.2">
      <c r="A70" s="1" t="s">
        <v>6</v>
      </c>
      <c r="B70" s="1" t="s">
        <v>53</v>
      </c>
      <c r="C70" s="1" t="s">
        <v>30</v>
      </c>
      <c r="D70" s="1" t="s">
        <v>60</v>
      </c>
      <c r="E70" s="1" t="s">
        <v>16</v>
      </c>
      <c r="F70" s="1" t="s">
        <v>11</v>
      </c>
      <c r="K70" s="5">
        <v>-1</v>
      </c>
      <c r="L70" s="5">
        <v>-1</v>
      </c>
      <c r="M70" s="5">
        <v>-1</v>
      </c>
      <c r="N70" s="5">
        <v>-1</v>
      </c>
      <c r="O70" s="5">
        <v>-1</v>
      </c>
      <c r="Q70" s="5">
        <v>-1</v>
      </c>
      <c r="R70" s="5">
        <v>-1</v>
      </c>
      <c r="S70" s="5">
        <v>-1</v>
      </c>
      <c r="T70" s="5">
        <v>-1</v>
      </c>
      <c r="AK70" s="5">
        <v>33</v>
      </c>
    </row>
    <row r="71" spans="1:41" x14ac:dyDescent="0.2">
      <c r="A71" s="1" t="s">
        <v>6</v>
      </c>
      <c r="B71" s="1" t="s">
        <v>53</v>
      </c>
      <c r="C71" s="1" t="s">
        <v>30</v>
      </c>
      <c r="D71" s="1" t="s">
        <v>60</v>
      </c>
      <c r="E71" s="1" t="s">
        <v>28</v>
      </c>
      <c r="F71" s="1" t="s">
        <v>10</v>
      </c>
      <c r="Y71" s="5">
        <v>129.55799999999999</v>
      </c>
      <c r="Z71" s="5">
        <v>43.186</v>
      </c>
      <c r="AK71" s="5">
        <v>34</v>
      </c>
      <c r="AM71" s="13">
        <f>+AO71/$AO$3</f>
        <v>2.3820473826875174E-4</v>
      </c>
      <c r="AN71" s="7">
        <f>IF(AK71=1,AM71,AM71+AN69)</f>
        <v>0.99859882347951689</v>
      </c>
      <c r="AO71" s="5">
        <f>SUM(G71:AJ71)</f>
        <v>172.744</v>
      </c>
    </row>
    <row r="72" spans="1:41" x14ac:dyDescent="0.2">
      <c r="A72" s="1" t="s">
        <v>6</v>
      </c>
      <c r="B72" s="1" t="s">
        <v>53</v>
      </c>
      <c r="C72" s="1" t="s">
        <v>30</v>
      </c>
      <c r="D72" s="1" t="s">
        <v>60</v>
      </c>
      <c r="E72" s="1" t="s">
        <v>28</v>
      </c>
      <c r="F72" s="1" t="s">
        <v>11</v>
      </c>
      <c r="Y72" s="5" t="s">
        <v>15</v>
      </c>
      <c r="Z72" s="5">
        <v>-1</v>
      </c>
      <c r="AK72" s="5">
        <v>34</v>
      </c>
    </row>
    <row r="73" spans="1:41" x14ac:dyDescent="0.2">
      <c r="A73" s="1" t="s">
        <v>6</v>
      </c>
      <c r="B73" s="1" t="s">
        <v>53</v>
      </c>
      <c r="C73" s="1" t="s">
        <v>8</v>
      </c>
      <c r="D73" s="1" t="s">
        <v>74</v>
      </c>
      <c r="E73" s="1" t="s">
        <v>21</v>
      </c>
      <c r="F73" s="1" t="s">
        <v>10</v>
      </c>
      <c r="AA73" s="5">
        <v>168</v>
      </c>
      <c r="AC73" s="5">
        <v>4.6639999999999997</v>
      </c>
      <c r="AK73" s="5">
        <v>35</v>
      </c>
      <c r="AM73" s="13">
        <f>+AO73/$AO$3</f>
        <v>2.3809442254686555E-4</v>
      </c>
      <c r="AN73" s="7">
        <f>IF(AK73=1,AM73,AM73+AN71)</f>
        <v>0.99883691790206375</v>
      </c>
      <c r="AO73" s="5">
        <f>SUM(G73:AJ73)</f>
        <v>172.66399999999999</v>
      </c>
    </row>
    <row r="74" spans="1:41" x14ac:dyDescent="0.2">
      <c r="A74" s="1" t="s">
        <v>6</v>
      </c>
      <c r="B74" s="1" t="s">
        <v>53</v>
      </c>
      <c r="C74" s="1" t="s">
        <v>8</v>
      </c>
      <c r="D74" s="1" t="s">
        <v>74</v>
      </c>
      <c r="E74" s="1" t="s">
        <v>21</v>
      </c>
      <c r="F74" s="1" t="s">
        <v>11</v>
      </c>
      <c r="AA74" s="5">
        <v>-1</v>
      </c>
      <c r="AC74" s="5" t="s">
        <v>15</v>
      </c>
      <c r="AD74" s="5" t="s">
        <v>15</v>
      </c>
      <c r="AF74" s="5" t="s">
        <v>15</v>
      </c>
      <c r="AK74" s="5">
        <v>35</v>
      </c>
    </row>
    <row r="75" spans="1:41" x14ac:dyDescent="0.2">
      <c r="A75" s="1" t="s">
        <v>6</v>
      </c>
      <c r="B75" s="1" t="s">
        <v>53</v>
      </c>
      <c r="C75" s="1" t="s">
        <v>8</v>
      </c>
      <c r="D75" s="1" t="s">
        <v>217</v>
      </c>
      <c r="E75" s="1" t="s">
        <v>28</v>
      </c>
      <c r="F75" s="1" t="s">
        <v>10</v>
      </c>
      <c r="G75" s="5">
        <v>2.14</v>
      </c>
      <c r="I75" s="5">
        <v>29.42</v>
      </c>
      <c r="J75" s="5">
        <v>29.57</v>
      </c>
      <c r="K75" s="5">
        <v>40.880000000000003</v>
      </c>
      <c r="M75" s="5">
        <v>23</v>
      </c>
      <c r="P75" s="5">
        <v>10.43</v>
      </c>
      <c r="AK75" s="5">
        <v>36</v>
      </c>
      <c r="AM75" s="13">
        <f>+AO75/$AO$3</f>
        <v>1.8676451715324256E-4</v>
      </c>
      <c r="AN75" s="7">
        <f>IF(AK75=1,AM75,AM75+AN73)</f>
        <v>0.99902368241921702</v>
      </c>
      <c r="AO75" s="5">
        <f>SUM(G75:AJ75)</f>
        <v>135.44</v>
      </c>
    </row>
    <row r="76" spans="1:41" x14ac:dyDescent="0.2">
      <c r="A76" s="1" t="s">
        <v>6</v>
      </c>
      <c r="B76" s="1" t="s">
        <v>53</v>
      </c>
      <c r="C76" s="1" t="s">
        <v>8</v>
      </c>
      <c r="D76" s="1" t="s">
        <v>217</v>
      </c>
      <c r="E76" s="1" t="s">
        <v>28</v>
      </c>
      <c r="F76" s="1" t="s">
        <v>11</v>
      </c>
      <c r="G76" s="5" t="s">
        <v>15</v>
      </c>
      <c r="H76" s="5" t="s">
        <v>24</v>
      </c>
      <c r="I76" s="5" t="s">
        <v>13</v>
      </c>
      <c r="J76" s="5" t="s">
        <v>13</v>
      </c>
      <c r="K76" s="5" t="s">
        <v>13</v>
      </c>
      <c r="L76" s="5" t="s">
        <v>24</v>
      </c>
      <c r="M76" s="5" t="s">
        <v>15</v>
      </c>
      <c r="P76" s="5" t="s">
        <v>13</v>
      </c>
      <c r="AK76" s="5">
        <v>36</v>
      </c>
    </row>
    <row r="77" spans="1:41" x14ac:dyDescent="0.2">
      <c r="A77" s="1" t="s">
        <v>6</v>
      </c>
      <c r="B77" s="1" t="s">
        <v>53</v>
      </c>
      <c r="C77" s="1" t="s">
        <v>8</v>
      </c>
      <c r="D77" s="1" t="s">
        <v>50</v>
      </c>
      <c r="E77" s="1" t="s">
        <v>28</v>
      </c>
      <c r="F77" s="1" t="s">
        <v>10</v>
      </c>
      <c r="U77" s="5">
        <v>40</v>
      </c>
      <c r="Y77" s="5">
        <v>56</v>
      </c>
      <c r="AB77" s="5">
        <v>14.95</v>
      </c>
      <c r="AD77" s="5">
        <v>0.8</v>
      </c>
      <c r="AE77" s="5">
        <v>3.1539999999999999</v>
      </c>
      <c r="AF77" s="5">
        <v>1.0029999999999999</v>
      </c>
      <c r="AK77" s="5">
        <v>37</v>
      </c>
      <c r="AM77" s="13">
        <f>+AO77/$AO$3</f>
        <v>1.5982955470821681E-4</v>
      </c>
      <c r="AN77" s="7">
        <f>IF(AK77=1,AM77,AM77+AN75)</f>
        <v>0.99918351197392519</v>
      </c>
      <c r="AO77" s="5">
        <f>SUM(G77:AJ77)</f>
        <v>115.907</v>
      </c>
    </row>
    <row r="78" spans="1:41" x14ac:dyDescent="0.2">
      <c r="A78" s="1" t="s">
        <v>6</v>
      </c>
      <c r="B78" s="1" t="s">
        <v>53</v>
      </c>
      <c r="C78" s="1" t="s">
        <v>8</v>
      </c>
      <c r="D78" s="1" t="s">
        <v>50</v>
      </c>
      <c r="E78" s="1" t="s">
        <v>28</v>
      </c>
      <c r="F78" s="1" t="s">
        <v>11</v>
      </c>
      <c r="U78" s="5" t="s">
        <v>15</v>
      </c>
      <c r="Y78" s="5" t="s">
        <v>12</v>
      </c>
      <c r="AA78" s="5" t="s">
        <v>12</v>
      </c>
      <c r="AB78" s="5">
        <v>-1</v>
      </c>
      <c r="AD78" s="5" t="s">
        <v>18</v>
      </c>
      <c r="AE78" s="5" t="s">
        <v>12</v>
      </c>
      <c r="AF78" s="5" t="s">
        <v>12</v>
      </c>
      <c r="AK78" s="5">
        <v>37</v>
      </c>
    </row>
    <row r="79" spans="1:41" x14ac:dyDescent="0.2">
      <c r="A79" s="1" t="s">
        <v>6</v>
      </c>
      <c r="B79" s="1" t="s">
        <v>53</v>
      </c>
      <c r="C79" s="1" t="s">
        <v>8</v>
      </c>
      <c r="D79" s="1" t="s">
        <v>68</v>
      </c>
      <c r="E79" s="1" t="s">
        <v>28</v>
      </c>
      <c r="F79" s="1" t="s">
        <v>10</v>
      </c>
      <c r="R79" s="5">
        <v>52.62</v>
      </c>
      <c r="V79" s="5">
        <v>4</v>
      </c>
      <c r="W79" s="5">
        <v>6</v>
      </c>
      <c r="X79" s="5">
        <v>10</v>
      </c>
      <c r="Y79" s="5">
        <v>20</v>
      </c>
      <c r="AK79" s="5">
        <v>38</v>
      </c>
      <c r="AM79" s="13">
        <f>+AO79/$AO$3</f>
        <v>1.2771802701368374E-4</v>
      </c>
      <c r="AN79" s="7">
        <f>IF(AK79=1,AM79,AM79+AN77)</f>
        <v>0.99931123000093891</v>
      </c>
      <c r="AO79" s="5">
        <f>SUM(G79:AJ79)</f>
        <v>92.62</v>
      </c>
    </row>
    <row r="80" spans="1:41" x14ac:dyDescent="0.2">
      <c r="A80" s="1" t="s">
        <v>6</v>
      </c>
      <c r="B80" s="1" t="s">
        <v>53</v>
      </c>
      <c r="C80" s="1" t="s">
        <v>8</v>
      </c>
      <c r="D80" s="1" t="s">
        <v>68</v>
      </c>
      <c r="E80" s="1" t="s">
        <v>28</v>
      </c>
      <c r="F80" s="1" t="s">
        <v>11</v>
      </c>
      <c r="R80" s="5" t="s">
        <v>13</v>
      </c>
      <c r="V80" s="5">
        <v>-1</v>
      </c>
      <c r="W80" s="5">
        <v>-1</v>
      </c>
      <c r="X80" s="5">
        <v>-1</v>
      </c>
      <c r="Y80" s="5">
        <v>-1</v>
      </c>
      <c r="AK80" s="5">
        <v>38</v>
      </c>
    </row>
    <row r="81" spans="1:41" x14ac:dyDescent="0.2">
      <c r="A81" s="1" t="s">
        <v>6</v>
      </c>
      <c r="B81" s="1" t="s">
        <v>53</v>
      </c>
      <c r="C81" s="1" t="s">
        <v>8</v>
      </c>
      <c r="D81" s="1" t="s">
        <v>227</v>
      </c>
      <c r="E81" s="1" t="s">
        <v>28</v>
      </c>
      <c r="F81" s="1" t="s">
        <v>10</v>
      </c>
      <c r="Y81" s="5">
        <v>7.2469999999999999</v>
      </c>
      <c r="Z81" s="5">
        <v>7.12</v>
      </c>
      <c r="AA81" s="5">
        <v>74.305999999999997</v>
      </c>
      <c r="AK81" s="5">
        <v>39</v>
      </c>
      <c r="AM81" s="13">
        <f>+AO81/$AO$3</f>
        <v>1.2227532508512609E-4</v>
      </c>
      <c r="AN81" s="7">
        <f>IF(AK81=1,AM81,AM81+AN79)</f>
        <v>0.99943350532602404</v>
      </c>
      <c r="AO81" s="5">
        <f>SUM(G81:AJ81)</f>
        <v>88.673000000000002</v>
      </c>
    </row>
    <row r="82" spans="1:41" x14ac:dyDescent="0.2">
      <c r="A82" s="1" t="s">
        <v>6</v>
      </c>
      <c r="B82" s="1" t="s">
        <v>53</v>
      </c>
      <c r="C82" s="1" t="s">
        <v>8</v>
      </c>
      <c r="D82" s="1" t="s">
        <v>227</v>
      </c>
      <c r="E82" s="1" t="s">
        <v>28</v>
      </c>
      <c r="F82" s="1" t="s">
        <v>11</v>
      </c>
      <c r="Y82" s="5">
        <v>-1</v>
      </c>
      <c r="Z82" s="5">
        <v>-1</v>
      </c>
      <c r="AA82" s="5" t="s">
        <v>18</v>
      </c>
      <c r="AK82" s="5">
        <v>39</v>
      </c>
    </row>
    <row r="83" spans="1:41" x14ac:dyDescent="0.2">
      <c r="A83" s="1" t="s">
        <v>6</v>
      </c>
      <c r="B83" s="1" t="s">
        <v>53</v>
      </c>
      <c r="C83" s="1" t="s">
        <v>8</v>
      </c>
      <c r="D83" s="1" t="s">
        <v>48</v>
      </c>
      <c r="E83" s="1" t="s">
        <v>28</v>
      </c>
      <c r="F83" s="1" t="s">
        <v>10</v>
      </c>
      <c r="T83" s="5">
        <v>8</v>
      </c>
      <c r="U83" s="5">
        <v>46</v>
      </c>
      <c r="V83" s="5">
        <v>24</v>
      </c>
      <c r="X83" s="5">
        <v>5</v>
      </c>
      <c r="Z83" s="5">
        <v>5</v>
      </c>
      <c r="AK83" s="5">
        <v>40</v>
      </c>
      <c r="AM83" s="13">
        <f>+AO83/$AO$3</f>
        <v>1.213472940747589E-4</v>
      </c>
      <c r="AN83" s="7">
        <f>IF(AK83=1,AM83,AM83+AN81)</f>
        <v>0.9995548526200988</v>
      </c>
      <c r="AO83" s="5">
        <f>SUM(G83:AJ83)</f>
        <v>88</v>
      </c>
    </row>
    <row r="84" spans="1:41" x14ac:dyDescent="0.2">
      <c r="A84" s="1" t="s">
        <v>6</v>
      </c>
      <c r="B84" s="1" t="s">
        <v>53</v>
      </c>
      <c r="C84" s="1" t="s">
        <v>8</v>
      </c>
      <c r="D84" s="1" t="s">
        <v>48</v>
      </c>
      <c r="E84" s="1" t="s">
        <v>28</v>
      </c>
      <c r="F84" s="1" t="s">
        <v>11</v>
      </c>
      <c r="T84" s="5" t="s">
        <v>13</v>
      </c>
      <c r="U84" s="5" t="s">
        <v>15</v>
      </c>
      <c r="V84" s="5" t="s">
        <v>18</v>
      </c>
      <c r="W84" s="5" t="s">
        <v>24</v>
      </c>
      <c r="X84" s="5" t="s">
        <v>24</v>
      </c>
      <c r="Y84" s="5" t="s">
        <v>24</v>
      </c>
      <c r="Z84" s="5" t="s">
        <v>18</v>
      </c>
      <c r="AA84" s="5" t="s">
        <v>12</v>
      </c>
      <c r="AD84" s="5" t="s">
        <v>12</v>
      </c>
      <c r="AK84" s="5">
        <v>40</v>
      </c>
    </row>
    <row r="85" spans="1:41" x14ac:dyDescent="0.2">
      <c r="A85" s="1" t="s">
        <v>6</v>
      </c>
      <c r="B85" s="1" t="s">
        <v>53</v>
      </c>
      <c r="C85" s="1" t="s">
        <v>8</v>
      </c>
      <c r="D85" s="1" t="s">
        <v>160</v>
      </c>
      <c r="E85" s="1" t="s">
        <v>28</v>
      </c>
      <c r="F85" s="1" t="s">
        <v>10</v>
      </c>
      <c r="AA85" s="5">
        <v>50.354999999999997</v>
      </c>
      <c r="AK85" s="5">
        <v>41</v>
      </c>
      <c r="AM85" s="13">
        <f>+AO85/$AO$3</f>
        <v>6.9436852194710053E-5</v>
      </c>
      <c r="AN85" s="7">
        <f>IF(AK85=1,AM85,AM85+AN83)</f>
        <v>0.99962428947229354</v>
      </c>
      <c r="AO85" s="5">
        <f>SUM(G85:AJ85)</f>
        <v>50.354999999999997</v>
      </c>
    </row>
    <row r="86" spans="1:41" x14ac:dyDescent="0.2">
      <c r="A86" s="1" t="s">
        <v>6</v>
      </c>
      <c r="B86" s="1" t="s">
        <v>53</v>
      </c>
      <c r="C86" s="1" t="s">
        <v>8</v>
      </c>
      <c r="D86" s="1" t="s">
        <v>160</v>
      </c>
      <c r="E86" s="1" t="s">
        <v>28</v>
      </c>
      <c r="F86" s="1" t="s">
        <v>11</v>
      </c>
      <c r="AA86" s="5">
        <v>-1</v>
      </c>
      <c r="AK86" s="5">
        <v>41</v>
      </c>
    </row>
    <row r="87" spans="1:41" x14ac:dyDescent="0.2">
      <c r="A87" s="1" t="s">
        <v>6</v>
      </c>
      <c r="B87" s="1" t="s">
        <v>53</v>
      </c>
      <c r="C87" s="1" t="s">
        <v>8</v>
      </c>
      <c r="D87" s="1" t="s">
        <v>61</v>
      </c>
      <c r="E87" s="1" t="s">
        <v>21</v>
      </c>
      <c r="F87" s="1" t="s">
        <v>10</v>
      </c>
      <c r="G87" s="5">
        <v>29</v>
      </c>
      <c r="J87" s="5">
        <v>2</v>
      </c>
      <c r="L87" s="5">
        <v>7</v>
      </c>
      <c r="M87" s="5">
        <v>1</v>
      </c>
      <c r="N87" s="5">
        <v>6</v>
      </c>
      <c r="AK87" s="5">
        <v>42</v>
      </c>
      <c r="AM87" s="13">
        <f>+AO87/$AO$3</f>
        <v>6.2052593560956253E-5</v>
      </c>
      <c r="AN87" s="7">
        <f>IF(AK87=1,AM87,AM87+AN85)</f>
        <v>0.99968634206585449</v>
      </c>
      <c r="AO87" s="5">
        <f>SUM(G87:AJ87)</f>
        <v>45</v>
      </c>
    </row>
    <row r="88" spans="1:41" x14ac:dyDescent="0.2">
      <c r="A88" s="1" t="s">
        <v>6</v>
      </c>
      <c r="B88" s="1" t="s">
        <v>53</v>
      </c>
      <c r="C88" s="1" t="s">
        <v>8</v>
      </c>
      <c r="D88" s="1" t="s">
        <v>61</v>
      </c>
      <c r="E88" s="1" t="s">
        <v>21</v>
      </c>
      <c r="F88" s="1" t="s">
        <v>11</v>
      </c>
      <c r="G88" s="5" t="s">
        <v>15</v>
      </c>
      <c r="J88" s="5" t="s">
        <v>15</v>
      </c>
      <c r="L88" s="5" t="s">
        <v>15</v>
      </c>
      <c r="M88" s="5" t="s">
        <v>15</v>
      </c>
      <c r="N88" s="5">
        <v>-1</v>
      </c>
      <c r="AK88" s="5">
        <v>42</v>
      </c>
    </row>
    <row r="89" spans="1:41" x14ac:dyDescent="0.2">
      <c r="A89" s="1" t="s">
        <v>6</v>
      </c>
      <c r="B89" s="1" t="s">
        <v>53</v>
      </c>
      <c r="C89" s="1" t="s">
        <v>8</v>
      </c>
      <c r="D89" s="1" t="s">
        <v>153</v>
      </c>
      <c r="E89" s="1" t="s">
        <v>22</v>
      </c>
      <c r="F89" s="1" t="s">
        <v>10</v>
      </c>
      <c r="Z89" s="5">
        <v>41.267000000000003</v>
      </c>
      <c r="AK89" s="5">
        <v>43</v>
      </c>
      <c r="AM89" s="13">
        <f>+AO89/$AO$3</f>
        <v>5.6904986188444048E-5</v>
      </c>
      <c r="AN89" s="7">
        <f>IF(AK89=1,AM89,AM89+AN87)</f>
        <v>0.99974324705204298</v>
      </c>
      <c r="AO89" s="5">
        <f>SUM(G89:AJ89)</f>
        <v>41.267000000000003</v>
      </c>
    </row>
    <row r="90" spans="1:41" x14ac:dyDescent="0.2">
      <c r="A90" s="1" t="s">
        <v>6</v>
      </c>
      <c r="B90" s="1" t="s">
        <v>53</v>
      </c>
      <c r="C90" s="1" t="s">
        <v>8</v>
      </c>
      <c r="D90" s="1" t="s">
        <v>153</v>
      </c>
      <c r="E90" s="1" t="s">
        <v>22</v>
      </c>
      <c r="F90" s="1" t="s">
        <v>11</v>
      </c>
      <c r="Z90" s="5">
        <v>-1</v>
      </c>
      <c r="AK90" s="5">
        <v>43</v>
      </c>
    </row>
    <row r="91" spans="1:41" x14ac:dyDescent="0.2">
      <c r="A91" s="1" t="s">
        <v>6</v>
      </c>
      <c r="B91" s="1" t="s">
        <v>53</v>
      </c>
      <c r="C91" s="1" t="s">
        <v>30</v>
      </c>
      <c r="D91" s="1" t="s">
        <v>59</v>
      </c>
      <c r="E91" s="1" t="s">
        <v>28</v>
      </c>
      <c r="F91" s="1" t="s">
        <v>10</v>
      </c>
      <c r="G91" s="5">
        <v>28</v>
      </c>
      <c r="I91" s="5">
        <v>1.17</v>
      </c>
      <c r="J91" s="5">
        <v>9.9</v>
      </c>
      <c r="AK91" s="5">
        <v>44</v>
      </c>
      <c r="AM91" s="13">
        <f>+AO91/$AO$3</f>
        <v>5.3875440676145797E-5</v>
      </c>
      <c r="AN91" s="7">
        <f>IF(AK91=1,AM91,AM91+AN89)</f>
        <v>0.99979712249271913</v>
      </c>
      <c r="AO91" s="5">
        <f>SUM(G91:AJ91)</f>
        <v>39.07</v>
      </c>
    </row>
    <row r="92" spans="1:41" x14ac:dyDescent="0.2">
      <c r="A92" s="1" t="s">
        <v>6</v>
      </c>
      <c r="B92" s="1" t="s">
        <v>53</v>
      </c>
      <c r="C92" s="1" t="s">
        <v>30</v>
      </c>
      <c r="D92" s="1" t="s">
        <v>59</v>
      </c>
      <c r="E92" s="1" t="s">
        <v>28</v>
      </c>
      <c r="F92" s="1" t="s">
        <v>11</v>
      </c>
      <c r="G92" s="5" t="s">
        <v>18</v>
      </c>
      <c r="H92" s="5" t="s">
        <v>17</v>
      </c>
      <c r="I92" s="5" t="s">
        <v>12</v>
      </c>
      <c r="J92" s="5" t="s">
        <v>12</v>
      </c>
      <c r="K92" s="5" t="s">
        <v>17</v>
      </c>
      <c r="L92" s="5" t="s">
        <v>17</v>
      </c>
      <c r="M92" s="5" t="s">
        <v>17</v>
      </c>
      <c r="N92" s="5" t="s">
        <v>17</v>
      </c>
      <c r="O92" s="5" t="s">
        <v>17</v>
      </c>
      <c r="P92" s="5" t="s">
        <v>17</v>
      </c>
      <c r="Q92" s="5" t="s">
        <v>23</v>
      </c>
      <c r="R92" s="5" t="s">
        <v>17</v>
      </c>
      <c r="T92" s="5" t="s">
        <v>17</v>
      </c>
      <c r="U92" s="5" t="s">
        <v>17</v>
      </c>
      <c r="AK92" s="5">
        <v>44</v>
      </c>
    </row>
    <row r="93" spans="1:41" x14ac:dyDescent="0.2">
      <c r="A93" s="1" t="s">
        <v>6</v>
      </c>
      <c r="B93" s="1" t="s">
        <v>53</v>
      </c>
      <c r="C93" s="1" t="s">
        <v>8</v>
      </c>
      <c r="D93" s="1" t="s">
        <v>153</v>
      </c>
      <c r="E93" s="1" t="s">
        <v>28</v>
      </c>
      <c r="F93" s="1" t="s">
        <v>10</v>
      </c>
      <c r="O93" s="5">
        <v>25.7</v>
      </c>
      <c r="P93" s="5">
        <v>3.5</v>
      </c>
      <c r="X93" s="5">
        <v>0.57999999999999996</v>
      </c>
      <c r="Z93" s="5">
        <v>1.7</v>
      </c>
      <c r="AK93" s="5">
        <v>45</v>
      </c>
      <c r="AM93" s="13">
        <f>+AO93/$AO$3</f>
        <v>4.340923656219784E-5</v>
      </c>
      <c r="AN93" s="7">
        <f>IF(AK93=1,AM93,AM93+AN91)</f>
        <v>0.99984053172928133</v>
      </c>
      <c r="AO93" s="5">
        <f>SUM(G93:AJ93)</f>
        <v>31.479999999999997</v>
      </c>
    </row>
    <row r="94" spans="1:41" x14ac:dyDescent="0.2">
      <c r="A94" s="1" t="s">
        <v>6</v>
      </c>
      <c r="B94" s="1" t="s">
        <v>53</v>
      </c>
      <c r="C94" s="1" t="s">
        <v>8</v>
      </c>
      <c r="D94" s="1" t="s">
        <v>153</v>
      </c>
      <c r="E94" s="1" t="s">
        <v>28</v>
      </c>
      <c r="F94" s="1" t="s">
        <v>11</v>
      </c>
      <c r="O94" s="5">
        <v>-1</v>
      </c>
      <c r="P94" s="5">
        <v>-1</v>
      </c>
      <c r="X94" s="5" t="s">
        <v>15</v>
      </c>
      <c r="Z94" s="5">
        <v>-1</v>
      </c>
      <c r="AK94" s="5">
        <v>45</v>
      </c>
    </row>
    <row r="95" spans="1:41" x14ac:dyDescent="0.2">
      <c r="A95" s="1" t="s">
        <v>6</v>
      </c>
      <c r="B95" s="1" t="s">
        <v>53</v>
      </c>
      <c r="C95" s="1" t="s">
        <v>8</v>
      </c>
      <c r="D95" s="1" t="s">
        <v>34</v>
      </c>
      <c r="E95" s="1" t="s">
        <v>28</v>
      </c>
      <c r="F95" s="1" t="s">
        <v>10</v>
      </c>
      <c r="Z95" s="5">
        <v>30</v>
      </c>
      <c r="AK95" s="5">
        <v>46</v>
      </c>
      <c r="AM95" s="13">
        <f>+AO95/$AO$3</f>
        <v>4.1368395707304171E-5</v>
      </c>
      <c r="AN95" s="7">
        <f>IF(AK95=1,AM95,AM95+AN93)</f>
        <v>0.99988190012498868</v>
      </c>
      <c r="AO95" s="5">
        <f>SUM(G95:AJ95)</f>
        <v>30</v>
      </c>
    </row>
    <row r="96" spans="1:41" x14ac:dyDescent="0.2">
      <c r="A96" s="1" t="s">
        <v>6</v>
      </c>
      <c r="B96" s="1" t="s">
        <v>53</v>
      </c>
      <c r="C96" s="1" t="s">
        <v>8</v>
      </c>
      <c r="D96" s="1" t="s">
        <v>34</v>
      </c>
      <c r="E96" s="1" t="s">
        <v>28</v>
      </c>
      <c r="F96" s="1" t="s">
        <v>11</v>
      </c>
      <c r="G96" s="5" t="s">
        <v>15</v>
      </c>
      <c r="H96" s="5" t="s">
        <v>15</v>
      </c>
      <c r="I96" s="5" t="s">
        <v>15</v>
      </c>
      <c r="J96" s="5" t="s">
        <v>15</v>
      </c>
      <c r="K96" s="5" t="s">
        <v>15</v>
      </c>
      <c r="X96" s="5" t="s">
        <v>17</v>
      </c>
      <c r="Y96" s="5" t="s">
        <v>13</v>
      </c>
      <c r="Z96" s="5" t="s">
        <v>15</v>
      </c>
      <c r="AA96" s="5" t="s">
        <v>24</v>
      </c>
      <c r="AB96" s="5" t="s">
        <v>13</v>
      </c>
      <c r="AD96" s="5" t="s">
        <v>24</v>
      </c>
      <c r="AF96" s="5" t="s">
        <v>18</v>
      </c>
      <c r="AK96" s="5">
        <v>46</v>
      </c>
    </row>
    <row r="97" spans="1:41" x14ac:dyDescent="0.2">
      <c r="A97" s="1" t="s">
        <v>6</v>
      </c>
      <c r="B97" s="1" t="s">
        <v>53</v>
      </c>
      <c r="C97" s="1" t="s">
        <v>8</v>
      </c>
      <c r="D97" s="1" t="s">
        <v>71</v>
      </c>
      <c r="E97" s="1" t="s">
        <v>21</v>
      </c>
      <c r="F97" s="1" t="s">
        <v>10</v>
      </c>
      <c r="AH97" s="5">
        <v>24.484000000000002</v>
      </c>
      <c r="AK97" s="5">
        <v>47</v>
      </c>
      <c r="AM97" s="13">
        <f>+AO97/$AO$3</f>
        <v>3.3762126683254517E-5</v>
      </c>
      <c r="AN97" s="7">
        <f>IF(AK97=1,AM97,AM97+AN95)</f>
        <v>0.99991566225167194</v>
      </c>
      <c r="AO97" s="5">
        <f>SUM(G97:AJ97)</f>
        <v>24.484000000000002</v>
      </c>
    </row>
    <row r="98" spans="1:41" x14ac:dyDescent="0.2">
      <c r="A98" s="1" t="s">
        <v>6</v>
      </c>
      <c r="B98" s="1" t="s">
        <v>53</v>
      </c>
      <c r="C98" s="1" t="s">
        <v>8</v>
      </c>
      <c r="D98" s="1" t="s">
        <v>71</v>
      </c>
      <c r="E98" s="1" t="s">
        <v>21</v>
      </c>
      <c r="F98" s="1" t="s">
        <v>11</v>
      </c>
      <c r="AH98" s="5">
        <v>-1</v>
      </c>
      <c r="AK98" s="5">
        <v>47</v>
      </c>
    </row>
    <row r="99" spans="1:41" x14ac:dyDescent="0.2">
      <c r="A99" s="1" t="s">
        <v>6</v>
      </c>
      <c r="B99" s="1" t="s">
        <v>53</v>
      </c>
      <c r="C99" s="1" t="s">
        <v>8</v>
      </c>
      <c r="D99" s="1" t="s">
        <v>218</v>
      </c>
      <c r="E99" s="1" t="s">
        <v>21</v>
      </c>
      <c r="F99" s="1" t="s">
        <v>10</v>
      </c>
      <c r="K99" s="5">
        <v>1</v>
      </c>
      <c r="L99" s="5">
        <v>5</v>
      </c>
      <c r="M99" s="5">
        <v>1</v>
      </c>
      <c r="N99" s="5">
        <v>1</v>
      </c>
      <c r="O99" s="5">
        <v>0.89</v>
      </c>
      <c r="P99" s="5">
        <v>2.39</v>
      </c>
      <c r="Q99" s="5">
        <v>8</v>
      </c>
      <c r="R99" s="5">
        <v>1.97</v>
      </c>
      <c r="S99" s="5">
        <v>0.53600000000000003</v>
      </c>
      <c r="AB99" s="5">
        <v>4.7E-2</v>
      </c>
      <c r="AK99" s="5">
        <v>48</v>
      </c>
      <c r="AM99" s="13">
        <f>+AO99/$AO$3</f>
        <v>3.0106539449252401E-5</v>
      </c>
      <c r="AN99" s="7">
        <f>IF(AK99=1,AM99,AM99+AN97)</f>
        <v>0.99994576879112118</v>
      </c>
      <c r="AO99" s="5">
        <f>SUM(G99:AJ99)</f>
        <v>21.833000000000002</v>
      </c>
    </row>
    <row r="100" spans="1:41" x14ac:dyDescent="0.2">
      <c r="A100" s="1" t="s">
        <v>6</v>
      </c>
      <c r="B100" s="1" t="s">
        <v>53</v>
      </c>
      <c r="C100" s="1" t="s">
        <v>8</v>
      </c>
      <c r="D100" s="1" t="s">
        <v>218</v>
      </c>
      <c r="E100" s="1" t="s">
        <v>21</v>
      </c>
      <c r="F100" s="1" t="s">
        <v>11</v>
      </c>
      <c r="K100" s="5" t="s">
        <v>15</v>
      </c>
      <c r="L100" s="5" t="s">
        <v>15</v>
      </c>
      <c r="M100" s="5" t="s">
        <v>15</v>
      </c>
      <c r="N100" s="5" t="s">
        <v>13</v>
      </c>
      <c r="O100" s="5" t="s">
        <v>12</v>
      </c>
      <c r="P100" s="5" t="s">
        <v>23</v>
      </c>
      <c r="Q100" s="5" t="s">
        <v>12</v>
      </c>
      <c r="R100" s="5" t="s">
        <v>12</v>
      </c>
      <c r="S100" s="5" t="s">
        <v>23</v>
      </c>
      <c r="Y100" s="5" t="s">
        <v>23</v>
      </c>
      <c r="AA100" s="5" t="s">
        <v>15</v>
      </c>
      <c r="AB100" s="5" t="s">
        <v>12</v>
      </c>
      <c r="AD100" s="5" t="s">
        <v>15</v>
      </c>
      <c r="AJ100" s="5" t="s">
        <v>17</v>
      </c>
      <c r="AK100" s="5">
        <v>48</v>
      </c>
    </row>
    <row r="101" spans="1:41" x14ac:dyDescent="0.2">
      <c r="A101" s="1" t="s">
        <v>6</v>
      </c>
      <c r="B101" s="1" t="s">
        <v>53</v>
      </c>
      <c r="C101" s="1" t="s">
        <v>8</v>
      </c>
      <c r="D101" s="1" t="s">
        <v>68</v>
      </c>
      <c r="E101" s="1" t="s">
        <v>9</v>
      </c>
      <c r="F101" s="1" t="s">
        <v>10</v>
      </c>
      <c r="V101" s="5">
        <v>1</v>
      </c>
      <c r="W101" s="5">
        <v>4</v>
      </c>
      <c r="X101" s="5">
        <v>4</v>
      </c>
      <c r="Y101" s="5">
        <v>5</v>
      </c>
      <c r="AK101" s="5">
        <v>49</v>
      </c>
      <c r="AM101" s="13">
        <f>+AO101/$AO$3</f>
        <v>1.9305251330075281E-5</v>
      </c>
      <c r="AN101" s="7">
        <f>IF(AK101=1,AM101,AM101+AN99)</f>
        <v>0.99996507404245127</v>
      </c>
      <c r="AO101" s="5">
        <f>SUM(G101:AJ101)</f>
        <v>14</v>
      </c>
    </row>
    <row r="102" spans="1:41" x14ac:dyDescent="0.2">
      <c r="A102" s="1" t="s">
        <v>6</v>
      </c>
      <c r="B102" s="1" t="s">
        <v>53</v>
      </c>
      <c r="C102" s="1" t="s">
        <v>8</v>
      </c>
      <c r="D102" s="1" t="s">
        <v>68</v>
      </c>
      <c r="E102" s="1" t="s">
        <v>9</v>
      </c>
      <c r="F102" s="1" t="s">
        <v>11</v>
      </c>
      <c r="V102" s="5">
        <v>-1</v>
      </c>
      <c r="W102" s="5">
        <v>-1</v>
      </c>
      <c r="X102" s="5">
        <v>-1</v>
      </c>
      <c r="Y102" s="5">
        <v>-1</v>
      </c>
      <c r="AK102" s="5">
        <v>49</v>
      </c>
    </row>
    <row r="103" spans="1:41" x14ac:dyDescent="0.2">
      <c r="A103" s="1" t="s">
        <v>6</v>
      </c>
      <c r="B103" s="1" t="s">
        <v>53</v>
      </c>
      <c r="C103" s="1" t="s">
        <v>30</v>
      </c>
      <c r="D103" s="1" t="s">
        <v>31</v>
      </c>
      <c r="E103" s="1" t="s">
        <v>21</v>
      </c>
      <c r="F103" s="1" t="s">
        <v>10</v>
      </c>
      <c r="G103" s="5">
        <v>5</v>
      </c>
      <c r="H103" s="5">
        <v>3</v>
      </c>
      <c r="AK103" s="5">
        <v>50</v>
      </c>
      <c r="AM103" s="13">
        <f>+AO103/$AO$3</f>
        <v>1.1031572188614445E-5</v>
      </c>
      <c r="AN103" s="7">
        <f>IF(AK103=1,AM103,AM103+AN101)</f>
        <v>0.9999761056146399</v>
      </c>
      <c r="AO103" s="5">
        <f>SUM(G103:AJ103)</f>
        <v>8</v>
      </c>
    </row>
    <row r="104" spans="1:41" x14ac:dyDescent="0.2">
      <c r="A104" s="1" t="s">
        <v>6</v>
      </c>
      <c r="B104" s="1" t="s">
        <v>53</v>
      </c>
      <c r="C104" s="1" t="s">
        <v>30</v>
      </c>
      <c r="D104" s="1" t="s">
        <v>31</v>
      </c>
      <c r="E104" s="1" t="s">
        <v>21</v>
      </c>
      <c r="F104" s="1" t="s">
        <v>11</v>
      </c>
      <c r="G104" s="5">
        <v>-1</v>
      </c>
      <c r="H104" s="5">
        <v>-1</v>
      </c>
      <c r="AK104" s="5">
        <v>50</v>
      </c>
    </row>
    <row r="105" spans="1:41" x14ac:dyDescent="0.2">
      <c r="A105" s="1" t="s">
        <v>6</v>
      </c>
      <c r="B105" s="1" t="s">
        <v>53</v>
      </c>
      <c r="C105" s="1" t="s">
        <v>8</v>
      </c>
      <c r="D105" s="1" t="s">
        <v>72</v>
      </c>
      <c r="E105" s="1" t="s">
        <v>33</v>
      </c>
      <c r="F105" s="1" t="s">
        <v>10</v>
      </c>
      <c r="AB105" s="5">
        <v>5.5</v>
      </c>
      <c r="AD105" s="5">
        <v>0.16</v>
      </c>
      <c r="AG105" s="5">
        <v>0.77</v>
      </c>
      <c r="AK105" s="5">
        <v>51</v>
      </c>
      <c r="AM105" s="13">
        <f>+AO105/$AO$3</f>
        <v>8.8666261465988605E-6</v>
      </c>
      <c r="AN105" s="7">
        <f>IF(AK105=1,AM105,AM105+AN103)</f>
        <v>0.99998497224078653</v>
      </c>
      <c r="AO105" s="5">
        <f>SUM(G105:AJ105)</f>
        <v>6.43</v>
      </c>
    </row>
    <row r="106" spans="1:41" x14ac:dyDescent="0.2">
      <c r="A106" s="1" t="s">
        <v>6</v>
      </c>
      <c r="B106" s="1" t="s">
        <v>53</v>
      </c>
      <c r="C106" s="1" t="s">
        <v>8</v>
      </c>
      <c r="D106" s="1" t="s">
        <v>72</v>
      </c>
      <c r="E106" s="1" t="s">
        <v>33</v>
      </c>
      <c r="F106" s="1" t="s">
        <v>11</v>
      </c>
      <c r="AB106" s="5">
        <v>-1</v>
      </c>
      <c r="AD106" s="5">
        <v>-1</v>
      </c>
      <c r="AG106" s="5">
        <v>-1</v>
      </c>
      <c r="AK106" s="5">
        <v>51</v>
      </c>
    </row>
    <row r="107" spans="1:41" x14ac:dyDescent="0.2">
      <c r="A107" s="1" t="s">
        <v>6</v>
      </c>
      <c r="B107" s="1" t="s">
        <v>53</v>
      </c>
      <c r="C107" s="1" t="s">
        <v>30</v>
      </c>
      <c r="D107" s="1" t="s">
        <v>62</v>
      </c>
      <c r="E107" s="1" t="s">
        <v>21</v>
      </c>
      <c r="F107" s="1" t="s">
        <v>10</v>
      </c>
      <c r="N107" s="5">
        <v>5</v>
      </c>
      <c r="AK107" s="5">
        <v>52</v>
      </c>
      <c r="AM107" s="13">
        <f>+AO107/$AO$3</f>
        <v>6.8947326178840283E-6</v>
      </c>
      <c r="AN107" s="7">
        <f>IF(AK107=1,AM107,AM107+AN105)</f>
        <v>0.99999186697340436</v>
      </c>
      <c r="AO107" s="5">
        <f>SUM(G107:AJ107)</f>
        <v>5</v>
      </c>
    </row>
    <row r="108" spans="1:41" x14ac:dyDescent="0.2">
      <c r="A108" s="1" t="s">
        <v>6</v>
      </c>
      <c r="B108" s="1" t="s">
        <v>53</v>
      </c>
      <c r="C108" s="1" t="s">
        <v>30</v>
      </c>
      <c r="D108" s="1" t="s">
        <v>62</v>
      </c>
      <c r="E108" s="1" t="s">
        <v>21</v>
      </c>
      <c r="F108" s="1" t="s">
        <v>11</v>
      </c>
      <c r="N108" s="5">
        <v>-1</v>
      </c>
      <c r="AK108" s="5">
        <v>52</v>
      </c>
    </row>
    <row r="109" spans="1:41" x14ac:dyDescent="0.2">
      <c r="A109" s="1" t="s">
        <v>6</v>
      </c>
      <c r="B109" s="1" t="s">
        <v>53</v>
      </c>
      <c r="C109" s="1" t="s">
        <v>8</v>
      </c>
      <c r="D109" s="1" t="s">
        <v>71</v>
      </c>
      <c r="E109" s="1" t="s">
        <v>28</v>
      </c>
      <c r="F109" s="1" t="s">
        <v>10</v>
      </c>
      <c r="AD109" s="5">
        <v>4</v>
      </c>
      <c r="AK109" s="5">
        <v>53</v>
      </c>
      <c r="AM109" s="13">
        <f>+AO109/$AO$3</f>
        <v>5.5157860943072226E-6</v>
      </c>
      <c r="AN109" s="7">
        <f>IF(AK109=1,AM109,AM109+AN107)</f>
        <v>0.99999738275949868</v>
      </c>
      <c r="AO109" s="5">
        <f>SUM(G109:AJ109)</f>
        <v>4</v>
      </c>
    </row>
    <row r="110" spans="1:41" x14ac:dyDescent="0.2">
      <c r="A110" s="1" t="s">
        <v>6</v>
      </c>
      <c r="B110" s="1" t="s">
        <v>53</v>
      </c>
      <c r="C110" s="1" t="s">
        <v>8</v>
      </c>
      <c r="D110" s="1" t="s">
        <v>71</v>
      </c>
      <c r="E110" s="1" t="s">
        <v>28</v>
      </c>
      <c r="F110" s="1" t="s">
        <v>11</v>
      </c>
      <c r="AD110" s="5" t="s">
        <v>12</v>
      </c>
      <c r="AK110" s="5">
        <v>53</v>
      </c>
    </row>
    <row r="111" spans="1:41" x14ac:dyDescent="0.2">
      <c r="A111" s="1" t="s">
        <v>6</v>
      </c>
      <c r="B111" s="1" t="s">
        <v>53</v>
      </c>
      <c r="C111" s="1" t="s">
        <v>8</v>
      </c>
      <c r="D111" s="1" t="s">
        <v>219</v>
      </c>
      <c r="E111" s="1" t="s">
        <v>21</v>
      </c>
      <c r="F111" s="1" t="s">
        <v>10</v>
      </c>
      <c r="X111" s="5">
        <v>0.93</v>
      </c>
      <c r="AK111" s="5">
        <v>54</v>
      </c>
      <c r="AM111" s="13">
        <f>+AO111/$AO$3</f>
        <v>1.2824202669264294E-6</v>
      </c>
      <c r="AN111" s="7">
        <f>IF(AK111=1,AM111,AM111+AN109)</f>
        <v>0.99999866517976566</v>
      </c>
      <c r="AO111" s="5">
        <f>SUM(G111:AJ111)</f>
        <v>0.93</v>
      </c>
    </row>
    <row r="112" spans="1:41" x14ac:dyDescent="0.2">
      <c r="A112" s="1" t="s">
        <v>6</v>
      </c>
      <c r="B112" s="1" t="s">
        <v>53</v>
      </c>
      <c r="C112" s="1" t="s">
        <v>8</v>
      </c>
      <c r="D112" s="1" t="s">
        <v>219</v>
      </c>
      <c r="E112" s="1" t="s">
        <v>21</v>
      </c>
      <c r="F112" s="1" t="s">
        <v>11</v>
      </c>
      <c r="X112" s="5">
        <v>-1</v>
      </c>
      <c r="AK112" s="5">
        <v>54</v>
      </c>
    </row>
    <row r="113" spans="1:41" x14ac:dyDescent="0.2">
      <c r="A113" s="1" t="s">
        <v>6</v>
      </c>
      <c r="B113" s="1" t="s">
        <v>53</v>
      </c>
      <c r="C113" s="1" t="s">
        <v>8</v>
      </c>
      <c r="D113" s="1" t="s">
        <v>41</v>
      </c>
      <c r="E113" s="1" t="s">
        <v>21</v>
      </c>
      <c r="F113" s="1" t="s">
        <v>10</v>
      </c>
      <c r="AE113" s="5">
        <v>0.39800000000000002</v>
      </c>
      <c r="AK113" s="5">
        <v>55</v>
      </c>
      <c r="AM113" s="13">
        <f>+AO113/$AO$3</f>
        <v>5.4882071638356872E-7</v>
      </c>
      <c r="AN113" s="7">
        <f>IF(AK113=1,AM113,AM113+AN111)</f>
        <v>0.99999921400048208</v>
      </c>
      <c r="AO113" s="5">
        <f>SUM(G113:AJ113)</f>
        <v>0.39800000000000002</v>
      </c>
    </row>
    <row r="114" spans="1:41" x14ac:dyDescent="0.2">
      <c r="A114" s="1" t="s">
        <v>6</v>
      </c>
      <c r="B114" s="1" t="s">
        <v>53</v>
      </c>
      <c r="C114" s="1" t="s">
        <v>8</v>
      </c>
      <c r="D114" s="1" t="s">
        <v>41</v>
      </c>
      <c r="E114" s="1" t="s">
        <v>21</v>
      </c>
      <c r="F114" s="1" t="s">
        <v>11</v>
      </c>
      <c r="AD114" s="5" t="s">
        <v>15</v>
      </c>
      <c r="AE114" s="5" t="s">
        <v>15</v>
      </c>
      <c r="AK114" s="5">
        <v>55</v>
      </c>
    </row>
    <row r="115" spans="1:41" x14ac:dyDescent="0.2">
      <c r="A115" s="1" t="s">
        <v>6</v>
      </c>
      <c r="B115" s="1" t="s">
        <v>53</v>
      </c>
      <c r="C115" s="1" t="s">
        <v>30</v>
      </c>
      <c r="D115" s="1" t="s">
        <v>63</v>
      </c>
      <c r="E115" s="1" t="s">
        <v>21</v>
      </c>
      <c r="F115" s="1" t="s">
        <v>10</v>
      </c>
      <c r="Q115" s="5">
        <v>0.36</v>
      </c>
      <c r="AK115" s="5">
        <v>56</v>
      </c>
      <c r="AM115" s="13">
        <f>+AO115/$AO$3</f>
        <v>4.9642074848765E-7</v>
      </c>
      <c r="AN115" s="7">
        <f>IF(AK115=1,AM115,AM115+AN113)</f>
        <v>0.99999971042123059</v>
      </c>
      <c r="AO115" s="5">
        <f>SUM(G115:AJ115)</f>
        <v>0.36</v>
      </c>
    </row>
    <row r="116" spans="1:41" x14ac:dyDescent="0.2">
      <c r="A116" s="1" t="s">
        <v>6</v>
      </c>
      <c r="B116" s="1" t="s">
        <v>53</v>
      </c>
      <c r="C116" s="1" t="s">
        <v>30</v>
      </c>
      <c r="D116" s="1" t="s">
        <v>63</v>
      </c>
      <c r="E116" s="1" t="s">
        <v>21</v>
      </c>
      <c r="F116" s="1" t="s">
        <v>11</v>
      </c>
      <c r="Q116" s="5">
        <v>-1</v>
      </c>
      <c r="AK116" s="5">
        <v>56</v>
      </c>
    </row>
    <row r="117" spans="1:41" x14ac:dyDescent="0.2">
      <c r="A117" s="1" t="s">
        <v>6</v>
      </c>
      <c r="B117" s="1" t="s">
        <v>53</v>
      </c>
      <c r="C117" s="1" t="s">
        <v>8</v>
      </c>
      <c r="D117" s="1" t="s">
        <v>226</v>
      </c>
      <c r="E117" s="1" t="s">
        <v>21</v>
      </c>
      <c r="F117" s="1" t="s">
        <v>10</v>
      </c>
      <c r="P117" s="5">
        <v>0.21</v>
      </c>
      <c r="AK117" s="5">
        <v>57</v>
      </c>
      <c r="AM117" s="13">
        <f>+AO117/$AO$3</f>
        <v>2.8957876995112918E-7</v>
      </c>
      <c r="AN117" s="7">
        <f>IF(AK117=1,AM117,AM117+AN115)</f>
        <v>1.0000000000000004</v>
      </c>
      <c r="AO117" s="5">
        <f>SUM(G117:AJ117)</f>
        <v>0.21</v>
      </c>
    </row>
    <row r="118" spans="1:41" x14ac:dyDescent="0.2">
      <c r="A118" s="1" t="s">
        <v>6</v>
      </c>
      <c r="B118" s="1" t="s">
        <v>53</v>
      </c>
      <c r="C118" s="1" t="s">
        <v>8</v>
      </c>
      <c r="D118" s="1" t="s">
        <v>226</v>
      </c>
      <c r="E118" s="1" t="s">
        <v>21</v>
      </c>
      <c r="F118" s="1" t="s">
        <v>11</v>
      </c>
      <c r="P118" s="5" t="s">
        <v>15</v>
      </c>
      <c r="AK118" s="5">
        <v>57</v>
      </c>
    </row>
    <row r="177" spans="7:7" x14ac:dyDescent="0.2">
      <c r="G177" s="8"/>
    </row>
    <row r="179" spans="7:7" x14ac:dyDescent="0.2">
      <c r="G179" s="8"/>
    </row>
    <row r="181" spans="7:7" x14ac:dyDescent="0.2">
      <c r="G181" s="8"/>
    </row>
  </sheetData>
  <mergeCells count="2">
    <mergeCell ref="E2:F2"/>
    <mergeCell ref="A1:D1"/>
  </mergeCells>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AN108 AN110">
    <cfRule type="colorScale" priority="93">
      <colorScale>
        <cfvo type="min"/>
        <cfvo type="percentile" val="50"/>
        <cfvo type="num" val="0.97499999999999998"/>
        <color rgb="FF63BE7B"/>
        <color rgb="FFFCFCFF"/>
        <color rgb="FFF8696B"/>
      </colorScale>
    </cfRule>
  </conditionalFormatting>
  <conditionalFormatting sqref="AM8 AM10 AM12 AM14 AM16 AM18 AM20 AM22 AM24 AM26 AM28 AM30 AM32 AM34 AM36 AM38 AM40 AM42 AM44 AM46 AM48 AM50 AM52 AM54 AM56 AM58 AM60 AM62 AM64 AM66 AM68 AM70 AM72 AM74 AM76 AM78 AM80 AM82 AM84 AM86 AM88 AM90 AM92 AM94 AM96 AM98 AM100 AM102 AM104 AM106 AM108 AM110">
    <cfRule type="colorScale" priority="85">
      <colorScale>
        <cfvo type="min"/>
        <cfvo type="percentile" val="50"/>
        <cfvo type="max"/>
        <color rgb="FFF8696B"/>
        <color rgb="FFFFEB84"/>
        <color rgb="FF63BE7B"/>
      </colorScale>
    </cfRule>
  </conditionalFormatting>
  <conditionalFormatting sqref="AN8 AN10 AN12 AN14 AN16 AN18 AN20 AN22 AN24 AN26 AN28 AN30 AN32 AN34 AN36 AN38 AN40 AN42 AN44 AN46 AN48 AN50 AN52 AN54 AN56 AN58 AN60 AN62 AN64 AN66 AN68 AN70 AN72 AN74 AN76 AN78 AN80 AN82 AN84 AN86 AN88 AN90 AN92 AN94 AN96 AN98 AN100 AN102 AN104 AN106 AN108 AN110">
    <cfRule type="colorScale" priority="84">
      <colorScale>
        <cfvo type="min"/>
        <cfvo type="percentile" val="50"/>
        <cfvo type="num" val="0.97499999999999998"/>
        <color rgb="FF63BE7B"/>
        <color rgb="FFFCFCFF"/>
        <color rgb="FFF8696B"/>
      </colorScale>
    </cfRule>
  </conditionalFormatting>
  <conditionalFormatting sqref="G119:G173">
    <cfRule type="cellIs" dxfId="1357" priority="43" operator="equal">
      <formula>-1</formula>
    </cfRule>
    <cfRule type="cellIs" dxfId="1356" priority="44" operator="equal">
      <formula>"a"</formula>
    </cfRule>
    <cfRule type="cellIs" dxfId="1355" priority="45" operator="equal">
      <formula>"b"</formula>
    </cfRule>
    <cfRule type="cellIs" dxfId="1354" priority="46" operator="equal">
      <formula>"c"</formula>
    </cfRule>
    <cfRule type="cellIs" dxfId="1353" priority="47" operator="equal">
      <formula>"bc"</formula>
    </cfRule>
    <cfRule type="cellIs" dxfId="1352" priority="48" operator="equal">
      <formula>"ab"</formula>
    </cfRule>
    <cfRule type="cellIs" dxfId="1351" priority="49" operator="equal">
      <formula>"ac"</formula>
    </cfRule>
    <cfRule type="cellIs" dxfId="1350" priority="50" operator="equal">
      <formula>"abc"</formula>
    </cfRule>
  </conditionalFormatting>
  <conditionalFormatting sqref="G175 G177 G179 G181">
    <cfRule type="cellIs" dxfId="1349" priority="35" operator="equal">
      <formula>-1</formula>
    </cfRule>
    <cfRule type="cellIs" dxfId="1348" priority="36" operator="equal">
      <formula>"a"</formula>
    </cfRule>
    <cfRule type="cellIs" dxfId="1347" priority="37" operator="equal">
      <formula>"b"</formula>
    </cfRule>
    <cfRule type="cellIs" dxfId="1346" priority="38" operator="equal">
      <formula>"c"</formula>
    </cfRule>
    <cfRule type="cellIs" dxfId="1345" priority="39" operator="equal">
      <formula>"bc"</formula>
    </cfRule>
    <cfRule type="cellIs" dxfId="1344" priority="40" operator="equal">
      <formula>"ab"</formula>
    </cfRule>
    <cfRule type="cellIs" dxfId="1343" priority="41" operator="equal">
      <formula>"ac"</formula>
    </cfRule>
    <cfRule type="cellIs" dxfId="1342" priority="42" operator="equal">
      <formula>"abc"</formula>
    </cfRule>
  </conditionalFormatting>
  <conditionalFormatting sqref="AO2">
    <cfRule type="cellIs" dxfId="1341" priority="34" operator="equal">
      <formula>"Check functions"</formula>
    </cfRule>
  </conditionalFormatting>
  <conditionalFormatting sqref="G6:AJ118">
    <cfRule type="cellIs" dxfId="1340" priority="2" operator="equal">
      <formula>-1</formula>
    </cfRule>
    <cfRule type="cellIs" dxfId="1339" priority="3" operator="equal">
      <formula>"a"</formula>
    </cfRule>
    <cfRule type="cellIs" dxfId="1338" priority="4" operator="equal">
      <formula>"b"</formula>
    </cfRule>
    <cfRule type="cellIs" dxfId="1337" priority="5" operator="equal">
      <formula>"c"</formula>
    </cfRule>
    <cfRule type="cellIs" dxfId="1336" priority="6" operator="equal">
      <formula>"bc"</formula>
    </cfRule>
    <cfRule type="cellIs" dxfId="1335" priority="7" operator="equal">
      <formula>"ab"</formula>
    </cfRule>
    <cfRule type="cellIs" dxfId="1334" priority="8" operator="equal">
      <formula>"ac"</formula>
    </cfRule>
    <cfRule type="cellIs" dxfId="1333" priority="9" operator="equal">
      <formula>"abc"</formula>
    </cfRule>
  </conditionalFormatting>
  <conditionalFormatting sqref="AM5:AM7 AM9 AM11 AM13 AM15 AM17 AM19 AM21 AM23 AM25 AM27 AM29 AM31 AM33 AM35 AM37 AM39 AM41 AM43 AM45 AM47 AM49 AM51 AM53 AM55 AM57 AM59 AM61 AM63 AM65 AM67 AM69 AM71 AM73 AM75 AM77 AM79 AM81 AM83 AM85 AM87 AM89 AM91 AM93 AM95 AM97 AM99 AM101 AM103 AM105 AM107 AM109 AM111 AM113 AM115 AM117">
    <cfRule type="colorScale" priority="1672">
      <colorScale>
        <cfvo type="min"/>
        <cfvo type="percentile" val="50"/>
        <cfvo type="max"/>
        <color rgb="FFF8696B"/>
        <color rgb="FFFFEB84"/>
        <color rgb="FF63BE7B"/>
      </colorScale>
    </cfRule>
  </conditionalFormatting>
  <conditionalFormatting sqref="AN7 AN5 AN9 AN11 AN13 AN15 AN17 AN19 AN21 AN23 AN25 AN27 AN29 AN31 AN33 AN35 AN37 AN39 AN41 AN43 AN45 AN47 AN49 AN51 AN53 AN55 AN57 AN59 AN61 AN63 AN65 AN67 AN69 AN71 AN73 AN75 AN77 AN79 AN81 AN83 AN85 AN87 AN89 AN91 AN93 AN95 AN97 AN99 AN101 AN103 AN105 AN107 AN109 AN111 AN113 AN115 AN117">
    <cfRule type="colorScale" priority="1728">
      <colorScale>
        <cfvo type="min"/>
        <cfvo type="percentile" val="50"/>
        <cfvo type="num" val="0.97499999999999998"/>
        <color rgb="FF63BE7B"/>
        <color rgb="FFFCFCFF"/>
        <color rgb="FFF8696B"/>
      </colorScale>
    </cfRule>
  </conditionalFormatting>
  <conditionalFormatting sqref="E5:E1000">
    <cfRule type="cellIs" dxfId="1332" priority="1" operator="equal">
      <formula>"UN"</formula>
    </cfRule>
  </conditionalFormatting>
  <pageMargins left="0.7" right="0.7" top="0.75" bottom="0.75" header="0.3" footer="0.3"/>
  <pageSetup paperSize="9" scale="54"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T96"/>
  <sheetViews>
    <sheetView zoomScale="90" zoomScaleNormal="90" workbookViewId="0"/>
  </sheetViews>
  <sheetFormatPr defaultRowHeight="12.75" x14ac:dyDescent="0.2"/>
  <sheetData>
    <row r="2" spans="2:20" x14ac:dyDescent="0.2">
      <c r="C2" t="s">
        <v>100</v>
      </c>
    </row>
    <row r="3" spans="2:20" x14ac:dyDescent="0.2">
      <c r="B3" s="3" t="s">
        <v>144</v>
      </c>
    </row>
    <row r="4" spans="2:20" x14ac:dyDescent="0.2">
      <c r="B4" t="s">
        <v>101</v>
      </c>
      <c r="C4">
        <f>'ALB-N'!H2</f>
        <v>38135.03</v>
      </c>
      <c r="D4">
        <f>'ALB-N'!I2</f>
        <v>35163.499000000003</v>
      </c>
      <c r="E4">
        <f>'ALB-N'!J2</f>
        <v>38377.405999999995</v>
      </c>
      <c r="F4">
        <f>'ALB-N'!K2</f>
        <v>28802.520999999993</v>
      </c>
      <c r="G4">
        <f>'ALB-N'!L2</f>
        <v>29022.51</v>
      </c>
      <c r="H4">
        <f>'ALB-N'!M2</f>
        <v>25746.195000000003</v>
      </c>
      <c r="I4">
        <f>'ALB-N'!N2</f>
        <v>34549.474999999999</v>
      </c>
      <c r="J4">
        <f>'ALB-N'!O2</f>
        <v>33122.754000000015</v>
      </c>
      <c r="K4">
        <f>'ALB-N'!P2</f>
        <v>26252.132999999991</v>
      </c>
      <c r="L4">
        <f>'ALB-N'!Q2</f>
        <v>22716.102999999999</v>
      </c>
      <c r="M4">
        <f>'ALB-N'!R2</f>
        <v>25566.710999999999</v>
      </c>
      <c r="N4">
        <f>'ALB-N'!S2</f>
        <v>25956.584000000006</v>
      </c>
      <c r="O4">
        <f>'ALB-N'!T2</f>
        <v>35317.886999999988</v>
      </c>
      <c r="P4">
        <f>'ALB-N'!U2</f>
        <v>36963.340999999993</v>
      </c>
      <c r="Q4">
        <f>'ALB-N'!V2</f>
        <v>21991.273000000001</v>
      </c>
      <c r="R4">
        <f>'ALB-N'!W2</f>
        <v>20482.762999999995</v>
      </c>
      <c r="S4">
        <f>'ALB-N'!X2</f>
        <v>15391.36</v>
      </c>
      <c r="T4">
        <f>'ALB-N'!Y2</f>
        <v>19411.146000000008</v>
      </c>
    </row>
    <row r="5" spans="2:20" x14ac:dyDescent="0.2">
      <c r="B5" t="s">
        <v>102</v>
      </c>
      <c r="C5">
        <f>'ALB-S'!H2</f>
        <v>32814.298999999999</v>
      </c>
      <c r="D5">
        <f>'ALB-S'!I2</f>
        <v>35300.517000000014</v>
      </c>
      <c r="E5">
        <f>'ALB-S'!J2</f>
        <v>27553.584000000003</v>
      </c>
      <c r="F5">
        <f>'ALB-S'!K2</f>
        <v>28426.339</v>
      </c>
      <c r="G5">
        <f>'ALB-S'!L2</f>
        <v>28022.27</v>
      </c>
      <c r="H5">
        <f>'ALB-S'!M2</f>
        <v>30595.032000000003</v>
      </c>
      <c r="I5">
        <f>'ALB-S'!N2</f>
        <v>27656.323</v>
      </c>
      <c r="J5">
        <f>'ALB-S'!O2</f>
        <v>31387.868999999999</v>
      </c>
      <c r="K5">
        <f>'ALB-S'!P2</f>
        <v>38795.470999999998</v>
      </c>
      <c r="L5">
        <f>'ALB-S'!Q2</f>
        <v>31745.672000000002</v>
      </c>
      <c r="M5">
        <f>'ALB-S'!R2</f>
        <v>28004.57</v>
      </c>
      <c r="N5">
        <f>'ALB-S'!S2</f>
        <v>22544.727999999992</v>
      </c>
      <c r="O5">
        <f>'ALB-S'!T2</f>
        <v>18881.534</v>
      </c>
      <c r="P5">
        <f>'ALB-S'!U2</f>
        <v>24452.844999999998</v>
      </c>
      <c r="Q5">
        <f>'ALB-S'!V2</f>
        <v>20282.932000000004</v>
      </c>
      <c r="R5">
        <f>'ALB-S'!W2</f>
        <v>18867.414999999997</v>
      </c>
      <c r="S5">
        <f>'ALB-S'!X2</f>
        <v>22248.278000000009</v>
      </c>
      <c r="T5">
        <f>'ALB-S'!Y2</f>
        <v>19224.588999999989</v>
      </c>
    </row>
    <row r="6" spans="2:20" x14ac:dyDescent="0.2">
      <c r="B6" t="s">
        <v>103</v>
      </c>
      <c r="C6">
        <f>'ALB-M'!H2</f>
        <v>2137.7280000000001</v>
      </c>
      <c r="D6">
        <f>'ALB-M'!I2</f>
        <v>1349</v>
      </c>
      <c r="E6">
        <f>'ALB-M'!J2</f>
        <v>1587.1</v>
      </c>
      <c r="F6">
        <f>'ALB-M'!K2</f>
        <v>3150.3690000000001</v>
      </c>
      <c r="G6">
        <f>'ALB-M'!L2</f>
        <v>2540.875</v>
      </c>
      <c r="H6">
        <f>'ALB-M'!M2</f>
        <v>2697.665</v>
      </c>
      <c r="I6">
        <f>'ALB-M'!N2</f>
        <v>4856.277</v>
      </c>
      <c r="J6">
        <f>'ALB-M'!O2</f>
        <v>5576.9569999999994</v>
      </c>
      <c r="K6">
        <f>'ALB-M'!P2</f>
        <v>4870.24</v>
      </c>
      <c r="L6">
        <f>'ALB-M'!Q2</f>
        <v>5607.7330000000002</v>
      </c>
      <c r="M6">
        <f>'ALB-M'!R2</f>
        <v>7898.4639999999999</v>
      </c>
      <c r="N6">
        <f>'ALB-M'!S2</f>
        <v>4874.1570000000011</v>
      </c>
      <c r="O6">
        <f>'ALB-M'!T2</f>
        <v>3529.029</v>
      </c>
      <c r="P6">
        <f>'ALB-M'!U2</f>
        <v>5964.7469999999994</v>
      </c>
      <c r="Q6">
        <f>'ALB-M'!V2</f>
        <v>6519.8869999999988</v>
      </c>
      <c r="R6">
        <f>'ALB-M'!W2</f>
        <v>2969.5829999999996</v>
      </c>
      <c r="S6">
        <f>'ALB-M'!X2</f>
        <v>4023.8409999999994</v>
      </c>
      <c r="T6">
        <f>'ALB-M'!Y2</f>
        <v>2123.7150000000001</v>
      </c>
    </row>
    <row r="7" spans="2:20" x14ac:dyDescent="0.2">
      <c r="B7" t="s">
        <v>104</v>
      </c>
      <c r="C7">
        <f>'YFT-E'!H2</f>
        <v>124724.99199999997</v>
      </c>
      <c r="D7">
        <f>'YFT-E'!I2</f>
        <v>124849.11600000001</v>
      </c>
      <c r="E7">
        <f>'YFT-E'!J2</f>
        <v>119430.86900000001</v>
      </c>
      <c r="F7">
        <f>'YFT-E'!K2</f>
        <v>116150.588</v>
      </c>
      <c r="G7">
        <f>'YFT-E'!L2</f>
        <v>104363.03799999999</v>
      </c>
      <c r="H7">
        <f>'YFT-E'!M2</f>
        <v>113614.99900000004</v>
      </c>
      <c r="I7">
        <f>'YFT-E'!N2</f>
        <v>103600.852</v>
      </c>
      <c r="J7">
        <f>'YFT-E'!O2</f>
        <v>96825.305000000008</v>
      </c>
      <c r="K7">
        <f>'YFT-E'!P2</f>
        <v>112772.42300000001</v>
      </c>
      <c r="L7">
        <f>'YFT-E'!Q2</f>
        <v>106796.54600000002</v>
      </c>
      <c r="M7">
        <f>'YFT-E'!R2</f>
        <v>98204.743000000017</v>
      </c>
      <c r="N7">
        <f>'YFT-E'!S2</f>
        <v>88267.463000000003</v>
      </c>
      <c r="O7">
        <f>'YFT-E'!T2</f>
        <v>75559.061000000002</v>
      </c>
      <c r="P7">
        <f>'YFT-E'!U2</f>
        <v>77613.739999999976</v>
      </c>
      <c r="Q7">
        <f>'YFT-E'!V2</f>
        <v>78666.85500000001</v>
      </c>
      <c r="R7">
        <f>'YFT-E'!W2</f>
        <v>93744.496000000043</v>
      </c>
      <c r="S7">
        <f>'YFT-E'!X2</f>
        <v>99134.668999999951</v>
      </c>
      <c r="T7">
        <f>'YFT-E'!Y2</f>
        <v>97250.584000000032</v>
      </c>
    </row>
    <row r="8" spans="2:20" x14ac:dyDescent="0.2">
      <c r="B8" t="s">
        <v>105</v>
      </c>
      <c r="C8">
        <f>'YFT-W'!H2</f>
        <v>38836.040999999997</v>
      </c>
      <c r="D8">
        <f>'YFT-W'!I2</f>
        <v>48335.735000000008</v>
      </c>
      <c r="E8">
        <f>'YFT-W'!J2</f>
        <v>35293.78</v>
      </c>
      <c r="F8">
        <f>'YFT-W'!K2</f>
        <v>33055.525999999998</v>
      </c>
      <c r="G8">
        <f>'YFT-W'!L2</f>
        <v>32941.144</v>
      </c>
      <c r="H8">
        <f>'YFT-W'!M2</f>
        <v>30946.293999999998</v>
      </c>
      <c r="I8">
        <f>'YFT-W'!N2</f>
        <v>31216.597000000002</v>
      </c>
      <c r="J8">
        <f>'YFT-W'!O2</f>
        <v>35628.138000000006</v>
      </c>
      <c r="K8">
        <f>'YFT-W'!P2</f>
        <v>40328.984999999993</v>
      </c>
      <c r="L8">
        <f>'YFT-W'!Q2</f>
        <v>29664.858999999997</v>
      </c>
      <c r="M8">
        <f>'YFT-W'!R2</f>
        <v>24987.414000000008</v>
      </c>
      <c r="N8">
        <f>'YFT-W'!S2</f>
        <v>31305.192999999996</v>
      </c>
      <c r="O8">
        <f>'YFT-W'!T2</f>
        <v>29516.007999999994</v>
      </c>
      <c r="P8">
        <f>'YFT-W'!U2</f>
        <v>28278.493999999992</v>
      </c>
      <c r="Q8">
        <f>'YFT-W'!V2</f>
        <v>24175.983</v>
      </c>
      <c r="R8">
        <f>'YFT-W'!W2</f>
        <v>18129.779999999995</v>
      </c>
      <c r="S8">
        <f>'YFT-W'!X2</f>
        <v>18780.362000000005</v>
      </c>
      <c r="T8">
        <f>'YFT-W'!Y2</f>
        <v>21028.967999999997</v>
      </c>
    </row>
    <row r="9" spans="2:20" x14ac:dyDescent="0.2">
      <c r="B9" t="s">
        <v>106</v>
      </c>
      <c r="C9">
        <f>'SKJ-E'!H2</f>
        <v>176555.23300000004</v>
      </c>
      <c r="D9">
        <f>'SKJ-E'!I2</f>
        <v>161455.51799999998</v>
      </c>
      <c r="E9">
        <f>'SKJ-E'!J2</f>
        <v>152984.28600000005</v>
      </c>
      <c r="F9">
        <f>'SKJ-E'!K2</f>
        <v>129590.31999999999</v>
      </c>
      <c r="G9">
        <f>'SKJ-E'!L2</f>
        <v>117228.88799999999</v>
      </c>
      <c r="H9">
        <f>'SKJ-E'!M2</f>
        <v>132325.26999999999</v>
      </c>
      <c r="I9">
        <f>'SKJ-E'!N2</f>
        <v>154940.08300000001</v>
      </c>
      <c r="J9">
        <f>'SKJ-E'!O2</f>
        <v>126293.53400000003</v>
      </c>
      <c r="K9">
        <f>'SKJ-E'!P2</f>
        <v>131908.80000000002</v>
      </c>
      <c r="L9">
        <f>'SKJ-E'!Q2</f>
        <v>100585.22000000002</v>
      </c>
      <c r="M9">
        <f>'SKJ-E'!R2</f>
        <v>130192.29100000004</v>
      </c>
      <c r="N9">
        <f>'SKJ-E'!S2</f>
        <v>154005.65900000001</v>
      </c>
      <c r="O9">
        <f>'SKJ-E'!T2</f>
        <v>143982.32299999997</v>
      </c>
      <c r="P9">
        <f>'SKJ-E'!U2</f>
        <v>111923.43699999999</v>
      </c>
      <c r="Q9">
        <f>'SKJ-E'!V2</f>
        <v>120222.88799999998</v>
      </c>
      <c r="R9">
        <f>'SKJ-E'!W2</f>
        <v>123090.74700000003</v>
      </c>
      <c r="S9">
        <f>'SKJ-E'!X2</f>
        <v>137829.29300000003</v>
      </c>
      <c r="T9">
        <f>'SKJ-E'!Y2</f>
        <v>164025.73000000004</v>
      </c>
    </row>
    <row r="10" spans="2:20" x14ac:dyDescent="0.2">
      <c r="B10" t="s">
        <v>107</v>
      </c>
      <c r="C10">
        <f>'SKJ-W'!H2</f>
        <v>33220.798999999992</v>
      </c>
      <c r="D10">
        <f>'SKJ-W'!I2</f>
        <v>29949.089999999997</v>
      </c>
      <c r="E10">
        <f>'SKJ-W'!J2</f>
        <v>21859.610000000004</v>
      </c>
      <c r="F10">
        <f>'SKJ-W'!K2</f>
        <v>27561.598000000002</v>
      </c>
      <c r="G10">
        <f>'SKJ-W'!L2</f>
        <v>31711.761999999999</v>
      </c>
      <c r="H10">
        <f>'SKJ-W'!M2</f>
        <v>29087.037999999997</v>
      </c>
      <c r="I10">
        <f>'SKJ-W'!N2</f>
        <v>27355.528999999995</v>
      </c>
      <c r="J10">
        <f>'SKJ-W'!O2</f>
        <v>29193.405999999999</v>
      </c>
      <c r="K10">
        <f>'SKJ-W'!P2</f>
        <v>31450.763999999996</v>
      </c>
      <c r="L10">
        <f>'SKJ-W'!Q2</f>
        <v>21599.721000000001</v>
      </c>
      <c r="M10">
        <f>'SKJ-W'!R2</f>
        <v>24748.533999999996</v>
      </c>
      <c r="N10">
        <f>'SKJ-W'!S2</f>
        <v>27461.481999999996</v>
      </c>
      <c r="O10">
        <f>'SKJ-W'!T2</f>
        <v>28516.581999999999</v>
      </c>
      <c r="P10">
        <f>'SKJ-W'!U2</f>
        <v>26452.515999999996</v>
      </c>
      <c r="Q10">
        <f>'SKJ-W'!V2</f>
        <v>25439.526000000005</v>
      </c>
      <c r="R10">
        <f>'SKJ-W'!W2</f>
        <v>22013.214000000011</v>
      </c>
      <c r="S10">
        <f>'SKJ-W'!X2</f>
        <v>25774.3</v>
      </c>
      <c r="T10">
        <f>'SKJ-W'!Y2</f>
        <v>25906.851999999999</v>
      </c>
    </row>
    <row r="11" spans="2:20" x14ac:dyDescent="0.2">
      <c r="B11" t="s">
        <v>108</v>
      </c>
      <c r="C11">
        <f>'SWO-N'!H2</f>
        <v>16737.830999999998</v>
      </c>
      <c r="D11">
        <f>'SWO-N'!I2</f>
        <v>15501.26</v>
      </c>
      <c r="E11">
        <f>'SWO-N'!J2</f>
        <v>17104.889000000003</v>
      </c>
      <c r="F11">
        <f>'SWO-N'!K2</f>
        <v>15221.720000000001</v>
      </c>
      <c r="G11">
        <f>'SWO-N'!L2</f>
        <v>13024.67</v>
      </c>
      <c r="H11">
        <f>'SWO-N'!M2</f>
        <v>12328.998</v>
      </c>
      <c r="I11">
        <f>'SWO-N'!N2</f>
        <v>11622.374000000002</v>
      </c>
      <c r="J11">
        <f>'SWO-N'!O2</f>
        <v>11453.184999999999</v>
      </c>
      <c r="K11">
        <f>'SWO-N'!P2</f>
        <v>10011.046000000002</v>
      </c>
      <c r="L11">
        <f>'SWO-N'!Q2</f>
        <v>9654.1230000000069</v>
      </c>
      <c r="M11">
        <f>'SWO-N'!R2</f>
        <v>11443.536000000002</v>
      </c>
      <c r="N11">
        <f>'SWO-N'!S2</f>
        <v>12071.139999999998</v>
      </c>
      <c r="O11">
        <f>'SWO-N'!T2</f>
        <v>12380.252999999997</v>
      </c>
      <c r="P11">
        <f>'SWO-N'!U2</f>
        <v>11528.458000000001</v>
      </c>
      <c r="Q11">
        <f>'SWO-N'!V2</f>
        <v>12305.562000000002</v>
      </c>
      <c r="R11">
        <f>'SWO-N'!W2</f>
        <v>11102.320999999998</v>
      </c>
      <c r="S11">
        <f>'SWO-N'!X2</f>
        <v>12146.134000000007</v>
      </c>
      <c r="T11">
        <f>'SWO-N'!Y2</f>
        <v>11671.578999999996</v>
      </c>
    </row>
    <row r="12" spans="2:20" x14ac:dyDescent="0.2">
      <c r="B12" t="s">
        <v>109</v>
      </c>
      <c r="C12">
        <f>'SWO-S'!H2</f>
        <v>16130.479999999998</v>
      </c>
      <c r="D12">
        <f>'SWO-S'!I2</f>
        <v>18958.336000000007</v>
      </c>
      <c r="E12">
        <f>'SWO-S'!J2</f>
        <v>21930.63</v>
      </c>
      <c r="F12">
        <f>'SWO-S'!K2</f>
        <v>18289.28</v>
      </c>
      <c r="G12">
        <f>'SWO-S'!L2</f>
        <v>18542.082999999999</v>
      </c>
      <c r="H12">
        <f>'SWO-S'!M2</f>
        <v>14027.304999999998</v>
      </c>
      <c r="I12">
        <f>'SWO-S'!N2</f>
        <v>15501.590000000002</v>
      </c>
      <c r="J12">
        <f>'SWO-S'!O2</f>
        <v>15727.617999999999</v>
      </c>
      <c r="K12">
        <f>'SWO-S'!P2</f>
        <v>15128.289999999999</v>
      </c>
      <c r="L12">
        <f>'SWO-S'!Q2</f>
        <v>14103.833000000002</v>
      </c>
      <c r="M12">
        <f>'SWO-S'!R2</f>
        <v>12634.298999999999</v>
      </c>
      <c r="N12">
        <f>'SWO-S'!S2</f>
        <v>13081.569</v>
      </c>
      <c r="O12">
        <f>'SWO-S'!T2</f>
        <v>13163.42</v>
      </c>
      <c r="P12">
        <f>'SWO-S'!U2</f>
        <v>14195.558000000001</v>
      </c>
      <c r="Q12">
        <f>'SWO-S'!V2</f>
        <v>15629.298000000001</v>
      </c>
      <c r="R12">
        <f>'SWO-S'!W2</f>
        <v>12369.837000000003</v>
      </c>
      <c r="S12">
        <f>'SWO-S'!X2</f>
        <v>12668.293</v>
      </c>
      <c r="T12">
        <f>'SWO-S'!Y2</f>
        <v>12595.636</v>
      </c>
    </row>
    <row r="13" spans="2:20" x14ac:dyDescent="0.2">
      <c r="B13" t="s">
        <v>110</v>
      </c>
      <c r="C13">
        <f>'SWO-M'!H2</f>
        <v>13264.866</v>
      </c>
      <c r="D13">
        <f>'SWO-M'!I2</f>
        <v>16082.214</v>
      </c>
      <c r="E13">
        <f>'SWO-M'!J2</f>
        <v>13015.475</v>
      </c>
      <c r="F13">
        <f>'SWO-M'!K2</f>
        <v>12052.811</v>
      </c>
      <c r="G13">
        <f>'SWO-M'!L2</f>
        <v>14693.346</v>
      </c>
      <c r="H13">
        <f>'SWO-M'!M2</f>
        <v>14368.865</v>
      </c>
      <c r="I13">
        <f>'SWO-M'!N2</f>
        <v>13698.637000000001</v>
      </c>
      <c r="J13">
        <f>'SWO-M'!O2</f>
        <v>15568.784999999998</v>
      </c>
      <c r="K13">
        <f>'SWO-M'!P2</f>
        <v>15006.067000000001</v>
      </c>
      <c r="L13">
        <f>'SWO-M'!Q2</f>
        <v>12814.036000000002</v>
      </c>
      <c r="M13">
        <f>'SWO-M'!R2</f>
        <v>15693.588999999998</v>
      </c>
      <c r="N13">
        <f>'SWO-M'!S2</f>
        <v>14404.920999999998</v>
      </c>
      <c r="O13">
        <f>'SWO-M'!T2</f>
        <v>14621.904000000002</v>
      </c>
      <c r="P13">
        <f>'SWO-M'!U2</f>
        <v>14915.465000000002</v>
      </c>
      <c r="Q13">
        <f>'SWO-M'!V2</f>
        <v>14226.838</v>
      </c>
      <c r="R13">
        <f>'SWO-M'!W2</f>
        <v>13683.182000000001</v>
      </c>
      <c r="S13">
        <f>'SWO-M'!X2</f>
        <v>13235.237999999998</v>
      </c>
      <c r="T13">
        <f>'SWO-M'!Y2</f>
        <v>14753.579000000005</v>
      </c>
    </row>
    <row r="14" spans="2:20" x14ac:dyDescent="0.2">
      <c r="B14" t="s">
        <v>111</v>
      </c>
      <c r="C14">
        <f>'BET-A'!H2</f>
        <v>113789.79700000001</v>
      </c>
      <c r="D14">
        <f>'BET-A'!I2</f>
        <v>134932.408</v>
      </c>
      <c r="E14">
        <f>'BET-A'!J2</f>
        <v>128046.66400000002</v>
      </c>
      <c r="F14">
        <f>'BET-A'!K2</f>
        <v>120767.17899999999</v>
      </c>
      <c r="G14">
        <f>'BET-A'!L2</f>
        <v>110254.518</v>
      </c>
      <c r="H14">
        <f>'BET-A'!M2</f>
        <v>107953.54300000001</v>
      </c>
      <c r="I14">
        <f>'BET-A'!N2</f>
        <v>121424.92599999998</v>
      </c>
      <c r="J14">
        <f>'BET-A'!O2</f>
        <v>103434.12699999995</v>
      </c>
      <c r="K14">
        <f>'BET-A'!P2</f>
        <v>91636.063000000009</v>
      </c>
      <c r="L14">
        <f>'BET-A'!Q2</f>
        <v>75801.800000000017</v>
      </c>
      <c r="M14">
        <f>'BET-A'!R2</f>
        <v>87595.563000000038</v>
      </c>
      <c r="N14">
        <f>'BET-A'!S2</f>
        <v>90043.437999999995</v>
      </c>
      <c r="O14">
        <f>'BET-A'!T2</f>
        <v>67953.736999999979</v>
      </c>
      <c r="P14">
        <f>'BET-A'!U2</f>
        <v>59191.864999999998</v>
      </c>
      <c r="Q14">
        <f>'BET-A'!V2</f>
        <v>69894.899999999965</v>
      </c>
      <c r="R14">
        <f>'BET-A'!W2</f>
        <v>63172.112000000008</v>
      </c>
      <c r="S14">
        <f>'BET-A'!X2</f>
        <v>76426.651999999973</v>
      </c>
      <c r="T14">
        <f>'BET-A'!Y2</f>
        <v>76073.572</v>
      </c>
    </row>
    <row r="15" spans="2:20" x14ac:dyDescent="0.2">
      <c r="B15" t="s">
        <v>126</v>
      </c>
      <c r="C15">
        <f>'BUM-A'!H2</f>
        <v>3135.076</v>
      </c>
      <c r="D15">
        <f>'BUM-A'!I2</f>
        <v>4216.13</v>
      </c>
      <c r="E15">
        <f>'BUM-A'!J2</f>
        <v>4186.6130000000003</v>
      </c>
      <c r="F15">
        <f>'BUM-A'!K2</f>
        <v>5366.1540000000005</v>
      </c>
      <c r="G15">
        <f>'BUM-A'!L2</f>
        <v>5670.3949999999986</v>
      </c>
      <c r="H15">
        <f>'BUM-A'!M2</f>
        <v>5637.1180000000004</v>
      </c>
      <c r="I15">
        <f>'BUM-A'!N2</f>
        <v>5325.8469999999988</v>
      </c>
      <c r="J15">
        <f>'BUM-A'!O2</f>
        <v>5395.4379999999992</v>
      </c>
      <c r="K15">
        <f>'BUM-A'!P2</f>
        <v>4376.2750000000015</v>
      </c>
      <c r="L15">
        <f>'BUM-A'!Q2</f>
        <v>3806.8430000000003</v>
      </c>
      <c r="M15">
        <f>'BUM-A'!R2</f>
        <v>4315.732</v>
      </c>
      <c r="N15">
        <f>'BUM-A'!S2</f>
        <v>3106.4450000000002</v>
      </c>
      <c r="O15">
        <f>'BUM-A'!T2</f>
        <v>3469.6950000000011</v>
      </c>
      <c r="P15">
        <f>'BUM-A'!U2</f>
        <v>3070.2390000000009</v>
      </c>
      <c r="Q15">
        <f>'BUM-A'!V2</f>
        <v>4263.1570000000002</v>
      </c>
      <c r="R15">
        <f>'BUM-A'!W2</f>
        <v>3601.6149999999998</v>
      </c>
      <c r="S15">
        <f>'BUM-A'!X2</f>
        <v>3121.355</v>
      </c>
      <c r="T15">
        <f>'BUM-A'!Y2</f>
        <v>3000.7230000000004</v>
      </c>
    </row>
    <row r="16" spans="2:20" x14ac:dyDescent="0.2">
      <c r="B16" t="s">
        <v>127</v>
      </c>
      <c r="C16" t="e">
        <f>#REF!</f>
        <v>#REF!</v>
      </c>
      <c r="D16" t="e">
        <f>#REF!</f>
        <v>#REF!</v>
      </c>
      <c r="E16" t="e">
        <f>#REF!</f>
        <v>#REF!</v>
      </c>
      <c r="F16" t="e">
        <f>#REF!</f>
        <v>#REF!</v>
      </c>
      <c r="G16" t="e">
        <f>#REF!</f>
        <v>#REF!</v>
      </c>
      <c r="H16" t="e">
        <f>#REF!</f>
        <v>#REF!</v>
      </c>
      <c r="I16" t="e">
        <f>#REF!</f>
        <v>#REF!</v>
      </c>
      <c r="J16" t="e">
        <f>#REF!</f>
        <v>#REF!</v>
      </c>
      <c r="K16" t="e">
        <f>#REF!</f>
        <v>#REF!</v>
      </c>
      <c r="L16" t="e">
        <f>#REF!</f>
        <v>#REF!</v>
      </c>
      <c r="M16" t="e">
        <f>#REF!</f>
        <v>#REF!</v>
      </c>
      <c r="N16" t="e">
        <f>#REF!</f>
        <v>#REF!</v>
      </c>
      <c r="O16" t="e">
        <f>#REF!</f>
        <v>#REF!</v>
      </c>
      <c r="P16" t="e">
        <f>#REF!</f>
        <v>#REF!</v>
      </c>
      <c r="Q16" t="e">
        <f>#REF!</f>
        <v>#REF!</v>
      </c>
      <c r="R16" t="e">
        <f>#REF!</f>
        <v>#REF!</v>
      </c>
      <c r="S16" t="e">
        <f>#REF!</f>
        <v>#REF!</v>
      </c>
      <c r="T16" t="e">
        <f>#REF!</f>
        <v>#REF!</v>
      </c>
    </row>
    <row r="17" spans="2:20" x14ac:dyDescent="0.2">
      <c r="B17" t="s">
        <v>128</v>
      </c>
      <c r="C17">
        <f>'WHM-A'!H2</f>
        <v>1680.7169999999999</v>
      </c>
      <c r="D17">
        <f>'WHM-A'!I2</f>
        <v>2201.9050000000002</v>
      </c>
      <c r="E17">
        <f>'WHM-A'!J2</f>
        <v>1879.7650000000003</v>
      </c>
      <c r="F17">
        <f>'WHM-A'!K2</f>
        <v>1679.3430000000001</v>
      </c>
      <c r="G17">
        <f>'WHM-A'!L2</f>
        <v>1512.9110000000001</v>
      </c>
      <c r="H17">
        <f>'WHM-A'!M2</f>
        <v>1945.393</v>
      </c>
      <c r="I17">
        <f>'WHM-A'!N2</f>
        <v>1786.1850000000002</v>
      </c>
      <c r="J17">
        <f>'WHM-A'!O2</f>
        <v>1535.2099999999998</v>
      </c>
      <c r="K17">
        <f>'WHM-A'!P2</f>
        <v>1078.1610000000003</v>
      </c>
      <c r="L17">
        <f>'WHM-A'!Q2</f>
        <v>1011.8799999999997</v>
      </c>
      <c r="M17">
        <f>'WHM-A'!R2</f>
        <v>844.55099999999993</v>
      </c>
      <c r="N17">
        <f>'WHM-A'!S2</f>
        <v>841.14199999999983</v>
      </c>
      <c r="O17">
        <f>'WHM-A'!T2</f>
        <v>767.52800000000013</v>
      </c>
      <c r="P17">
        <f>'WHM-A'!U2</f>
        <v>611.72699999999986</v>
      </c>
      <c r="Q17">
        <f>'WHM-A'!V2</f>
        <v>747.57799999999997</v>
      </c>
      <c r="R17">
        <f>'WHM-A'!W2</f>
        <v>710.64699999999993</v>
      </c>
      <c r="S17">
        <f>'WHM-A'!X2</f>
        <v>752.95600000000013</v>
      </c>
      <c r="T17">
        <f>'WHM-A'!Y2</f>
        <v>503.779</v>
      </c>
    </row>
    <row r="18" spans="2:20" x14ac:dyDescent="0.2">
      <c r="B18" t="s">
        <v>129</v>
      </c>
      <c r="C18" t="e">
        <f>#REF!</f>
        <v>#REF!</v>
      </c>
      <c r="D18" t="e">
        <f>#REF!</f>
        <v>#REF!</v>
      </c>
      <c r="E18" t="e">
        <f>#REF!</f>
        <v>#REF!</v>
      </c>
      <c r="F18" t="e">
        <f>#REF!</f>
        <v>#REF!</v>
      </c>
      <c r="G18" t="e">
        <f>#REF!</f>
        <v>#REF!</v>
      </c>
      <c r="H18" t="e">
        <f>#REF!</f>
        <v>#REF!</v>
      </c>
      <c r="I18" t="e">
        <f>#REF!</f>
        <v>#REF!</v>
      </c>
      <c r="J18" t="e">
        <f>#REF!</f>
        <v>#REF!</v>
      </c>
      <c r="K18" t="e">
        <f>#REF!</f>
        <v>#REF!</v>
      </c>
      <c r="L18" t="e">
        <f>#REF!</f>
        <v>#REF!</v>
      </c>
      <c r="M18" t="e">
        <f>#REF!</f>
        <v>#REF!</v>
      </c>
      <c r="N18" t="e">
        <f>#REF!</f>
        <v>#REF!</v>
      </c>
      <c r="O18" t="e">
        <f>#REF!</f>
        <v>#REF!</v>
      </c>
      <c r="P18" t="e">
        <f>#REF!</f>
        <v>#REF!</v>
      </c>
      <c r="Q18" t="e">
        <f>#REF!</f>
        <v>#REF!</v>
      </c>
      <c r="R18" t="e">
        <f>#REF!</f>
        <v>#REF!</v>
      </c>
      <c r="S18" t="e">
        <f>#REF!</f>
        <v>#REF!</v>
      </c>
      <c r="T18" t="e">
        <f>#REF!</f>
        <v>#REF!</v>
      </c>
    </row>
    <row r="19" spans="2:20" x14ac:dyDescent="0.2">
      <c r="B19" t="s">
        <v>130</v>
      </c>
      <c r="C19">
        <f>'SAI-E'!H2</f>
        <v>1814.3539999999998</v>
      </c>
      <c r="D19">
        <f>'SAI-E'!I2</f>
        <v>1171.4169999999999</v>
      </c>
      <c r="E19">
        <f>'SAI-E'!J2</f>
        <v>1231.2749999999999</v>
      </c>
      <c r="F19">
        <f>'SAI-E'!K2</f>
        <v>1880.3810000000001</v>
      </c>
      <c r="G19">
        <f>'SAI-E'!L2</f>
        <v>1347.2849999999996</v>
      </c>
      <c r="H19">
        <f>'SAI-E'!M2</f>
        <v>1362.6139999999998</v>
      </c>
      <c r="I19">
        <f>'SAI-E'!N2</f>
        <v>1341.8509999999999</v>
      </c>
      <c r="J19">
        <f>'SAI-E'!O2</f>
        <v>1980.1370000000002</v>
      </c>
      <c r="K19">
        <f>'SAI-E'!P2</f>
        <v>2805.4019999999991</v>
      </c>
      <c r="L19">
        <f>'SAI-E'!Q2</f>
        <v>2350.7950000000001</v>
      </c>
      <c r="M19">
        <f>'SAI-E'!R2</f>
        <v>2638.5269999999996</v>
      </c>
      <c r="N19">
        <f>'SAI-E'!S2</f>
        <v>2611.6370000000002</v>
      </c>
      <c r="O19">
        <f>'SAI-E'!T2</f>
        <v>2219.8429999999994</v>
      </c>
      <c r="P19">
        <f>'SAI-E'!U2</f>
        <v>1915.5450000000003</v>
      </c>
      <c r="Q19">
        <f>'SAI-E'!V2</f>
        <v>2576.7150000000006</v>
      </c>
      <c r="R19">
        <f>'SAI-E'!W2</f>
        <v>2229.1349999999998</v>
      </c>
      <c r="S19">
        <f>'SAI-E'!X2</f>
        <v>2129.1120000000001</v>
      </c>
      <c r="T19">
        <f>'SAI-E'!Y2</f>
        <v>1852.8989999999994</v>
      </c>
    </row>
    <row r="20" spans="2:20" x14ac:dyDescent="0.2">
      <c r="B20" t="s">
        <v>131</v>
      </c>
      <c r="C20">
        <f>'SAI-W'!H2</f>
        <v>1413.9929999999997</v>
      </c>
      <c r="D20">
        <f>'SAI-W'!I2</f>
        <v>1120.8999999999999</v>
      </c>
      <c r="E20">
        <f>'SAI-W'!J2</f>
        <v>1213.7659999999998</v>
      </c>
      <c r="F20">
        <f>'SAI-W'!K2</f>
        <v>1142.5729999999999</v>
      </c>
      <c r="G20">
        <f>'SAI-W'!L2</f>
        <v>1256.8610000000003</v>
      </c>
      <c r="H20">
        <f>'SAI-W'!M2</f>
        <v>1614.9679999999998</v>
      </c>
      <c r="I20">
        <f>'SAI-W'!N2</f>
        <v>1580.4119999999998</v>
      </c>
      <c r="J20">
        <f>'SAI-W'!O2</f>
        <v>1995.818</v>
      </c>
      <c r="K20">
        <f>'SAI-W'!P2</f>
        <v>1797.6469999999997</v>
      </c>
      <c r="L20">
        <f>'SAI-W'!Q2</f>
        <v>2060.3880000000004</v>
      </c>
      <c r="M20">
        <f>'SAI-W'!R2</f>
        <v>1498.0129999999999</v>
      </c>
      <c r="N20">
        <f>'SAI-W'!S2</f>
        <v>1726.9420000000005</v>
      </c>
      <c r="O20">
        <f>'SAI-W'!T2</f>
        <v>1839.4830000000006</v>
      </c>
      <c r="P20">
        <f>'SAI-W'!U2</f>
        <v>1939.3749999999998</v>
      </c>
      <c r="Q20">
        <f>'SAI-W'!V2</f>
        <v>1561.74</v>
      </c>
      <c r="R20">
        <f>'SAI-W'!W2</f>
        <v>1733.5459999999994</v>
      </c>
      <c r="S20">
        <f>'SAI-W'!X2</f>
        <v>1625.7259999999999</v>
      </c>
      <c r="T20">
        <f>'SAI-W'!Y2</f>
        <v>1229.836</v>
      </c>
    </row>
    <row r="21" spans="2:20" x14ac:dyDescent="0.2">
      <c r="B21" t="s">
        <v>132</v>
      </c>
      <c r="C21">
        <f>'SPF-E'!H2</f>
        <v>419.34399999999999</v>
      </c>
      <c r="D21">
        <f>'SPF-E'!I2</f>
        <v>197.95400000000001</v>
      </c>
      <c r="E21">
        <f>'SPF-E'!J2</f>
        <v>207.04300000000001</v>
      </c>
      <c r="F21">
        <f>'SPF-E'!K2</f>
        <v>128.10300000000001</v>
      </c>
      <c r="G21">
        <f>'SPF-E'!L2</f>
        <v>194.167</v>
      </c>
      <c r="H21">
        <f>'SPF-E'!M2</f>
        <v>192.05</v>
      </c>
      <c r="I21">
        <f>'SPF-E'!N2</f>
        <v>256.51600000000002</v>
      </c>
      <c r="J21">
        <f>'SPF-E'!O2</f>
        <v>181.12800000000001</v>
      </c>
      <c r="K21">
        <f>'SPF-E'!P2</f>
        <v>81.113</v>
      </c>
      <c r="L21">
        <f>'SPF-E'!Q2</f>
        <v>84.11</v>
      </c>
      <c r="M21">
        <f>'SPF-E'!R2</f>
        <v>54.033000000000001</v>
      </c>
      <c r="N21">
        <f>'SPF-E'!S2</f>
        <v>51.007999999999996</v>
      </c>
      <c r="O21">
        <f>'SPF-E'!T2</f>
        <v>67.728000000000009</v>
      </c>
      <c r="P21">
        <f>'SPF-E'!U2</f>
        <v>83.942999999999998</v>
      </c>
      <c r="Q21">
        <f>'SPF-E'!V2</f>
        <v>65.570000000000007</v>
      </c>
      <c r="R21">
        <f>'SPF-E'!W2</f>
        <v>59.564999999999998</v>
      </c>
      <c r="S21">
        <f>'SPF-E'!X2</f>
        <v>78.067999999999998</v>
      </c>
      <c r="T21">
        <f>'SPF-E'!Y2</f>
        <v>128.34899999999996</v>
      </c>
    </row>
    <row r="22" spans="2:20" x14ac:dyDescent="0.2">
      <c r="B22" t="s">
        <v>133</v>
      </c>
      <c r="C22">
        <f>'SPF-W'!H2</f>
        <v>120.486</v>
      </c>
      <c r="D22">
        <f>'SPF-W'!I2</f>
        <v>122.489</v>
      </c>
      <c r="E22">
        <f>'SPF-W'!J2</f>
        <v>32.659999999999997</v>
      </c>
      <c r="F22">
        <f>'SPF-W'!K2</f>
        <v>36.916000000000004</v>
      </c>
      <c r="G22">
        <f>'SPF-W'!L2</f>
        <v>6.7739999999999991</v>
      </c>
      <c r="H22">
        <f>'SPF-W'!M2</f>
        <v>73.709999999999994</v>
      </c>
      <c r="I22">
        <f>'SPF-W'!N2</f>
        <v>49.533000000000001</v>
      </c>
      <c r="J22">
        <f>'SPF-W'!O2</f>
        <v>96.829000000000008</v>
      </c>
      <c r="K22">
        <f>'SPF-W'!P2</f>
        <v>107.19000000000001</v>
      </c>
      <c r="L22">
        <f>'SPF-W'!Q2</f>
        <v>94.573999999999998</v>
      </c>
      <c r="M22">
        <f>'SPF-W'!R2</f>
        <v>79.183999999999997</v>
      </c>
      <c r="N22">
        <f>'SPF-W'!S2</f>
        <v>137.28199999999998</v>
      </c>
      <c r="O22">
        <f>'SPF-W'!T2</f>
        <v>100.837</v>
      </c>
      <c r="P22">
        <f>'SPF-W'!U2</f>
        <v>255.91499999999999</v>
      </c>
      <c r="Q22">
        <f>'SPF-W'!V2</f>
        <v>101.81199999999998</v>
      </c>
      <c r="R22">
        <f>'SPF-W'!W2</f>
        <v>106.479</v>
      </c>
      <c r="S22">
        <f>'SPF-W'!X2</f>
        <v>61.887999999999998</v>
      </c>
      <c r="T22">
        <f>'SPF-W'!Y2</f>
        <v>116.73</v>
      </c>
    </row>
    <row r="23" spans="2:20" x14ac:dyDescent="0.2">
      <c r="B23" t="s">
        <v>134</v>
      </c>
      <c r="C23">
        <f>'BSH-AN'!H2</f>
        <v>9591.0060000000012</v>
      </c>
      <c r="D23">
        <f>'BSH-AN'!I2</f>
        <v>8591.8169999999973</v>
      </c>
      <c r="E23">
        <f>'BSH-AN'!J2</f>
        <v>8468.4699999999993</v>
      </c>
      <c r="F23">
        <f>'BSH-AN'!K2</f>
        <v>6735.3830000000007</v>
      </c>
      <c r="G23">
        <f>'BSH-AN'!L2</f>
        <v>29266.776000000005</v>
      </c>
      <c r="H23">
        <f>'BSH-AN'!M2</f>
        <v>26660.625</v>
      </c>
      <c r="I23">
        <f>'BSH-AN'!N2</f>
        <v>26113.570000000003</v>
      </c>
      <c r="J23">
        <f>'BSH-AN'!O2</f>
        <v>28145.51</v>
      </c>
      <c r="K23">
        <f>'BSH-AN'!P2</f>
        <v>21128.132000000001</v>
      </c>
      <c r="L23">
        <f>'BSH-AN'!Q2</f>
        <v>20065.743999999999</v>
      </c>
      <c r="M23">
        <f>'BSH-AN'!R2</f>
        <v>23006.439000000002</v>
      </c>
      <c r="N23">
        <f>'BSH-AN'!S2</f>
        <v>21741.318000000003</v>
      </c>
      <c r="O23">
        <f>'BSH-AN'!T2</f>
        <v>22359.132999999998</v>
      </c>
      <c r="P23">
        <f>'BSH-AN'!U2</f>
        <v>23217.526000000002</v>
      </c>
      <c r="Q23">
        <f>'BSH-AN'!V2</f>
        <v>26927.043000000005</v>
      </c>
      <c r="R23">
        <f>'BSH-AN'!W2</f>
        <v>30725.291999999994</v>
      </c>
      <c r="S23">
        <f>'BSH-AN'!X2</f>
        <v>35199.905000000021</v>
      </c>
      <c r="T23">
        <f>'BSH-AN'!Y2</f>
        <v>37241.201000000001</v>
      </c>
    </row>
    <row r="24" spans="2:20" x14ac:dyDescent="0.2">
      <c r="B24" t="s">
        <v>135</v>
      </c>
      <c r="C24" t="e">
        <f>'BSH-AS'!#REF!</f>
        <v>#REF!</v>
      </c>
      <c r="D24" t="e">
        <f>'BSH-AS'!#REF!</f>
        <v>#REF!</v>
      </c>
      <c r="E24">
        <f>'BSH-AS'!J2</f>
        <v>3107.67</v>
      </c>
      <c r="F24">
        <f>'BSH-AS'!K2</f>
        <v>4245.7049999999999</v>
      </c>
      <c r="G24">
        <f>'BSH-AS'!L2</f>
        <v>10145.263000000001</v>
      </c>
      <c r="H24">
        <f>'BSH-AS'!M2</f>
        <v>8798.58</v>
      </c>
      <c r="I24">
        <f>'BSH-AS'!N2</f>
        <v>10828.152</v>
      </c>
      <c r="J24">
        <f>'BSH-AS'!O2</f>
        <v>12448.291999999999</v>
      </c>
      <c r="K24">
        <f>'BSH-AS'!P2</f>
        <v>14044.048999999999</v>
      </c>
      <c r="L24">
        <f>'BSH-AS'!Q2</f>
        <v>12682.156999999997</v>
      </c>
      <c r="M24">
        <f>'BSH-AS'!R2</f>
        <v>14965.780999999999</v>
      </c>
      <c r="N24">
        <f>'BSH-AS'!S2</f>
        <v>14440.350999999997</v>
      </c>
      <c r="O24">
        <f>'BSH-AS'!T2</f>
        <v>20641.555999999997</v>
      </c>
      <c r="P24">
        <f>'BSH-AS'!U2</f>
        <v>20493.060000000005</v>
      </c>
      <c r="Q24">
        <f>'BSH-AS'!V2</f>
        <v>23486.896999999997</v>
      </c>
      <c r="R24">
        <f>'BSH-AS'!W2</f>
        <v>23096.539000000004</v>
      </c>
      <c r="S24">
        <f>'BSH-AS'!X2</f>
        <v>23458.87</v>
      </c>
      <c r="T24">
        <f>'BSH-AS'!Y2</f>
        <v>27799.079999999998</v>
      </c>
    </row>
    <row r="25" spans="2:20" x14ac:dyDescent="0.2">
      <c r="B25" t="s">
        <v>136</v>
      </c>
      <c r="C25" t="e">
        <f>#REF!</f>
        <v>#REF!</v>
      </c>
      <c r="D25" t="e">
        <f>#REF!</f>
        <v>#REF!</v>
      </c>
      <c r="E25" t="e">
        <f>#REF!</f>
        <v>#REF!</v>
      </c>
      <c r="F25" t="e">
        <f>#REF!</f>
        <v>#REF!</v>
      </c>
      <c r="G25" t="e">
        <f>#REF!</f>
        <v>#REF!</v>
      </c>
      <c r="H25" t="e">
        <f>#REF!</f>
        <v>#REF!</v>
      </c>
      <c r="I25" t="e">
        <f>#REF!</f>
        <v>#REF!</v>
      </c>
      <c r="J25" t="e">
        <f>#REF!</f>
        <v>#REF!</v>
      </c>
      <c r="K25" t="e">
        <f>#REF!</f>
        <v>#REF!</v>
      </c>
      <c r="L25" t="e">
        <f>#REF!</f>
        <v>#REF!</v>
      </c>
      <c r="M25" t="e">
        <f>#REF!</f>
        <v>#REF!</v>
      </c>
      <c r="N25" t="e">
        <f>#REF!</f>
        <v>#REF!</v>
      </c>
      <c r="O25" t="e">
        <f>#REF!</f>
        <v>#REF!</v>
      </c>
      <c r="P25" t="e">
        <f>#REF!</f>
        <v>#REF!</v>
      </c>
      <c r="Q25" t="e">
        <f>#REF!</f>
        <v>#REF!</v>
      </c>
      <c r="R25" t="e">
        <f>#REF!</f>
        <v>#REF!</v>
      </c>
      <c r="S25" t="e">
        <f>#REF!</f>
        <v>#REF!</v>
      </c>
      <c r="T25" t="e">
        <f>#REF!</f>
        <v>#REF!</v>
      </c>
    </row>
    <row r="26" spans="2:20" x14ac:dyDescent="0.2">
      <c r="B26" t="s">
        <v>137</v>
      </c>
      <c r="C26">
        <f>'POR-ANE'!H2</f>
        <v>776.85199999999998</v>
      </c>
      <c r="D26">
        <f>'POR-ANE'!I2</f>
        <v>1044.6709999999998</v>
      </c>
      <c r="E26">
        <f>'POR-ANE'!J2</f>
        <v>748.92800000000011</v>
      </c>
      <c r="F26">
        <f>'POR-ANE'!K2</f>
        <v>428.387</v>
      </c>
      <c r="G26">
        <f>'POR-ANE'!L2</f>
        <v>444.41800000000006</v>
      </c>
      <c r="H26">
        <f>'POR-ANE'!M2</f>
        <v>371.23299999999995</v>
      </c>
      <c r="I26">
        <f>'POR-ANE'!N2</f>
        <v>424.31000000000012</v>
      </c>
      <c r="J26">
        <f>'POR-ANE'!O2</f>
        <v>566.51400000000001</v>
      </c>
      <c r="K26">
        <f>'POR-ANE'!P2</f>
        <v>506.28100000000001</v>
      </c>
      <c r="L26">
        <f>'POR-ANE'!Q2</f>
        <v>609.98400000000004</v>
      </c>
      <c r="M26">
        <f>'POR-ANE'!R2</f>
        <v>526.98100000000011</v>
      </c>
      <c r="N26">
        <f>'POR-ANE'!S2</f>
        <v>578.24899999999991</v>
      </c>
      <c r="O26">
        <f>'POR-ANE'!T2</f>
        <v>367.34700000000009</v>
      </c>
      <c r="P26">
        <f>'POR-ANE'!U2</f>
        <v>301.86099999999999</v>
      </c>
      <c r="Q26">
        <f>'POR-ANE'!V2</f>
        <v>420.81599999999992</v>
      </c>
      <c r="R26">
        <f>'POR-ANE'!W2</f>
        <v>390.74</v>
      </c>
      <c r="S26">
        <f>'POR-ANE'!X2</f>
        <v>348.68799999999993</v>
      </c>
      <c r="T26">
        <f>'POR-ANE'!Y2</f>
        <v>21.493000000000002</v>
      </c>
    </row>
    <row r="27" spans="2:20" x14ac:dyDescent="0.2">
      <c r="B27" t="s">
        <v>138</v>
      </c>
      <c r="C27">
        <f>'POR-ASW'!H2</f>
        <v>213.37000000000003</v>
      </c>
      <c r="D27">
        <f>'POR-ASW'!I2</f>
        <v>283.76099999999997</v>
      </c>
      <c r="E27">
        <f>'POR-ASW'!J2</f>
        <v>170.33900000000003</v>
      </c>
      <c r="F27">
        <f>'POR-ASW'!K2</f>
        <v>326.589</v>
      </c>
      <c r="G27">
        <f>'POR-ASW'!L2</f>
        <v>159.41200000000001</v>
      </c>
      <c r="H27">
        <f>'POR-ASW'!M2</f>
        <v>261.06700000000001</v>
      </c>
      <c r="I27">
        <f>'POR-ASW'!N2</f>
        <v>172.01399999999995</v>
      </c>
      <c r="J27">
        <f>'POR-ASW'!O2</f>
        <v>213.54699999999997</v>
      </c>
      <c r="K27">
        <f>'POR-ASW'!P2</f>
        <v>140.97699999999998</v>
      </c>
      <c r="L27">
        <f>'POR-ASW'!Q2</f>
        <v>180.94899999999998</v>
      </c>
      <c r="M27">
        <f>'POR-ASW'!R2</f>
        <v>187.35799999999995</v>
      </c>
      <c r="N27">
        <f>'POR-ASW'!S2</f>
        <v>105.11899999999999</v>
      </c>
      <c r="O27">
        <f>'POR-ASW'!T2</f>
        <v>132.50299999999999</v>
      </c>
      <c r="P27">
        <f>'POR-ASW'!U2</f>
        <v>122.46499999999999</v>
      </c>
      <c r="Q27">
        <f>'POR-ASW'!V2</f>
        <v>143.48500000000001</v>
      </c>
      <c r="R27">
        <f>'POR-ASW'!W2</f>
        <v>55.179000000000002</v>
      </c>
      <c r="S27">
        <f>'POR-ASW'!X2</f>
        <v>25.907999999999998</v>
      </c>
      <c r="T27">
        <f>'POR-ASW'!Y2</f>
        <v>9.6300000000000008</v>
      </c>
    </row>
    <row r="28" spans="2:20" x14ac:dyDescent="0.2">
      <c r="B28" t="s">
        <v>139</v>
      </c>
      <c r="C28" t="e">
        <f>#REF!</f>
        <v>#REF!</v>
      </c>
      <c r="D28" t="e">
        <f>#REF!</f>
        <v>#REF!</v>
      </c>
      <c r="E28" t="e">
        <f>#REF!</f>
        <v>#REF!</v>
      </c>
      <c r="F28" t="e">
        <f>#REF!</f>
        <v>#REF!</v>
      </c>
      <c r="G28" t="e">
        <f>#REF!</f>
        <v>#REF!</v>
      </c>
      <c r="H28" t="e">
        <f>#REF!</f>
        <v>#REF!</v>
      </c>
      <c r="I28" t="e">
        <f>#REF!</f>
        <v>#REF!</v>
      </c>
      <c r="J28" t="e">
        <f>#REF!</f>
        <v>#REF!</v>
      </c>
      <c r="K28" t="e">
        <f>#REF!</f>
        <v>#REF!</v>
      </c>
      <c r="L28" t="e">
        <f>#REF!</f>
        <v>#REF!</v>
      </c>
      <c r="M28" t="e">
        <f>#REF!</f>
        <v>#REF!</v>
      </c>
      <c r="N28" t="e">
        <f>#REF!</f>
        <v>#REF!</v>
      </c>
      <c r="O28" t="e">
        <f>#REF!</f>
        <v>#REF!</v>
      </c>
      <c r="P28" t="e">
        <f>#REF!</f>
        <v>#REF!</v>
      </c>
      <c r="Q28" t="e">
        <f>#REF!</f>
        <v>#REF!</v>
      </c>
      <c r="R28" t="e">
        <f>#REF!</f>
        <v>#REF!</v>
      </c>
      <c r="S28" t="e">
        <f>#REF!</f>
        <v>#REF!</v>
      </c>
      <c r="T28" t="e">
        <f>#REF!</f>
        <v>#REF!</v>
      </c>
    </row>
    <row r="29" spans="2:20" x14ac:dyDescent="0.2">
      <c r="B29" t="s">
        <v>140</v>
      </c>
      <c r="C29">
        <f>'SMA-AN'!H2</f>
        <v>4113.527</v>
      </c>
      <c r="D29">
        <f>'SMA-AN'!I2</f>
        <v>3658.5440000000003</v>
      </c>
      <c r="E29">
        <f>'SMA-AN'!J2</f>
        <v>5305.7609999999995</v>
      </c>
      <c r="F29">
        <f>'SMA-AN'!K2</f>
        <v>5305.2510000000011</v>
      </c>
      <c r="G29">
        <f>'SMA-AN'!L2</f>
        <v>3536.2329999999997</v>
      </c>
      <c r="H29">
        <f>'SMA-AN'!M2</f>
        <v>3844.9689999999996</v>
      </c>
      <c r="I29">
        <f>'SMA-AN'!N2</f>
        <v>2858.7719999999999</v>
      </c>
      <c r="J29">
        <f>'SMA-AN'!O2</f>
        <v>2594.8709999999992</v>
      </c>
      <c r="K29">
        <f>'SMA-AN'!P2</f>
        <v>2677.1510000000007</v>
      </c>
      <c r="L29">
        <f>'SMA-AN'!Q2</f>
        <v>3425.8179999999998</v>
      </c>
      <c r="M29">
        <f>'SMA-AN'!R2</f>
        <v>3987.4059999999999</v>
      </c>
      <c r="N29">
        <f>'SMA-AN'!S2</f>
        <v>4000.422</v>
      </c>
      <c r="O29">
        <f>'SMA-AN'!T2</f>
        <v>3694.6750000000002</v>
      </c>
      <c r="P29">
        <f>'SMA-AN'!U2</f>
        <v>3574.2680000000005</v>
      </c>
      <c r="Q29">
        <f>'SMA-AN'!V2</f>
        <v>4157.8369999999986</v>
      </c>
      <c r="R29">
        <f>'SMA-AN'!W2</f>
        <v>3801.862000000001</v>
      </c>
      <c r="S29">
        <f>'SMA-AN'!X2</f>
        <v>4541.9380000000001</v>
      </c>
      <c r="T29">
        <f>'SMA-AN'!Y2</f>
        <v>4782.7360000000008</v>
      </c>
    </row>
    <row r="30" spans="2:20" x14ac:dyDescent="0.2">
      <c r="B30" t="s">
        <v>141</v>
      </c>
      <c r="C30">
        <f>'SMA-AS'!H2</f>
        <v>1742.9680000000001</v>
      </c>
      <c r="D30">
        <f>'SMA-AS'!I2</f>
        <v>2182.4190000000003</v>
      </c>
      <c r="E30">
        <f>'SMA-AS'!J2</f>
        <v>3099.982</v>
      </c>
      <c r="F30">
        <f>'SMA-AS'!K2</f>
        <v>2395.0250000000005</v>
      </c>
      <c r="G30">
        <f>'SMA-AS'!L2</f>
        <v>2187.4089999999997</v>
      </c>
      <c r="H30">
        <f>'SMA-AS'!M2</f>
        <v>2008.347</v>
      </c>
      <c r="I30">
        <f>'SMA-AS'!N2</f>
        <v>1606.482</v>
      </c>
      <c r="J30">
        <f>'SMA-AS'!O2</f>
        <v>2587.973</v>
      </c>
      <c r="K30">
        <f>'SMA-AS'!P2</f>
        <v>2107.4370000000004</v>
      </c>
      <c r="L30">
        <f>'SMA-AS'!Q2</f>
        <v>2103.3069999999998</v>
      </c>
      <c r="M30">
        <f>'SMA-AS'!R2</f>
        <v>3235.4790000000007</v>
      </c>
      <c r="N30">
        <f>'SMA-AS'!S2</f>
        <v>2525.7099999999996</v>
      </c>
      <c r="O30">
        <f>'SMA-AS'!T2</f>
        <v>3258.9089999999997</v>
      </c>
      <c r="P30">
        <f>'SMA-AS'!U2</f>
        <v>3035.6880000000001</v>
      </c>
      <c r="Q30">
        <f>'SMA-AS'!V2</f>
        <v>2786.0090000000005</v>
      </c>
      <c r="R30">
        <f>'SMA-AS'!W2</f>
        <v>1881.0209999999997</v>
      </c>
      <c r="S30">
        <f>'SMA-AS'!X2</f>
        <v>2063.2569999999996</v>
      </c>
      <c r="T30">
        <f>'SMA-AS'!Y2</f>
        <v>2485.7690000000002</v>
      </c>
    </row>
    <row r="31" spans="2:20" x14ac:dyDescent="0.2">
      <c r="B31" t="s">
        <v>142</v>
      </c>
      <c r="E31" t="e">
        <f>#REF!</f>
        <v>#REF!</v>
      </c>
      <c r="F31" t="e">
        <f>#REF!</f>
        <v>#REF!</v>
      </c>
      <c r="G31" t="e">
        <f>#REF!</f>
        <v>#REF!</v>
      </c>
      <c r="H31" t="e">
        <f>#REF!</f>
        <v>#REF!</v>
      </c>
      <c r="I31" t="e">
        <f>#REF!</f>
        <v>#REF!</v>
      </c>
      <c r="J31" t="e">
        <f>#REF!</f>
        <v>#REF!</v>
      </c>
      <c r="K31" t="e">
        <f>#REF!</f>
        <v>#REF!</v>
      </c>
      <c r="L31" t="e">
        <f>#REF!</f>
        <v>#REF!</v>
      </c>
      <c r="M31" t="e">
        <f>#REF!</f>
        <v>#REF!</v>
      </c>
      <c r="N31" t="e">
        <f>#REF!</f>
        <v>#REF!</v>
      </c>
      <c r="O31" t="e">
        <f>#REF!</f>
        <v>#REF!</v>
      </c>
      <c r="P31" t="e">
        <f>#REF!</f>
        <v>#REF!</v>
      </c>
      <c r="Q31" t="e">
        <f>#REF!</f>
        <v>#REF!</v>
      </c>
      <c r="R31" t="e">
        <f>#REF!</f>
        <v>#REF!</v>
      </c>
      <c r="S31" t="e">
        <f>#REF!</f>
        <v>#REF!</v>
      </c>
      <c r="T31" t="e">
        <f>#REF!</f>
        <v>#REF!</v>
      </c>
    </row>
    <row r="33" spans="1:20" x14ac:dyDescent="0.2">
      <c r="A33" s="3" t="s">
        <v>143</v>
      </c>
    </row>
    <row r="34" spans="1:20" x14ac:dyDescent="0.2">
      <c r="A34" s="3" t="s">
        <v>0</v>
      </c>
      <c r="B34" s="3" t="s">
        <v>1</v>
      </c>
      <c r="C34" s="3">
        <v>1995</v>
      </c>
      <c r="D34" s="3">
        <v>1996</v>
      </c>
      <c r="E34" s="3">
        <v>1997</v>
      </c>
      <c r="F34" s="3">
        <v>1998</v>
      </c>
      <c r="G34" s="3">
        <v>1999</v>
      </c>
      <c r="H34" s="3">
        <v>2000</v>
      </c>
      <c r="I34" s="3">
        <v>2001</v>
      </c>
      <c r="J34" s="3">
        <v>2002</v>
      </c>
      <c r="K34" s="3">
        <v>2003</v>
      </c>
      <c r="L34" s="3">
        <v>2004</v>
      </c>
      <c r="M34" s="3">
        <v>2005</v>
      </c>
      <c r="N34" s="3">
        <v>2006</v>
      </c>
      <c r="O34" s="3">
        <v>2007</v>
      </c>
      <c r="P34" s="3">
        <v>2008</v>
      </c>
      <c r="Q34" s="3">
        <v>2009</v>
      </c>
      <c r="R34" s="3">
        <v>2010</v>
      </c>
      <c r="S34" s="3">
        <v>2011</v>
      </c>
      <c r="T34" s="3">
        <v>2012</v>
      </c>
    </row>
    <row r="35" spans="1:20" x14ac:dyDescent="0.2">
      <c r="A35" t="s">
        <v>6</v>
      </c>
      <c r="B35" t="s">
        <v>7</v>
      </c>
      <c r="C35">
        <v>38377.406199999998</v>
      </c>
      <c r="D35">
        <v>28802.521000000001</v>
      </c>
      <c r="E35">
        <v>29022.51</v>
      </c>
      <c r="F35">
        <v>25746.195000000003</v>
      </c>
      <c r="G35">
        <v>34550.903556975798</v>
      </c>
      <c r="H35">
        <v>33124.053860109583</v>
      </c>
      <c r="I35">
        <v>26253.38380355421</v>
      </c>
      <c r="J35">
        <v>22741.120153060012</v>
      </c>
      <c r="K35">
        <v>25566.710841523814</v>
      </c>
      <c r="L35">
        <v>25960.467060236195</v>
      </c>
      <c r="M35">
        <v>35317.882296664109</v>
      </c>
      <c r="N35">
        <v>36989.288497898553</v>
      </c>
      <c r="O35">
        <v>21991.275650435386</v>
      </c>
      <c r="P35">
        <v>20482.761908487617</v>
      </c>
      <c r="Q35">
        <v>15379.98060959348</v>
      </c>
      <c r="R35">
        <v>19509.094540777969</v>
      </c>
      <c r="S35">
        <v>20043.925644999999</v>
      </c>
      <c r="T35">
        <v>22887.272111999995</v>
      </c>
    </row>
    <row r="36" spans="1:20" x14ac:dyDescent="0.2">
      <c r="B36" t="s">
        <v>53</v>
      </c>
      <c r="C36">
        <v>27552.496999999999</v>
      </c>
      <c r="D36">
        <v>28425.808000000001</v>
      </c>
      <c r="E36">
        <v>28021.628999999997</v>
      </c>
      <c r="F36">
        <v>30594.865000000002</v>
      </c>
      <c r="G36">
        <v>27656.29</v>
      </c>
      <c r="H36">
        <v>31386.846999999998</v>
      </c>
      <c r="I36">
        <v>38795.804000000011</v>
      </c>
      <c r="J36">
        <v>31745.659000000003</v>
      </c>
      <c r="K36">
        <v>28002.06700000001</v>
      </c>
      <c r="L36">
        <v>22543.268799999998</v>
      </c>
      <c r="M36">
        <v>18881.299000000006</v>
      </c>
      <c r="N36">
        <v>24452.612000000008</v>
      </c>
      <c r="O36">
        <v>20268.912010788445</v>
      </c>
      <c r="P36">
        <v>18857.415045666392</v>
      </c>
      <c r="Q36">
        <v>22245.653700000006</v>
      </c>
      <c r="R36">
        <v>19192.341371816048</v>
      </c>
      <c r="S36">
        <v>24116.810726302279</v>
      </c>
      <c r="T36">
        <v>23975.919244999997</v>
      </c>
    </row>
    <row r="37" spans="1:20" x14ac:dyDescent="0.2">
      <c r="B37" t="s">
        <v>64</v>
      </c>
      <c r="C37">
        <v>1587.1</v>
      </c>
      <c r="D37">
        <v>3150.3690000000001</v>
      </c>
      <c r="E37">
        <v>2541.2020000000002</v>
      </c>
      <c r="F37">
        <v>2698</v>
      </c>
      <c r="G37">
        <v>4851.1459999999997</v>
      </c>
      <c r="H37">
        <v>5577.3610000000008</v>
      </c>
      <c r="I37">
        <v>4866.3</v>
      </c>
      <c r="J37">
        <v>5607.7</v>
      </c>
      <c r="K37">
        <v>7892.7939999999999</v>
      </c>
      <c r="L37">
        <v>4874.1570000000002</v>
      </c>
      <c r="M37">
        <v>3529.0289999999995</v>
      </c>
      <c r="N37">
        <v>5947.1810000000005</v>
      </c>
      <c r="O37">
        <v>6566.4024499999987</v>
      </c>
      <c r="P37">
        <v>2969.5849900000003</v>
      </c>
      <c r="Q37">
        <v>4021.3346399999996</v>
      </c>
      <c r="R37">
        <v>2123.7143299999966</v>
      </c>
      <c r="S37">
        <v>4659.8339700000015</v>
      </c>
      <c r="T37">
        <v>2084.7348819999997</v>
      </c>
    </row>
    <row r="38" spans="1:20" x14ac:dyDescent="0.2">
      <c r="A38" t="s">
        <v>92</v>
      </c>
      <c r="B38" t="s">
        <v>93</v>
      </c>
      <c r="C38">
        <v>126777.504</v>
      </c>
      <c r="D38">
        <v>121688.53046712803</v>
      </c>
      <c r="E38">
        <v>109288.74722164702</v>
      </c>
      <c r="F38">
        <v>110438.32240026948</v>
      </c>
      <c r="G38">
        <v>128304.45593021918</v>
      </c>
      <c r="H38">
        <v>103646.4944588025</v>
      </c>
      <c r="I38">
        <v>94290.633766572137</v>
      </c>
      <c r="J38">
        <v>77225.119510338161</v>
      </c>
      <c r="K38">
        <v>92106.283347152843</v>
      </c>
      <c r="L38">
        <v>87053.963134532998</v>
      </c>
      <c r="M38">
        <v>72348.381608010051</v>
      </c>
      <c r="N38">
        <v>65888.207799792537</v>
      </c>
      <c r="O38">
        <v>79664.057660247388</v>
      </c>
      <c r="P38">
        <v>69342.264891898507</v>
      </c>
      <c r="Q38">
        <v>81670.490398066162</v>
      </c>
      <c r="R38">
        <v>75102.8747974742</v>
      </c>
      <c r="S38">
        <v>76133.504513267791</v>
      </c>
      <c r="T38">
        <v>63685.389316000001</v>
      </c>
    </row>
    <row r="39" spans="1:20" x14ac:dyDescent="0.2">
      <c r="A39" t="s">
        <v>112</v>
      </c>
      <c r="B39" t="s">
        <v>67</v>
      </c>
      <c r="C39">
        <v>9646.030999999999</v>
      </c>
      <c r="D39">
        <v>12662.556</v>
      </c>
      <c r="E39">
        <v>13538.779</v>
      </c>
      <c r="F39">
        <v>11376.112000000001</v>
      </c>
      <c r="G39">
        <v>9628.0430000000015</v>
      </c>
      <c r="H39">
        <v>10528.421</v>
      </c>
      <c r="I39">
        <v>10086.351000000001</v>
      </c>
      <c r="J39">
        <v>10346.534399999999</v>
      </c>
      <c r="K39">
        <v>7362.0640000000003</v>
      </c>
      <c r="L39">
        <v>7409.8620000000001</v>
      </c>
      <c r="M39">
        <v>9035.844000000001</v>
      </c>
      <c r="N39">
        <v>7535.093200000003</v>
      </c>
      <c r="O39">
        <v>8037.2980500000031</v>
      </c>
      <c r="P39">
        <v>7644.5764000000008</v>
      </c>
      <c r="Q39">
        <v>6684.4986600000002</v>
      </c>
      <c r="R39">
        <v>4379.3321900000001</v>
      </c>
      <c r="S39">
        <v>3984.2289599999999</v>
      </c>
      <c r="T39">
        <v>3713.2806999999993</v>
      </c>
    </row>
    <row r="40" spans="1:20" x14ac:dyDescent="0.2">
      <c r="B40" t="s">
        <v>81</v>
      </c>
      <c r="C40">
        <v>2425.4299999999998</v>
      </c>
      <c r="D40">
        <v>2513.6</v>
      </c>
      <c r="E40">
        <v>2334.3000000000002</v>
      </c>
      <c r="F40">
        <v>2657</v>
      </c>
      <c r="G40">
        <v>2771.761</v>
      </c>
      <c r="H40">
        <v>2774.8310000000006</v>
      </c>
      <c r="I40">
        <v>2784.3990000000003</v>
      </c>
      <c r="J40">
        <v>3318.6640000000002</v>
      </c>
      <c r="K40">
        <v>2305.3760000000002</v>
      </c>
      <c r="L40">
        <v>2124.538</v>
      </c>
      <c r="M40">
        <v>1756.4590000000001</v>
      </c>
      <c r="N40">
        <v>1811.4360000000001</v>
      </c>
      <c r="O40">
        <v>1637.77</v>
      </c>
      <c r="P40">
        <v>1999.543044271069</v>
      </c>
      <c r="Q40">
        <v>1979.6535191871549</v>
      </c>
      <c r="R40">
        <v>1868.8766866609999</v>
      </c>
      <c r="S40">
        <v>2001.0576719999999</v>
      </c>
      <c r="T40">
        <v>1750.3456630000001</v>
      </c>
    </row>
    <row r="41" spans="1:20" x14ac:dyDescent="0.2">
      <c r="B41" t="s">
        <v>64</v>
      </c>
      <c r="C41">
        <v>37640.218000000001</v>
      </c>
      <c r="D41">
        <v>38144.281000000003</v>
      </c>
      <c r="E41">
        <v>33616.184999999998</v>
      </c>
      <c r="F41">
        <v>28341.503000000001</v>
      </c>
      <c r="G41">
        <v>22827.8</v>
      </c>
      <c r="H41">
        <v>23237.760000000006</v>
      </c>
      <c r="I41">
        <v>24518.904999999995</v>
      </c>
      <c r="J41">
        <v>23423.615000000005</v>
      </c>
      <c r="K41">
        <v>23801.122999999996</v>
      </c>
      <c r="L41">
        <v>23970.808999999997</v>
      </c>
      <c r="M41">
        <v>26809.591000000008</v>
      </c>
      <c r="N41">
        <v>23154.252999999997</v>
      </c>
      <c r="O41">
        <v>26478.706999999995</v>
      </c>
      <c r="P41">
        <v>16204.835129999999</v>
      </c>
      <c r="Q41">
        <v>13066.133705</v>
      </c>
      <c r="R41">
        <v>6949.0210199999992</v>
      </c>
      <c r="S41">
        <v>5789.8291403100011</v>
      </c>
      <c r="T41">
        <v>5608.3493820000003</v>
      </c>
    </row>
    <row r="42" spans="1:20" x14ac:dyDescent="0.2">
      <c r="A42" t="s">
        <v>85</v>
      </c>
      <c r="B42" t="s">
        <v>67</v>
      </c>
      <c r="C42">
        <v>145478.864</v>
      </c>
      <c r="D42">
        <v>126556.64142301038</v>
      </c>
      <c r="E42">
        <v>114366.58292014599</v>
      </c>
      <c r="F42">
        <v>122435.91028870498</v>
      </c>
      <c r="G42">
        <v>139079.07236926386</v>
      </c>
      <c r="H42">
        <v>119208.844687284</v>
      </c>
      <c r="I42">
        <v>124204.41868986715</v>
      </c>
      <c r="J42">
        <v>95144.508033399426</v>
      </c>
      <c r="K42">
        <v>120412.44548710229</v>
      </c>
      <c r="L42">
        <v>131084.50390907889</v>
      </c>
      <c r="M42">
        <v>133596.36473513799</v>
      </c>
      <c r="N42">
        <v>115500.71100154761</v>
      </c>
      <c r="O42">
        <v>113579.81002146599</v>
      </c>
      <c r="P42">
        <v>121025.43300000003</v>
      </c>
      <c r="Q42">
        <v>125042.68379</v>
      </c>
      <c r="R42">
        <v>165665.05082999996</v>
      </c>
      <c r="S42">
        <v>180510.98660999999</v>
      </c>
      <c r="T42">
        <v>182541.49673500002</v>
      </c>
    </row>
    <row r="43" spans="1:20" x14ac:dyDescent="0.2">
      <c r="B43" t="s">
        <v>81</v>
      </c>
      <c r="C43">
        <v>21859.61</v>
      </c>
      <c r="D43">
        <v>27561.598000000002</v>
      </c>
      <c r="E43">
        <v>31711.762000000002</v>
      </c>
      <c r="F43">
        <v>29087.038</v>
      </c>
      <c r="G43">
        <v>27355.528999999999</v>
      </c>
      <c r="H43">
        <v>29193.405999999999</v>
      </c>
      <c r="I43">
        <v>31485.763999999999</v>
      </c>
      <c r="J43">
        <v>21599.721000000001</v>
      </c>
      <c r="K43">
        <v>24748.534</v>
      </c>
      <c r="L43">
        <v>27461.482100000001</v>
      </c>
      <c r="M43">
        <v>28516.581999999999</v>
      </c>
      <c r="N43">
        <v>26452.515599600003</v>
      </c>
      <c r="O43">
        <v>25443.206630199998</v>
      </c>
      <c r="P43">
        <v>22021.92595425927</v>
      </c>
      <c r="Q43">
        <v>25774.299500785608</v>
      </c>
      <c r="R43">
        <v>22983.033513647071</v>
      </c>
      <c r="S43">
        <v>32373.07817964155</v>
      </c>
      <c r="T43">
        <v>40166.683059000003</v>
      </c>
    </row>
    <row r="44" spans="1:20" x14ac:dyDescent="0.2">
      <c r="B44" t="s">
        <v>64</v>
      </c>
      <c r="C44">
        <v>43</v>
      </c>
      <c r="D44">
        <v>9</v>
      </c>
      <c r="E44">
        <v>4</v>
      </c>
      <c r="F44">
        <v>176</v>
      </c>
      <c r="G44">
        <v>53</v>
      </c>
      <c r="H44">
        <v>90</v>
      </c>
      <c r="I44">
        <v>77</v>
      </c>
      <c r="J44">
        <v>37.1</v>
      </c>
      <c r="K44">
        <v>132</v>
      </c>
      <c r="L44">
        <v>160.98399999999998</v>
      </c>
      <c r="M44">
        <v>127.27699999999999</v>
      </c>
      <c r="N44">
        <v>19.805</v>
      </c>
      <c r="O44">
        <v>104.145</v>
      </c>
      <c r="P44">
        <v>66.603999999999985</v>
      </c>
      <c r="Q44">
        <v>5.4489999999999998</v>
      </c>
      <c r="R44">
        <v>39.672899999999998</v>
      </c>
      <c r="S44">
        <v>12.841200000000001</v>
      </c>
      <c r="T44">
        <v>55.66</v>
      </c>
    </row>
    <row r="45" spans="1:20" x14ac:dyDescent="0.2">
      <c r="A45" t="s">
        <v>86</v>
      </c>
      <c r="B45" t="s">
        <v>7</v>
      </c>
      <c r="C45">
        <v>16872.222000000002</v>
      </c>
      <c r="D45">
        <v>15221.72</v>
      </c>
      <c r="E45">
        <v>13024.67</v>
      </c>
      <c r="F45">
        <v>12223.331</v>
      </c>
      <c r="G45">
        <v>11621.666999999999</v>
      </c>
      <c r="H45">
        <v>11452.514999999998</v>
      </c>
      <c r="I45">
        <v>10010.788000000004</v>
      </c>
      <c r="J45">
        <v>9654.0230000000029</v>
      </c>
      <c r="K45">
        <v>11442.455000000002</v>
      </c>
      <c r="L45">
        <v>12175.330500000002</v>
      </c>
      <c r="M45">
        <v>12480.382999999996</v>
      </c>
      <c r="N45">
        <v>11472.5375</v>
      </c>
      <c r="O45">
        <v>12301.985992887256</v>
      </c>
      <c r="P45">
        <v>11049.719382348891</v>
      </c>
      <c r="Q45">
        <v>12081.409818494711</v>
      </c>
      <c r="R45">
        <v>11553.466992610205</v>
      </c>
      <c r="S45">
        <v>12522.784494</v>
      </c>
      <c r="T45">
        <v>13159.370003000004</v>
      </c>
    </row>
    <row r="46" spans="1:20" x14ac:dyDescent="0.2">
      <c r="B46" t="s">
        <v>53</v>
      </c>
      <c r="C46">
        <v>21930.3</v>
      </c>
      <c r="D46">
        <v>18289.16</v>
      </c>
      <c r="E46">
        <v>18542.053</v>
      </c>
      <c r="F46">
        <v>14027.225</v>
      </c>
      <c r="G46">
        <v>15501.61</v>
      </c>
      <c r="H46">
        <v>15727.598</v>
      </c>
      <c r="I46">
        <v>15127.98</v>
      </c>
      <c r="J46">
        <v>14103.943000000001</v>
      </c>
      <c r="K46">
        <v>12632.647999999997</v>
      </c>
      <c r="L46">
        <v>13076.581</v>
      </c>
      <c r="M46">
        <v>13162.353999999998</v>
      </c>
      <c r="N46">
        <v>14245.038</v>
      </c>
      <c r="O46">
        <v>15629.518527252001</v>
      </c>
      <c r="P46">
        <v>12546.000441818183</v>
      </c>
      <c r="Q46">
        <v>12679.332900000001</v>
      </c>
      <c r="R46">
        <v>12655.394464108693</v>
      </c>
      <c r="S46">
        <v>11375.119375281978</v>
      </c>
      <c r="T46">
        <v>10392.539058</v>
      </c>
    </row>
    <row r="47" spans="1:20" x14ac:dyDescent="0.2">
      <c r="B47" t="s">
        <v>64</v>
      </c>
      <c r="C47">
        <v>13014.808000000001</v>
      </c>
      <c r="D47">
        <v>12052.811</v>
      </c>
      <c r="E47">
        <v>14693.346</v>
      </c>
      <c r="F47">
        <v>14368.865</v>
      </c>
      <c r="G47">
        <v>13698.636999999999</v>
      </c>
      <c r="H47">
        <v>15568.784999999998</v>
      </c>
      <c r="I47">
        <v>15006.066999999999</v>
      </c>
      <c r="J47">
        <v>12814.036000000002</v>
      </c>
      <c r="K47">
        <v>15674.089</v>
      </c>
      <c r="L47">
        <v>14404.920999999998</v>
      </c>
      <c r="M47">
        <v>14600.071000000002</v>
      </c>
      <c r="N47">
        <v>14892.953999999998</v>
      </c>
      <c r="O47">
        <v>14226.83855</v>
      </c>
      <c r="P47">
        <v>12163.828959999999</v>
      </c>
      <c r="Q47">
        <v>11839.516888860388</v>
      </c>
      <c r="R47">
        <v>13429.677539999979</v>
      </c>
      <c r="S47">
        <v>11422.75401099</v>
      </c>
      <c r="T47">
        <v>7324.193248945332</v>
      </c>
    </row>
    <row r="48" spans="1:20" x14ac:dyDescent="0.2">
      <c r="A48" t="s">
        <v>66</v>
      </c>
      <c r="B48" t="s">
        <v>67</v>
      </c>
      <c r="C48">
        <v>117977.274</v>
      </c>
      <c r="D48">
        <v>119987.17428460208</v>
      </c>
      <c r="E48">
        <v>104877.49318402921</v>
      </c>
      <c r="F48">
        <v>117646.891365741</v>
      </c>
      <c r="G48">
        <v>109655.83503585278</v>
      </c>
      <c r="H48">
        <v>101730.1570264568</v>
      </c>
      <c r="I48">
        <v>124327.29130957344</v>
      </c>
      <c r="J48">
        <v>110619.12725367985</v>
      </c>
      <c r="K48">
        <v>100608.33631642046</v>
      </c>
      <c r="L48">
        <v>88734.790302215784</v>
      </c>
      <c r="M48">
        <v>81165.889047027609</v>
      </c>
      <c r="N48">
        <v>78292.460100309516</v>
      </c>
      <c r="O48">
        <v>75451.552660293179</v>
      </c>
      <c r="P48">
        <v>91466.406000000003</v>
      </c>
      <c r="Q48">
        <v>101137.10408000002</v>
      </c>
      <c r="R48">
        <v>88798.81216666667</v>
      </c>
      <c r="S48">
        <v>83750.965799999991</v>
      </c>
      <c r="T48">
        <v>70863.114188049993</v>
      </c>
    </row>
    <row r="49" spans="1:20" x14ac:dyDescent="0.2">
      <c r="B49" t="s">
        <v>81</v>
      </c>
      <c r="C49">
        <v>35273.64</v>
      </c>
      <c r="D49">
        <v>33055.525999999998</v>
      </c>
      <c r="E49">
        <v>32340.719000000001</v>
      </c>
      <c r="F49">
        <v>30919.383000000002</v>
      </c>
      <c r="G49">
        <v>30710.006000000001</v>
      </c>
      <c r="H49">
        <v>35623.355999999992</v>
      </c>
      <c r="I49">
        <v>40322.920000000006</v>
      </c>
      <c r="J49">
        <v>29660.071</v>
      </c>
      <c r="K49">
        <v>24981.807000000001</v>
      </c>
      <c r="L49">
        <v>31237.673699999996</v>
      </c>
      <c r="M49">
        <v>26067.991999999984</v>
      </c>
      <c r="N49">
        <v>28271.590980999994</v>
      </c>
      <c r="O49">
        <v>24167.346755162762</v>
      </c>
      <c r="P49">
        <v>18123.243682463628</v>
      </c>
      <c r="Q49">
        <v>18796.442111267192</v>
      </c>
      <c r="R49">
        <v>20321.560946811056</v>
      </c>
      <c r="S49">
        <v>16966.694528311138</v>
      </c>
      <c r="T49">
        <v>25512.530964000001</v>
      </c>
    </row>
    <row r="50" spans="1:20" x14ac:dyDescent="0.2">
      <c r="A50" t="s">
        <v>115</v>
      </c>
      <c r="B50" t="s">
        <v>7</v>
      </c>
      <c r="C50">
        <v>1559.9415933674943</v>
      </c>
      <c r="D50">
        <v>1961.2360382283473</v>
      </c>
      <c r="E50">
        <v>2010.544097415167</v>
      </c>
      <c r="F50">
        <v>2494.2698867207528</v>
      </c>
      <c r="G50">
        <v>2016.836151785647</v>
      </c>
      <c r="H50">
        <v>2155.8918763962251</v>
      </c>
      <c r="I50">
        <v>1306.8784177819668</v>
      </c>
      <c r="J50">
        <v>1081.817964836627</v>
      </c>
      <c r="K50">
        <v>1198.9372763463473</v>
      </c>
      <c r="L50">
        <v>795.24199999999996</v>
      </c>
      <c r="M50">
        <v>1591.8679999999999</v>
      </c>
      <c r="N50">
        <v>831.62996685415862</v>
      </c>
      <c r="O50">
        <v>1078.0202868715537</v>
      </c>
      <c r="P50">
        <v>2126.4543039700029</v>
      </c>
      <c r="Q50">
        <v>1636.3577000000005</v>
      </c>
      <c r="R50">
        <v>1694.6957666235264</v>
      </c>
      <c r="S50">
        <v>876.02017599999976</v>
      </c>
      <c r="T50">
        <v>1085.757155</v>
      </c>
    </row>
    <row r="51" spans="1:20" x14ac:dyDescent="0.2">
      <c r="B51" t="s">
        <v>53</v>
      </c>
      <c r="C51">
        <v>2502.6482881840816</v>
      </c>
      <c r="D51">
        <v>3237.5282624430356</v>
      </c>
      <c r="E51">
        <v>3477.7039790153876</v>
      </c>
      <c r="F51">
        <v>2963.4532023034199</v>
      </c>
      <c r="G51">
        <v>3069.1434118383941</v>
      </c>
      <c r="H51">
        <v>2824.3664397006164</v>
      </c>
      <c r="I51">
        <v>2710.8152877203506</v>
      </c>
      <c r="J51">
        <v>2208.4101716711643</v>
      </c>
      <c r="K51">
        <v>2678.3644468988928</v>
      </c>
      <c r="L51">
        <v>1609.1184117171449</v>
      </c>
      <c r="M51">
        <v>2011.2832400519867</v>
      </c>
      <c r="N51">
        <v>1646.1014204609305</v>
      </c>
      <c r="O51">
        <v>2438.5586204541009</v>
      </c>
      <c r="P51">
        <v>2538.9766577328987</v>
      </c>
      <c r="Q51">
        <v>1796.6053999999999</v>
      </c>
      <c r="R51">
        <v>1666.581806842933</v>
      </c>
      <c r="S51">
        <v>1038.1189823049426</v>
      </c>
      <c r="T51">
        <v>787.03862799999979</v>
      </c>
    </row>
    <row r="52" spans="1:20" x14ac:dyDescent="0.2">
      <c r="A52" t="s">
        <v>118</v>
      </c>
      <c r="B52" t="s">
        <v>7</v>
      </c>
      <c r="C52">
        <v>639.12563817158218</v>
      </c>
      <c r="D52">
        <v>668.67047574032517</v>
      </c>
      <c r="E52">
        <v>483.22393253444835</v>
      </c>
      <c r="F52">
        <v>529.36580546789082</v>
      </c>
      <c r="G52">
        <v>491.84554466863375</v>
      </c>
      <c r="H52">
        <v>484.42809408052528</v>
      </c>
      <c r="I52">
        <v>430.88343989668579</v>
      </c>
      <c r="J52">
        <v>292.94851393626794</v>
      </c>
      <c r="K52">
        <v>253.47273038524455</v>
      </c>
      <c r="L52">
        <v>256.79900000000004</v>
      </c>
      <c r="M52">
        <v>286.97799999999995</v>
      </c>
      <c r="N52">
        <v>195.90273659656481</v>
      </c>
      <c r="O52">
        <v>162.28542570952243</v>
      </c>
      <c r="P52">
        <v>135.94035171827002</v>
      </c>
      <c r="Q52">
        <v>203.14850999999996</v>
      </c>
      <c r="R52">
        <v>217.3113516943217</v>
      </c>
      <c r="S52">
        <v>197.59742795332173</v>
      </c>
      <c r="T52">
        <v>284.59658200000001</v>
      </c>
    </row>
    <row r="53" spans="1:20" x14ac:dyDescent="0.2">
      <c r="B53" t="s">
        <v>53</v>
      </c>
      <c r="C53">
        <v>1121.829907468212</v>
      </c>
      <c r="D53">
        <v>904.57274406343413</v>
      </c>
      <c r="E53">
        <v>946.92713570873218</v>
      </c>
      <c r="F53">
        <v>1152.3463249471329</v>
      </c>
      <c r="G53">
        <v>1077.1805852134835</v>
      </c>
      <c r="H53">
        <v>883.48992627748339</v>
      </c>
      <c r="I53">
        <v>546.97454118629446</v>
      </c>
      <c r="J53">
        <v>612.4940885578477</v>
      </c>
      <c r="K53">
        <v>478.39469843172066</v>
      </c>
      <c r="L53">
        <v>485.48140606553227</v>
      </c>
      <c r="M53">
        <v>368.40455820826389</v>
      </c>
      <c r="N53">
        <v>250.76666708416076</v>
      </c>
      <c r="O53">
        <v>438.22199802482771</v>
      </c>
      <c r="P53">
        <v>497.90818776157988</v>
      </c>
      <c r="Q53">
        <v>453.21700000000004</v>
      </c>
      <c r="R53">
        <v>215.32132375939483</v>
      </c>
      <c r="S53">
        <v>186.80482315379322</v>
      </c>
      <c r="T53">
        <v>134.62049999999999</v>
      </c>
    </row>
    <row r="54" spans="1:20" x14ac:dyDescent="0.2">
      <c r="A54" t="s">
        <v>116</v>
      </c>
      <c r="B54" t="s">
        <v>67</v>
      </c>
      <c r="C54">
        <v>1234.2741989037693</v>
      </c>
      <c r="D54">
        <v>1881.3803276744122</v>
      </c>
      <c r="E54">
        <v>1337.3884648210258</v>
      </c>
      <c r="F54">
        <v>1362.4138139366914</v>
      </c>
      <c r="G54">
        <v>1341.8514799031777</v>
      </c>
      <c r="H54">
        <v>1977.5374335913186</v>
      </c>
      <c r="I54">
        <v>2760.8792911933965</v>
      </c>
      <c r="J54">
        <v>2313.2108408882123</v>
      </c>
      <c r="K54">
        <v>2624.9470551713434</v>
      </c>
      <c r="L54">
        <v>2587.2098883095005</v>
      </c>
      <c r="M54">
        <v>2194.0177628460174</v>
      </c>
      <c r="N54">
        <v>1900.9877799734757</v>
      </c>
      <c r="O54">
        <v>2541.9350205163137</v>
      </c>
      <c r="P54">
        <v>2196.4179595315331</v>
      </c>
      <c r="Q54">
        <v>2061.7541999999999</v>
      </c>
      <c r="R54">
        <v>1797.0105522814315</v>
      </c>
      <c r="S54">
        <v>1234.3489999999999</v>
      </c>
      <c r="T54">
        <v>1152.4644889999997</v>
      </c>
    </row>
    <row r="55" spans="1:20" x14ac:dyDescent="0.2">
      <c r="B55" t="s">
        <v>81</v>
      </c>
      <c r="C55">
        <v>1124.1755156539018</v>
      </c>
      <c r="D55">
        <v>1041.4848513330214</v>
      </c>
      <c r="E55">
        <v>1162.7490057884072</v>
      </c>
      <c r="F55">
        <v>1346.4070081637917</v>
      </c>
      <c r="G55">
        <v>1381.9212477722156</v>
      </c>
      <c r="H55">
        <v>1820.4549434103078</v>
      </c>
      <c r="I55">
        <v>1718.7457583281464</v>
      </c>
      <c r="J55">
        <v>1980.7348037698325</v>
      </c>
      <c r="K55">
        <v>1317.8250347375449</v>
      </c>
      <c r="L55">
        <v>1396.6387731132399</v>
      </c>
      <c r="M55">
        <v>1434.6618692401735</v>
      </c>
      <c r="N55">
        <v>1095.7512590303197</v>
      </c>
      <c r="O55">
        <v>1294.8631811996127</v>
      </c>
      <c r="P55">
        <v>1537.3923424687605</v>
      </c>
      <c r="Q55">
        <v>1436.7109999999998</v>
      </c>
      <c r="R55">
        <v>755.79516882656594</v>
      </c>
      <c r="S55">
        <v>815.00530140973751</v>
      </c>
      <c r="T55">
        <v>2191.6961289999999</v>
      </c>
    </row>
    <row r="56" spans="1:20" x14ac:dyDescent="0.2">
      <c r="A56" t="s">
        <v>117</v>
      </c>
      <c r="B56" t="s">
        <v>67</v>
      </c>
      <c r="C56">
        <v>207.04300000000001</v>
      </c>
      <c r="D56">
        <v>128.10299999999998</v>
      </c>
      <c r="E56">
        <v>194.167</v>
      </c>
      <c r="F56">
        <v>192.05</v>
      </c>
      <c r="G56">
        <v>254.61900000000003</v>
      </c>
      <c r="H56">
        <v>178.25200000000001</v>
      </c>
      <c r="I56">
        <v>78.613</v>
      </c>
      <c r="J56">
        <v>83.71</v>
      </c>
      <c r="K56">
        <v>49.533000000000001</v>
      </c>
      <c r="L56">
        <v>51.007999999999996</v>
      </c>
      <c r="M56">
        <v>67.728000000000009</v>
      </c>
      <c r="N56">
        <v>74.951999999999998</v>
      </c>
      <c r="O56">
        <v>65.570000000000007</v>
      </c>
      <c r="P56">
        <v>59.565000000000005</v>
      </c>
      <c r="Q56">
        <v>78.067999999999998</v>
      </c>
      <c r="R56">
        <v>109.932</v>
      </c>
      <c r="S56">
        <v>66.242999999999995</v>
      </c>
      <c r="T56">
        <v>176.804</v>
      </c>
    </row>
    <row r="57" spans="1:20" x14ac:dyDescent="0.2">
      <c r="B57" t="s">
        <v>81</v>
      </c>
      <c r="C57">
        <v>32.659999999999997</v>
      </c>
      <c r="D57">
        <v>36.915999999999997</v>
      </c>
      <c r="E57">
        <v>6.774</v>
      </c>
      <c r="F57">
        <v>73.709999999999994</v>
      </c>
      <c r="G57">
        <v>51.43</v>
      </c>
      <c r="H57">
        <v>99.705000000000027</v>
      </c>
      <c r="I57">
        <v>109.69000000000001</v>
      </c>
      <c r="J57">
        <v>94.974000000000004</v>
      </c>
      <c r="K57">
        <v>83.683999999999997</v>
      </c>
      <c r="L57">
        <v>137.28199999999998</v>
      </c>
      <c r="M57">
        <v>100.837</v>
      </c>
      <c r="N57">
        <v>264.90599999999995</v>
      </c>
      <c r="O57">
        <v>101.8124</v>
      </c>
      <c r="P57">
        <v>106.479</v>
      </c>
      <c r="Q57">
        <v>61.887999999999998</v>
      </c>
      <c r="R57">
        <v>134.72699999999998</v>
      </c>
      <c r="S57">
        <v>80.982599999999991</v>
      </c>
      <c r="T57">
        <v>76.389200000000002</v>
      </c>
    </row>
    <row r="58" spans="1:20" x14ac:dyDescent="0.2">
      <c r="A58" t="s">
        <v>121</v>
      </c>
      <c r="B58" t="s">
        <v>7</v>
      </c>
      <c r="C58">
        <v>8284.86</v>
      </c>
      <c r="D58">
        <v>7257.7469999999994</v>
      </c>
      <c r="E58">
        <v>29053.048999999999</v>
      </c>
      <c r="F58">
        <v>26509.732630459126</v>
      </c>
      <c r="G58">
        <v>25740.511999999999</v>
      </c>
      <c r="H58">
        <v>27965.235662200004</v>
      </c>
      <c r="I58">
        <v>21022.247237600001</v>
      </c>
      <c r="J58">
        <v>20036.699911199998</v>
      </c>
      <c r="K58">
        <v>22910.999025200003</v>
      </c>
      <c r="L58">
        <v>21740.262482599999</v>
      </c>
      <c r="M58">
        <v>22357.123744199998</v>
      </c>
      <c r="N58">
        <v>23215.391664000002</v>
      </c>
      <c r="O58">
        <v>26925.18518</v>
      </c>
      <c r="P58">
        <v>30721.768799999998</v>
      </c>
      <c r="Q58">
        <v>35196.494510000004</v>
      </c>
      <c r="R58">
        <v>37177.385920000001</v>
      </c>
      <c r="S58">
        <v>38083.425010000006</v>
      </c>
      <c r="T58">
        <v>36087.930369000009</v>
      </c>
    </row>
    <row r="59" spans="1:20" x14ac:dyDescent="0.2">
      <c r="B59" t="s">
        <v>53</v>
      </c>
      <c r="C59">
        <v>1340.652</v>
      </c>
      <c r="D59">
        <v>2300.692</v>
      </c>
      <c r="E59">
        <v>8408.5849999999991</v>
      </c>
      <c r="F59">
        <v>7238.2033695408736</v>
      </c>
      <c r="G59">
        <v>9332.2150000000001</v>
      </c>
      <c r="H59">
        <v>11091.315523000001</v>
      </c>
      <c r="I59">
        <v>13377.839489399998</v>
      </c>
      <c r="J59">
        <v>12682.106669199997</v>
      </c>
      <c r="K59">
        <v>12650.242109199997</v>
      </c>
      <c r="L59">
        <v>14438.403798399995</v>
      </c>
      <c r="M59">
        <v>20641.556394600004</v>
      </c>
      <c r="N59">
        <v>16957.059741200002</v>
      </c>
      <c r="O59">
        <v>20067.897066526988</v>
      </c>
      <c r="P59">
        <v>23096.539725629358</v>
      </c>
      <c r="Q59">
        <v>23458.870200000001</v>
      </c>
      <c r="R59">
        <v>27799.07964778</v>
      </c>
      <c r="S59">
        <v>34922.248371059512</v>
      </c>
      <c r="T59">
        <v>24777.352799999997</v>
      </c>
    </row>
    <row r="60" spans="1:20" x14ac:dyDescent="0.2">
      <c r="B60" t="s">
        <v>64</v>
      </c>
      <c r="C60">
        <v>8.3759999999999994</v>
      </c>
      <c r="D60">
        <v>1.768</v>
      </c>
      <c r="E60">
        <v>147.94999999999999</v>
      </c>
      <c r="F60">
        <v>60.855999999999995</v>
      </c>
      <c r="G60">
        <v>20.445</v>
      </c>
      <c r="H60">
        <v>44.302295999999998</v>
      </c>
      <c r="I60">
        <v>46.671084799999996</v>
      </c>
      <c r="J60">
        <v>16.633818000000002</v>
      </c>
      <c r="K60">
        <v>10.408999999999999</v>
      </c>
      <c r="L60">
        <v>125.01</v>
      </c>
      <c r="M60">
        <v>71.822460200000009</v>
      </c>
      <c r="N60">
        <v>178.23367640000001</v>
      </c>
      <c r="O60">
        <v>51.142000000000003</v>
      </c>
      <c r="P60">
        <v>81.669510000000002</v>
      </c>
      <c r="Q60">
        <v>184.88881000000001</v>
      </c>
      <c r="R60">
        <v>215.88393000000005</v>
      </c>
      <c r="S60">
        <v>39.726300000000002</v>
      </c>
      <c r="T60">
        <v>41.321125000000002</v>
      </c>
    </row>
    <row r="61" spans="1:20" x14ac:dyDescent="0.2">
      <c r="A61" t="s">
        <v>114</v>
      </c>
      <c r="B61" t="s">
        <v>7</v>
      </c>
      <c r="C61">
        <v>2136.422</v>
      </c>
      <c r="D61">
        <v>1555.6179999999999</v>
      </c>
      <c r="E61">
        <v>1833.15</v>
      </c>
      <c r="F61">
        <v>1450.883</v>
      </c>
      <c r="G61">
        <v>1392.835</v>
      </c>
      <c r="H61">
        <v>1456.8910000000003</v>
      </c>
      <c r="I61">
        <v>997.77300000000014</v>
      </c>
      <c r="J61">
        <v>837.50300000000004</v>
      </c>
      <c r="K61">
        <v>604.40300000000002</v>
      </c>
      <c r="L61">
        <v>725.46514000000002</v>
      </c>
      <c r="M61">
        <v>538.82799999999997</v>
      </c>
      <c r="N61">
        <v>470.03629999999987</v>
      </c>
      <c r="O61">
        <v>501.72979999999995</v>
      </c>
      <c r="P61">
        <v>512.7944</v>
      </c>
      <c r="Q61">
        <v>411.56379999999996</v>
      </c>
      <c r="R61">
        <v>119.32217</v>
      </c>
      <c r="S61">
        <v>67.97961699999999</v>
      </c>
      <c r="T61">
        <v>152.33724400000003</v>
      </c>
    </row>
    <row r="62" spans="1:20" x14ac:dyDescent="0.2">
      <c r="B62" t="s">
        <v>53</v>
      </c>
      <c r="C62">
        <v>3.2549999999999999</v>
      </c>
      <c r="D62">
        <v>3.14</v>
      </c>
      <c r="E62">
        <v>25.823000000000004</v>
      </c>
      <c r="F62">
        <v>17.11</v>
      </c>
      <c r="G62">
        <v>9.5380000000000003</v>
      </c>
      <c r="H62">
        <v>11.233000000000001</v>
      </c>
      <c r="I62">
        <v>0.64</v>
      </c>
      <c r="J62">
        <v>10.760999999999999</v>
      </c>
      <c r="K62">
        <v>43.058999999999997</v>
      </c>
      <c r="L62">
        <v>16.513999999999999</v>
      </c>
      <c r="M62">
        <v>30.626000000000001</v>
      </c>
      <c r="N62">
        <v>36.664999999999999</v>
      </c>
      <c r="O62">
        <v>13.078999999999999</v>
      </c>
      <c r="P62">
        <v>85.007999999999996</v>
      </c>
      <c r="Q62">
        <v>62.453000000000003</v>
      </c>
      <c r="R62">
        <v>15.853000000000002</v>
      </c>
      <c r="S62">
        <v>21.209000000000003</v>
      </c>
      <c r="T62">
        <v>29.607999999999997</v>
      </c>
    </row>
    <row r="63" spans="1:20" x14ac:dyDescent="0.2">
      <c r="B63" t="s">
        <v>64</v>
      </c>
      <c r="C63">
        <v>0.22900000000000001</v>
      </c>
      <c r="D63">
        <v>0.98</v>
      </c>
      <c r="E63">
        <v>0.223</v>
      </c>
      <c r="F63">
        <v>0.90700000000000003</v>
      </c>
      <c r="G63">
        <v>0.31900000000000001</v>
      </c>
      <c r="H63">
        <v>0.502</v>
      </c>
      <c r="I63">
        <v>1.0720000000000001</v>
      </c>
      <c r="J63">
        <v>4.2999999999999997E-2</v>
      </c>
      <c r="K63">
        <v>0.109</v>
      </c>
      <c r="L63">
        <v>2.8689999999999998</v>
      </c>
      <c r="M63">
        <v>1.738</v>
      </c>
      <c r="N63">
        <v>0.66</v>
      </c>
      <c r="O63">
        <v>0.46400000000000002</v>
      </c>
      <c r="P63">
        <v>1.76647</v>
      </c>
      <c r="Q63">
        <v>0.61632999999999993</v>
      </c>
      <c r="R63">
        <v>0.69950000000000001</v>
      </c>
      <c r="S63">
        <v>0.40699999999999997</v>
      </c>
      <c r="T63">
        <v>1.4950000000000001</v>
      </c>
    </row>
    <row r="64" spans="1:20" x14ac:dyDescent="0.2">
      <c r="A64" t="s">
        <v>120</v>
      </c>
      <c r="B64" t="s">
        <v>7</v>
      </c>
      <c r="C64">
        <v>3109.3179999999998</v>
      </c>
      <c r="D64">
        <v>2018.6750000000002</v>
      </c>
      <c r="E64">
        <v>3545.4079999999999</v>
      </c>
      <c r="F64">
        <v>3816.4269999999997</v>
      </c>
      <c r="G64">
        <v>2737.5160000000001</v>
      </c>
      <c r="H64">
        <v>2567.6474999999996</v>
      </c>
      <c r="I64">
        <v>2650.6530000000002</v>
      </c>
      <c r="J64">
        <v>3395.0890000000004</v>
      </c>
      <c r="K64">
        <v>3895.4409999999998</v>
      </c>
      <c r="L64">
        <v>5173.5663199999999</v>
      </c>
      <c r="M64">
        <v>3471.6740000000004</v>
      </c>
      <c r="N64">
        <v>3369.5430000000001</v>
      </c>
      <c r="O64">
        <v>4075.2677100000001</v>
      </c>
      <c r="P64">
        <v>3559.0485999999996</v>
      </c>
      <c r="Q64">
        <v>4109.2475100000001</v>
      </c>
      <c r="R64">
        <v>4182.6198999999997</v>
      </c>
      <c r="S64">
        <v>3770.6611949999997</v>
      </c>
      <c r="T64">
        <v>4081.0133679999999</v>
      </c>
    </row>
    <row r="65" spans="2:20" x14ac:dyDescent="0.2">
      <c r="B65" t="s">
        <v>53</v>
      </c>
      <c r="C65">
        <v>1760.921</v>
      </c>
      <c r="D65">
        <v>758.98199999999997</v>
      </c>
      <c r="E65">
        <v>2019.143</v>
      </c>
      <c r="F65">
        <v>1651.9460000000001</v>
      </c>
      <c r="G65">
        <v>1354.6350000000004</v>
      </c>
      <c r="H65">
        <v>2422.3680000000004</v>
      </c>
      <c r="I65">
        <v>1996.2890000000002</v>
      </c>
      <c r="J65">
        <v>1964.3430000000003</v>
      </c>
      <c r="K65">
        <v>3426.0200000000004</v>
      </c>
      <c r="L65">
        <v>2422.5126999999998</v>
      </c>
      <c r="M65">
        <v>3130.0449999999996</v>
      </c>
      <c r="N65">
        <v>2950.5450000000005</v>
      </c>
      <c r="O65">
        <v>2833.8426713615086</v>
      </c>
      <c r="P65">
        <v>1880.1925797500749</v>
      </c>
      <c r="Q65">
        <v>2033.5389999999998</v>
      </c>
      <c r="R65">
        <v>2477.1565319732504</v>
      </c>
      <c r="S65">
        <v>3250.368072580603</v>
      </c>
      <c r="T65">
        <v>3211.67</v>
      </c>
    </row>
    <row r="66" spans="2:20" x14ac:dyDescent="0.2">
      <c r="B66" t="s">
        <v>64</v>
      </c>
      <c r="E66">
        <v>5.8330000000000002</v>
      </c>
      <c r="F66">
        <v>8.1509999999999998</v>
      </c>
      <c r="G66">
        <v>4.7469999999999999</v>
      </c>
      <c r="H66">
        <v>4.1139999999999999</v>
      </c>
      <c r="I66">
        <v>7.1389999999999993</v>
      </c>
      <c r="J66">
        <v>1.6659999999999999</v>
      </c>
      <c r="K66">
        <v>2.2410000000000001</v>
      </c>
      <c r="L66">
        <v>1.768</v>
      </c>
      <c r="M66">
        <v>16.661000000000001</v>
      </c>
      <c r="N66">
        <v>9.9109999999999996</v>
      </c>
      <c r="O66">
        <v>2.226</v>
      </c>
      <c r="P66">
        <v>0.85400000000000009</v>
      </c>
      <c r="Q66">
        <v>0.58299999999999996</v>
      </c>
      <c r="R66">
        <v>1.6549999999999998</v>
      </c>
      <c r="S66">
        <v>2.448</v>
      </c>
      <c r="T66">
        <v>1.53</v>
      </c>
    </row>
    <row r="69" spans="2:20" x14ac:dyDescent="0.2">
      <c r="B69" t="str">
        <f t="shared" ref="B69:B79" si="0">B4</f>
        <v>ALB_N</v>
      </c>
      <c r="C69" s="2">
        <f>C4-C35</f>
        <v>-242.37619999999879</v>
      </c>
      <c r="D69" s="2">
        <f t="shared" ref="D69:T69" si="1">D4-D35</f>
        <v>6360.9780000000028</v>
      </c>
      <c r="E69" s="2">
        <f t="shared" si="1"/>
        <v>9354.895999999997</v>
      </c>
      <c r="F69" s="2">
        <f t="shared" si="1"/>
        <v>3056.32599999999</v>
      </c>
      <c r="G69" s="2">
        <f t="shared" si="1"/>
        <v>-5528.3935569757996</v>
      </c>
      <c r="H69" s="2">
        <f t="shared" si="1"/>
        <v>-7377.8588601095798</v>
      </c>
      <c r="I69" s="2">
        <f t="shared" si="1"/>
        <v>8296.0911964457882</v>
      </c>
      <c r="J69" s="2">
        <f t="shared" si="1"/>
        <v>10381.633846940003</v>
      </c>
      <c r="K69" s="2">
        <f t="shared" si="1"/>
        <v>685.42215847617626</v>
      </c>
      <c r="L69" s="2">
        <f t="shared" si="1"/>
        <v>-3244.3640602361957</v>
      </c>
      <c r="M69" s="2">
        <f t="shared" si="1"/>
        <v>-9751.1712966641098</v>
      </c>
      <c r="N69" s="2">
        <f t="shared" si="1"/>
        <v>-11032.704497898547</v>
      </c>
      <c r="O69" s="2">
        <f t="shared" si="1"/>
        <v>13326.611349564602</v>
      </c>
      <c r="P69" s="2">
        <f t="shared" si="1"/>
        <v>16480.579091512376</v>
      </c>
      <c r="Q69" s="2">
        <f t="shared" si="1"/>
        <v>6611.292390406521</v>
      </c>
      <c r="R69" s="2">
        <f t="shared" si="1"/>
        <v>973.66845922202629</v>
      </c>
      <c r="S69" s="2">
        <f t="shared" si="1"/>
        <v>-4652.5656449999988</v>
      </c>
      <c r="T69" s="2">
        <f t="shared" si="1"/>
        <v>-3476.1261119999872</v>
      </c>
    </row>
    <row r="70" spans="2:20" x14ac:dyDescent="0.2">
      <c r="B70" t="str">
        <f t="shared" si="0"/>
        <v>ALB_S</v>
      </c>
      <c r="C70" s="2">
        <f>C5-C36</f>
        <v>5261.8019999999997</v>
      </c>
      <c r="D70" s="2">
        <f t="shared" ref="D70:T70" si="2">D5-D36</f>
        <v>6874.7090000000135</v>
      </c>
      <c r="E70" s="2">
        <f t="shared" si="2"/>
        <v>-468.04499999999462</v>
      </c>
      <c r="F70" s="2">
        <f t="shared" si="2"/>
        <v>-2168.5260000000017</v>
      </c>
      <c r="G70" s="2">
        <f t="shared" si="2"/>
        <v>365.97999999999956</v>
      </c>
      <c r="H70" s="2">
        <f t="shared" si="2"/>
        <v>-791.81499999999505</v>
      </c>
      <c r="I70" s="2">
        <f t="shared" si="2"/>
        <v>-11139.481000000011</v>
      </c>
      <c r="J70" s="2">
        <f t="shared" si="2"/>
        <v>-357.79000000000451</v>
      </c>
      <c r="K70" s="2">
        <f t="shared" si="2"/>
        <v>10793.403999999988</v>
      </c>
      <c r="L70" s="2">
        <f t="shared" si="2"/>
        <v>9202.4032000000043</v>
      </c>
      <c r="M70" s="2">
        <f t="shared" si="2"/>
        <v>9123.2709999999934</v>
      </c>
      <c r="N70" s="2">
        <f t="shared" si="2"/>
        <v>-1907.8840000000164</v>
      </c>
      <c r="O70" s="2">
        <f t="shared" si="2"/>
        <v>-1387.378010788445</v>
      </c>
      <c r="P70" s="2">
        <f t="shared" si="2"/>
        <v>5595.4299543336056</v>
      </c>
      <c r="Q70" s="2">
        <f t="shared" si="2"/>
        <v>-1962.7217000000019</v>
      </c>
      <c r="R70" s="2">
        <f t="shared" si="2"/>
        <v>-324.92637181605096</v>
      </c>
      <c r="S70" s="2">
        <f t="shared" si="2"/>
        <v>-1868.53272630227</v>
      </c>
      <c r="T70" s="2">
        <f t="shared" si="2"/>
        <v>-4751.3302450000083</v>
      </c>
    </row>
    <row r="71" spans="2:20" x14ac:dyDescent="0.2">
      <c r="B71" t="str">
        <f t="shared" si="0"/>
        <v>ALB_M</v>
      </c>
      <c r="C71" s="2">
        <f>C6-C37</f>
        <v>550.62800000000016</v>
      </c>
      <c r="D71" s="2">
        <f t="shared" ref="D71:T71" si="3">D6-D37</f>
        <v>-1801.3690000000001</v>
      </c>
      <c r="E71" s="2">
        <f t="shared" si="3"/>
        <v>-954.10200000000032</v>
      </c>
      <c r="F71" s="2">
        <f t="shared" si="3"/>
        <v>452.36900000000014</v>
      </c>
      <c r="G71" s="2">
        <f t="shared" si="3"/>
        <v>-2310.2709999999997</v>
      </c>
      <c r="H71" s="2">
        <f t="shared" si="3"/>
        <v>-2879.6960000000008</v>
      </c>
      <c r="I71" s="2">
        <f t="shared" si="3"/>
        <v>-10.023000000000138</v>
      </c>
      <c r="J71" s="2">
        <f t="shared" si="3"/>
        <v>-30.743000000000393</v>
      </c>
      <c r="K71" s="2">
        <f t="shared" si="3"/>
        <v>-3022.5540000000001</v>
      </c>
      <c r="L71" s="2">
        <f t="shared" si="3"/>
        <v>733.57600000000002</v>
      </c>
      <c r="M71" s="2">
        <f t="shared" si="3"/>
        <v>4369.4350000000004</v>
      </c>
      <c r="N71" s="2">
        <f t="shared" si="3"/>
        <v>-1073.0239999999994</v>
      </c>
      <c r="O71" s="2">
        <f t="shared" si="3"/>
        <v>-3037.3734499999987</v>
      </c>
      <c r="P71" s="2">
        <f t="shared" si="3"/>
        <v>2995.1620099999991</v>
      </c>
      <c r="Q71" s="2">
        <f t="shared" si="3"/>
        <v>2498.5523599999992</v>
      </c>
      <c r="R71" s="2">
        <f t="shared" si="3"/>
        <v>845.86867000000302</v>
      </c>
      <c r="S71" s="2">
        <f t="shared" si="3"/>
        <v>-635.99297000000206</v>
      </c>
      <c r="T71" s="2">
        <f t="shared" si="3"/>
        <v>38.980118000000402</v>
      </c>
    </row>
    <row r="72" spans="2:20" x14ac:dyDescent="0.2">
      <c r="B72" t="str">
        <f t="shared" si="0"/>
        <v>YFT_E</v>
      </c>
      <c r="C72" s="2">
        <f>C7-C48</f>
        <v>6747.7179999999644</v>
      </c>
      <c r="D72" s="2">
        <f t="shared" ref="D72:T72" si="4">D7-D48</f>
        <v>4861.9417153979302</v>
      </c>
      <c r="E72" s="2">
        <f t="shared" si="4"/>
        <v>14553.375815970794</v>
      </c>
      <c r="F72" s="2">
        <f t="shared" si="4"/>
        <v>-1496.3033657409978</v>
      </c>
      <c r="G72" s="2">
        <f t="shared" si="4"/>
        <v>-5292.7970358527964</v>
      </c>
      <c r="H72" s="2">
        <f t="shared" si="4"/>
        <v>11884.84197354324</v>
      </c>
      <c r="I72" s="2">
        <f t="shared" si="4"/>
        <v>-20726.439309573441</v>
      </c>
      <c r="J72" s="2">
        <f t="shared" si="4"/>
        <v>-13793.822253679842</v>
      </c>
      <c r="K72" s="2">
        <f t="shared" si="4"/>
        <v>12164.086683579546</v>
      </c>
      <c r="L72" s="2">
        <f t="shared" si="4"/>
        <v>18061.755697784232</v>
      </c>
      <c r="M72" s="2">
        <f t="shared" si="4"/>
        <v>17038.853952972408</v>
      </c>
      <c r="N72" s="2">
        <f t="shared" si="4"/>
        <v>9975.0028996904875</v>
      </c>
      <c r="O72" s="2">
        <f t="shared" si="4"/>
        <v>107.50833970682288</v>
      </c>
      <c r="P72" s="2">
        <f t="shared" si="4"/>
        <v>-13852.666000000027</v>
      </c>
      <c r="Q72" s="2">
        <f t="shared" si="4"/>
        <v>-22470.249080000009</v>
      </c>
      <c r="R72" s="2">
        <f t="shared" si="4"/>
        <v>4945.6838333333726</v>
      </c>
      <c r="S72" s="2">
        <f t="shared" si="4"/>
        <v>15383.70319999996</v>
      </c>
      <c r="T72" s="2">
        <f t="shared" si="4"/>
        <v>26387.469811950039</v>
      </c>
    </row>
    <row r="73" spans="2:20" x14ac:dyDescent="0.2">
      <c r="B73" t="str">
        <f t="shared" si="0"/>
        <v>YFT_W</v>
      </c>
      <c r="C73" s="2">
        <f>C8-C49</f>
        <v>3562.400999999998</v>
      </c>
      <c r="D73" s="2">
        <f t="shared" ref="D73:T73" si="5">D8-D49</f>
        <v>15280.20900000001</v>
      </c>
      <c r="E73" s="2">
        <f t="shared" si="5"/>
        <v>2953.0609999999979</v>
      </c>
      <c r="F73" s="2">
        <f t="shared" si="5"/>
        <v>2136.1429999999964</v>
      </c>
      <c r="G73" s="2">
        <f t="shared" si="5"/>
        <v>2231.137999999999</v>
      </c>
      <c r="H73" s="2">
        <f t="shared" si="5"/>
        <v>-4677.0619999999944</v>
      </c>
      <c r="I73" s="2">
        <f t="shared" si="5"/>
        <v>-9106.323000000004</v>
      </c>
      <c r="J73" s="2">
        <f t="shared" si="5"/>
        <v>5968.0670000000064</v>
      </c>
      <c r="K73" s="2">
        <f t="shared" si="5"/>
        <v>15347.177999999993</v>
      </c>
      <c r="L73" s="2">
        <f t="shared" si="5"/>
        <v>-1572.814699999999</v>
      </c>
      <c r="M73" s="2">
        <f t="shared" si="5"/>
        <v>-1080.5779999999759</v>
      </c>
      <c r="N73" s="2">
        <f t="shared" si="5"/>
        <v>3033.6020190000017</v>
      </c>
      <c r="O73" s="2">
        <f t="shared" si="5"/>
        <v>5348.6612448372325</v>
      </c>
      <c r="P73" s="2">
        <f t="shared" si="5"/>
        <v>10155.250317536364</v>
      </c>
      <c r="Q73" s="2">
        <f t="shared" si="5"/>
        <v>5379.5408887328085</v>
      </c>
      <c r="R73" s="2">
        <f t="shared" si="5"/>
        <v>-2191.7809468110609</v>
      </c>
      <c r="S73" s="2">
        <f t="shared" si="5"/>
        <v>1813.6674716888665</v>
      </c>
      <c r="T73" s="2">
        <f t="shared" si="5"/>
        <v>-4483.5629640000043</v>
      </c>
    </row>
    <row r="74" spans="2:20" x14ac:dyDescent="0.2">
      <c r="B74" t="str">
        <f t="shared" si="0"/>
        <v>SKJ_E</v>
      </c>
      <c r="C74" s="2">
        <f>C9-C42</f>
        <v>31076.369000000035</v>
      </c>
      <c r="D74" s="2">
        <f t="shared" ref="D74:T74" si="6">D9-D42</f>
        <v>34898.876576989598</v>
      </c>
      <c r="E74" s="2">
        <f t="shared" si="6"/>
        <v>38617.703079854065</v>
      </c>
      <c r="F74" s="2">
        <f t="shared" si="6"/>
        <v>7154.4097112950112</v>
      </c>
      <c r="G74" s="2">
        <f t="shared" si="6"/>
        <v>-21850.184369263865</v>
      </c>
      <c r="H74" s="2">
        <f t="shared" si="6"/>
        <v>13116.42531271599</v>
      </c>
      <c r="I74" s="2">
        <f t="shared" si="6"/>
        <v>30735.664310132866</v>
      </c>
      <c r="J74" s="2">
        <f t="shared" si="6"/>
        <v>31149.025966600602</v>
      </c>
      <c r="K74" s="2">
        <f t="shared" si="6"/>
        <v>11496.354512897728</v>
      </c>
      <c r="L74" s="2">
        <f t="shared" si="6"/>
        <v>-30499.283909078877</v>
      </c>
      <c r="M74" s="2">
        <f t="shared" si="6"/>
        <v>-3404.0737351379503</v>
      </c>
      <c r="N74" s="2">
        <f t="shared" si="6"/>
        <v>38504.947998452408</v>
      </c>
      <c r="O74" s="2">
        <f t="shared" si="6"/>
        <v>30402.512978533981</v>
      </c>
      <c r="P74" s="2">
        <f t="shared" si="6"/>
        <v>-9101.9960000000428</v>
      </c>
      <c r="Q74" s="2">
        <f t="shared" si="6"/>
        <v>-4819.7957900000183</v>
      </c>
      <c r="R74" s="2">
        <f t="shared" si="6"/>
        <v>-42574.303829999932</v>
      </c>
      <c r="S74" s="2">
        <f t="shared" si="6"/>
        <v>-42681.693609999958</v>
      </c>
      <c r="T74" s="2">
        <f t="shared" si="6"/>
        <v>-18515.766734999983</v>
      </c>
    </row>
    <row r="75" spans="2:20" x14ac:dyDescent="0.2">
      <c r="B75" t="str">
        <f t="shared" si="0"/>
        <v>SKJ_W</v>
      </c>
      <c r="C75" s="2">
        <f>C10-C43</f>
        <v>11361.188999999991</v>
      </c>
      <c r="D75" s="2">
        <f t="shared" ref="D75:T75" si="7">D10-D43</f>
        <v>2387.4919999999947</v>
      </c>
      <c r="E75" s="2">
        <f t="shared" si="7"/>
        <v>-9852.1519999999982</v>
      </c>
      <c r="F75" s="2">
        <f t="shared" si="7"/>
        <v>-1525.4399999999987</v>
      </c>
      <c r="G75" s="2">
        <f t="shared" si="7"/>
        <v>4356.2330000000002</v>
      </c>
      <c r="H75" s="2">
        <f t="shared" si="7"/>
        <v>-106.36800000000221</v>
      </c>
      <c r="I75" s="2">
        <f t="shared" si="7"/>
        <v>-4130.2350000000042</v>
      </c>
      <c r="J75" s="2">
        <f t="shared" si="7"/>
        <v>7593.6849999999977</v>
      </c>
      <c r="K75" s="2">
        <f t="shared" si="7"/>
        <v>6702.2299999999959</v>
      </c>
      <c r="L75" s="2">
        <f t="shared" si="7"/>
        <v>-5861.7610999999997</v>
      </c>
      <c r="M75" s="2">
        <f t="shared" si="7"/>
        <v>-3768.0480000000025</v>
      </c>
      <c r="N75" s="2">
        <f t="shared" si="7"/>
        <v>1008.9664003999933</v>
      </c>
      <c r="O75" s="2">
        <f t="shared" si="7"/>
        <v>3073.3753698</v>
      </c>
      <c r="P75" s="2">
        <f t="shared" si="7"/>
        <v>4430.5900457407261</v>
      </c>
      <c r="Q75" s="2">
        <f t="shared" si="7"/>
        <v>-334.77350078560266</v>
      </c>
      <c r="R75" s="2">
        <f t="shared" si="7"/>
        <v>-969.81951364706038</v>
      </c>
      <c r="S75" s="2">
        <f t="shared" si="7"/>
        <v>-6598.7781796415511</v>
      </c>
      <c r="T75" s="2">
        <f t="shared" si="7"/>
        <v>-14259.831059000004</v>
      </c>
    </row>
    <row r="76" spans="2:20" x14ac:dyDescent="0.2">
      <c r="B76" t="str">
        <f t="shared" si="0"/>
        <v>SWO_N</v>
      </c>
      <c r="C76" s="2">
        <f>C11-C45</f>
        <v>-134.39100000000326</v>
      </c>
      <c r="D76" s="2">
        <f t="shared" ref="D76:T76" si="8">D11-D45</f>
        <v>279.54000000000087</v>
      </c>
      <c r="E76" s="2">
        <f t="shared" si="8"/>
        <v>4080.2190000000028</v>
      </c>
      <c r="F76" s="2">
        <f t="shared" si="8"/>
        <v>2998.389000000001</v>
      </c>
      <c r="G76" s="2">
        <f t="shared" si="8"/>
        <v>1403.0030000000006</v>
      </c>
      <c r="H76" s="2">
        <f t="shared" si="8"/>
        <v>876.48300000000199</v>
      </c>
      <c r="I76" s="2">
        <f t="shared" si="8"/>
        <v>1611.5859999999975</v>
      </c>
      <c r="J76" s="2">
        <f t="shared" si="8"/>
        <v>1799.1619999999966</v>
      </c>
      <c r="K76" s="2">
        <f t="shared" si="8"/>
        <v>-1431.4089999999997</v>
      </c>
      <c r="L76" s="2">
        <f t="shared" si="8"/>
        <v>-2521.207499999995</v>
      </c>
      <c r="M76" s="2">
        <f t="shared" si="8"/>
        <v>-1036.8469999999943</v>
      </c>
      <c r="N76" s="2">
        <f t="shared" si="8"/>
        <v>598.60249999999724</v>
      </c>
      <c r="O76" s="2">
        <f t="shared" si="8"/>
        <v>78.267007112741339</v>
      </c>
      <c r="P76" s="2">
        <f t="shared" si="8"/>
        <v>478.73861765110996</v>
      </c>
      <c r="Q76" s="2">
        <f t="shared" si="8"/>
        <v>224.15218150529108</v>
      </c>
      <c r="R76" s="2">
        <f t="shared" si="8"/>
        <v>-451.14599261020703</v>
      </c>
      <c r="S76" s="2">
        <f t="shared" si="8"/>
        <v>-376.65049399999225</v>
      </c>
      <c r="T76" s="2">
        <f t="shared" si="8"/>
        <v>-1487.7910030000075</v>
      </c>
    </row>
    <row r="77" spans="2:20" x14ac:dyDescent="0.2">
      <c r="B77" t="str">
        <f t="shared" si="0"/>
        <v>SWO_S</v>
      </c>
      <c r="C77" s="2">
        <f>C12-C46</f>
        <v>-5799.8200000000015</v>
      </c>
      <c r="D77" s="2">
        <f t="shared" ref="D77:T77" si="9">D12-D46</f>
        <v>669.17600000000675</v>
      </c>
      <c r="E77" s="2">
        <f t="shared" si="9"/>
        <v>3388.5770000000011</v>
      </c>
      <c r="F77" s="2">
        <f t="shared" si="9"/>
        <v>4262.0549999999985</v>
      </c>
      <c r="G77" s="2">
        <f t="shared" si="9"/>
        <v>3040.4729999999981</v>
      </c>
      <c r="H77" s="2">
        <f t="shared" si="9"/>
        <v>-1700.2930000000015</v>
      </c>
      <c r="I77" s="2">
        <f t="shared" si="9"/>
        <v>373.6100000000024</v>
      </c>
      <c r="J77" s="2">
        <f t="shared" si="9"/>
        <v>1623.6749999999975</v>
      </c>
      <c r="K77" s="2">
        <f t="shared" si="9"/>
        <v>2495.6420000000016</v>
      </c>
      <c r="L77" s="2">
        <f t="shared" si="9"/>
        <v>1027.2520000000022</v>
      </c>
      <c r="M77" s="2">
        <f t="shared" si="9"/>
        <v>-528.05499999999847</v>
      </c>
      <c r="N77" s="2">
        <f t="shared" si="9"/>
        <v>-1163.469000000001</v>
      </c>
      <c r="O77" s="2">
        <f t="shared" si="9"/>
        <v>-2466.0985272520011</v>
      </c>
      <c r="P77" s="2">
        <f t="shared" si="9"/>
        <v>1649.5575581818175</v>
      </c>
      <c r="Q77" s="2">
        <f t="shared" si="9"/>
        <v>2949.9650999999994</v>
      </c>
      <c r="R77" s="2">
        <f t="shared" si="9"/>
        <v>-285.5574641086896</v>
      </c>
      <c r="S77" s="2">
        <f t="shared" si="9"/>
        <v>1293.1736247180215</v>
      </c>
      <c r="T77" s="2">
        <f t="shared" si="9"/>
        <v>2203.0969420000001</v>
      </c>
    </row>
    <row r="78" spans="2:20" x14ac:dyDescent="0.2">
      <c r="B78" t="str">
        <f t="shared" si="0"/>
        <v>SWO_M</v>
      </c>
      <c r="C78" s="2">
        <f>C13-C47</f>
        <v>250.05799999999908</v>
      </c>
      <c r="D78" s="2">
        <f t="shared" ref="D78:T78" si="10">D13-D47</f>
        <v>4029.4030000000002</v>
      </c>
      <c r="E78" s="2">
        <f t="shared" si="10"/>
        <v>-1677.8709999999992</v>
      </c>
      <c r="F78" s="2">
        <f t="shared" si="10"/>
        <v>-2316.0540000000001</v>
      </c>
      <c r="G78" s="2">
        <f t="shared" si="10"/>
        <v>994.70900000000074</v>
      </c>
      <c r="H78" s="2">
        <f t="shared" si="10"/>
        <v>-1199.9199999999983</v>
      </c>
      <c r="I78" s="2">
        <f t="shared" si="10"/>
        <v>-1307.4299999999985</v>
      </c>
      <c r="J78" s="2">
        <f t="shared" si="10"/>
        <v>2754.7489999999962</v>
      </c>
      <c r="K78" s="2">
        <f t="shared" si="10"/>
        <v>-668.02199999999903</v>
      </c>
      <c r="L78" s="2">
        <f t="shared" si="10"/>
        <v>-1590.8849999999966</v>
      </c>
      <c r="M78" s="2">
        <f t="shared" si="10"/>
        <v>1093.5179999999964</v>
      </c>
      <c r="N78" s="2">
        <f t="shared" si="10"/>
        <v>-488.03299999999945</v>
      </c>
      <c r="O78" s="2">
        <f t="shared" si="10"/>
        <v>395.06545000000187</v>
      </c>
      <c r="P78" s="2">
        <f t="shared" si="10"/>
        <v>2751.636040000003</v>
      </c>
      <c r="Q78" s="2">
        <f t="shared" si="10"/>
        <v>2387.3211111396122</v>
      </c>
      <c r="R78" s="2">
        <f t="shared" si="10"/>
        <v>253.50446000002194</v>
      </c>
      <c r="S78" s="2">
        <f t="shared" si="10"/>
        <v>1812.4839890099975</v>
      </c>
      <c r="T78" s="2">
        <f t="shared" si="10"/>
        <v>7429.3857510546732</v>
      </c>
    </row>
    <row r="79" spans="2:20" x14ac:dyDescent="0.2">
      <c r="B79" t="str">
        <f t="shared" si="0"/>
        <v>BET_A</v>
      </c>
      <c r="C79" s="2">
        <f>C14-C38</f>
        <v>-12987.706999999995</v>
      </c>
      <c r="D79" s="2">
        <f t="shared" ref="D79:T79" si="11">D14-D38</f>
        <v>13243.877532871964</v>
      </c>
      <c r="E79" s="2">
        <f t="shared" si="11"/>
        <v>18757.916778352999</v>
      </c>
      <c r="F79" s="2">
        <f t="shared" si="11"/>
        <v>10328.856599730512</v>
      </c>
      <c r="G79" s="2">
        <f t="shared" si="11"/>
        <v>-18049.937930219181</v>
      </c>
      <c r="H79" s="2">
        <f t="shared" si="11"/>
        <v>4307.0485411975096</v>
      </c>
      <c r="I79" s="2">
        <f t="shared" si="11"/>
        <v>27134.292233427841</v>
      </c>
      <c r="J79" s="2">
        <f t="shared" si="11"/>
        <v>26209.007489661788</v>
      </c>
      <c r="K79" s="2">
        <f t="shared" si="11"/>
        <v>-470.22034715283371</v>
      </c>
      <c r="L79" s="2">
        <f t="shared" si="11"/>
        <v>-11252.163134532981</v>
      </c>
      <c r="M79" s="2">
        <f t="shared" si="11"/>
        <v>15247.181391989987</v>
      </c>
      <c r="N79" s="2">
        <f t="shared" si="11"/>
        <v>24155.230200207458</v>
      </c>
      <c r="O79" s="2">
        <f t="shared" si="11"/>
        <v>-11710.320660247409</v>
      </c>
      <c r="P79" s="2">
        <f t="shared" si="11"/>
        <v>-10150.399891898509</v>
      </c>
      <c r="Q79" s="2">
        <f t="shared" si="11"/>
        <v>-11775.590398066197</v>
      </c>
      <c r="R79" s="2">
        <f t="shared" si="11"/>
        <v>-11930.762797474192</v>
      </c>
      <c r="S79" s="2">
        <f t="shared" si="11"/>
        <v>293.14748673218128</v>
      </c>
      <c r="T79" s="2">
        <f t="shared" si="11"/>
        <v>12388.182683999999</v>
      </c>
    </row>
    <row r="80" spans="2:20" x14ac:dyDescent="0.2">
      <c r="B80" t="str">
        <f t="shared" ref="B80:B95" si="12">B15</f>
        <v>BUM_N</v>
      </c>
      <c r="C80" s="2">
        <f t="shared" ref="C80:C88" si="13">C15-C50</f>
        <v>1575.1344066325057</v>
      </c>
      <c r="D80" s="2">
        <f t="shared" ref="D80:T80" si="14">D15-D50</f>
        <v>2254.8939617716528</v>
      </c>
      <c r="E80" s="2">
        <f t="shared" si="14"/>
        <v>2176.0689025848333</v>
      </c>
      <c r="F80" s="2">
        <f t="shared" si="14"/>
        <v>2871.8841132792477</v>
      </c>
      <c r="G80" s="2">
        <f t="shared" si="14"/>
        <v>3653.5588482143517</v>
      </c>
      <c r="H80" s="2">
        <f t="shared" si="14"/>
        <v>3481.2261236037752</v>
      </c>
      <c r="I80" s="2">
        <f t="shared" si="14"/>
        <v>4018.9685822180318</v>
      </c>
      <c r="J80" s="2">
        <f t="shared" si="14"/>
        <v>4313.6200351633724</v>
      </c>
      <c r="K80" s="2">
        <f t="shared" si="14"/>
        <v>3177.3377236536544</v>
      </c>
      <c r="L80" s="2">
        <f t="shared" si="14"/>
        <v>3011.6010000000006</v>
      </c>
      <c r="M80" s="2">
        <f t="shared" si="14"/>
        <v>2723.864</v>
      </c>
      <c r="N80" s="2">
        <f t="shared" si="14"/>
        <v>2274.8150331458414</v>
      </c>
      <c r="O80" s="2">
        <f t="shared" si="14"/>
        <v>2391.6747131284474</v>
      </c>
      <c r="P80" s="2">
        <f t="shared" si="14"/>
        <v>943.78469602999803</v>
      </c>
      <c r="Q80" s="2">
        <f t="shared" si="14"/>
        <v>2626.7992999999997</v>
      </c>
      <c r="R80" s="2">
        <f t="shared" si="14"/>
        <v>1906.9192333764734</v>
      </c>
      <c r="S80" s="2">
        <f t="shared" si="14"/>
        <v>2245.3348240000005</v>
      </c>
      <c r="T80" s="2">
        <f t="shared" si="14"/>
        <v>1914.9658450000004</v>
      </c>
    </row>
    <row r="81" spans="2:20" x14ac:dyDescent="0.2">
      <c r="B81" t="str">
        <f t="shared" si="12"/>
        <v>BUM_S</v>
      </c>
      <c r="C81" s="2" t="e">
        <f t="shared" si="13"/>
        <v>#REF!</v>
      </c>
      <c r="D81" s="2" t="e">
        <f t="shared" ref="D81:T81" si="15">D16-D51</f>
        <v>#REF!</v>
      </c>
      <c r="E81" s="2" t="e">
        <f t="shared" si="15"/>
        <v>#REF!</v>
      </c>
      <c r="F81" s="2" t="e">
        <f t="shared" si="15"/>
        <v>#REF!</v>
      </c>
      <c r="G81" s="2" t="e">
        <f t="shared" si="15"/>
        <v>#REF!</v>
      </c>
      <c r="H81" s="2" t="e">
        <f t="shared" si="15"/>
        <v>#REF!</v>
      </c>
      <c r="I81" s="2" t="e">
        <f t="shared" si="15"/>
        <v>#REF!</v>
      </c>
      <c r="J81" s="2" t="e">
        <f t="shared" si="15"/>
        <v>#REF!</v>
      </c>
      <c r="K81" s="2" t="e">
        <f t="shared" si="15"/>
        <v>#REF!</v>
      </c>
      <c r="L81" s="2" t="e">
        <f t="shared" si="15"/>
        <v>#REF!</v>
      </c>
      <c r="M81" s="2" t="e">
        <f t="shared" si="15"/>
        <v>#REF!</v>
      </c>
      <c r="N81" s="2" t="e">
        <f t="shared" si="15"/>
        <v>#REF!</v>
      </c>
      <c r="O81" s="2" t="e">
        <f t="shared" si="15"/>
        <v>#REF!</v>
      </c>
      <c r="P81" s="2" t="e">
        <f t="shared" si="15"/>
        <v>#REF!</v>
      </c>
      <c r="Q81" s="2" t="e">
        <f t="shared" si="15"/>
        <v>#REF!</v>
      </c>
      <c r="R81" s="2" t="e">
        <f t="shared" si="15"/>
        <v>#REF!</v>
      </c>
      <c r="S81" s="2" t="e">
        <f t="shared" si="15"/>
        <v>#REF!</v>
      </c>
      <c r="T81" s="2" t="e">
        <f t="shared" si="15"/>
        <v>#REF!</v>
      </c>
    </row>
    <row r="82" spans="2:20" x14ac:dyDescent="0.2">
      <c r="B82" t="str">
        <f t="shared" si="12"/>
        <v>WHM_N</v>
      </c>
      <c r="C82" s="2">
        <f t="shared" si="13"/>
        <v>1041.5913618284176</v>
      </c>
      <c r="D82" s="2">
        <f t="shared" ref="D82:T82" si="16">D17-D52</f>
        <v>1533.234524259675</v>
      </c>
      <c r="E82" s="2">
        <f t="shared" si="16"/>
        <v>1396.541067465552</v>
      </c>
      <c r="F82" s="2">
        <f t="shared" si="16"/>
        <v>1149.9771945321093</v>
      </c>
      <c r="G82" s="2">
        <f t="shared" si="16"/>
        <v>1021.0654553313664</v>
      </c>
      <c r="H82" s="2">
        <f t="shared" si="16"/>
        <v>1460.9649059194749</v>
      </c>
      <c r="I82" s="2">
        <f t="shared" si="16"/>
        <v>1355.3015601033144</v>
      </c>
      <c r="J82" s="2">
        <f t="shared" si="16"/>
        <v>1242.2614860637318</v>
      </c>
      <c r="K82" s="2">
        <f t="shared" si="16"/>
        <v>824.68826961475577</v>
      </c>
      <c r="L82" s="2">
        <f t="shared" si="16"/>
        <v>755.08099999999968</v>
      </c>
      <c r="M82" s="2">
        <f t="shared" si="16"/>
        <v>557.57299999999998</v>
      </c>
      <c r="N82" s="2">
        <f t="shared" si="16"/>
        <v>645.23926340343496</v>
      </c>
      <c r="O82" s="2">
        <f t="shared" si="16"/>
        <v>605.24257429047771</v>
      </c>
      <c r="P82" s="2">
        <f t="shared" si="16"/>
        <v>475.78664828172987</v>
      </c>
      <c r="Q82" s="2">
        <f t="shared" si="16"/>
        <v>544.42948999999999</v>
      </c>
      <c r="R82" s="2">
        <f t="shared" si="16"/>
        <v>493.33564830567821</v>
      </c>
      <c r="S82" s="2">
        <f t="shared" si="16"/>
        <v>555.35857204667843</v>
      </c>
      <c r="T82" s="2">
        <f t="shared" si="16"/>
        <v>219.18241799999998</v>
      </c>
    </row>
    <row r="83" spans="2:20" x14ac:dyDescent="0.2">
      <c r="B83" t="str">
        <f t="shared" si="12"/>
        <v>WHM_S</v>
      </c>
      <c r="C83" s="2" t="e">
        <f t="shared" si="13"/>
        <v>#REF!</v>
      </c>
      <c r="D83" s="2" t="e">
        <f t="shared" ref="D83:T83" si="17">D18-D53</f>
        <v>#REF!</v>
      </c>
      <c r="E83" s="2" t="e">
        <f t="shared" si="17"/>
        <v>#REF!</v>
      </c>
      <c r="F83" s="2" t="e">
        <f t="shared" si="17"/>
        <v>#REF!</v>
      </c>
      <c r="G83" s="2" t="e">
        <f t="shared" si="17"/>
        <v>#REF!</v>
      </c>
      <c r="H83" s="2" t="e">
        <f t="shared" si="17"/>
        <v>#REF!</v>
      </c>
      <c r="I83" s="2" t="e">
        <f t="shared" si="17"/>
        <v>#REF!</v>
      </c>
      <c r="J83" s="2" t="e">
        <f t="shared" si="17"/>
        <v>#REF!</v>
      </c>
      <c r="K83" s="2" t="e">
        <f t="shared" si="17"/>
        <v>#REF!</v>
      </c>
      <c r="L83" s="2" t="e">
        <f t="shared" si="17"/>
        <v>#REF!</v>
      </c>
      <c r="M83" s="2" t="e">
        <f t="shared" si="17"/>
        <v>#REF!</v>
      </c>
      <c r="N83" s="2" t="e">
        <f t="shared" si="17"/>
        <v>#REF!</v>
      </c>
      <c r="O83" s="2" t="e">
        <f t="shared" si="17"/>
        <v>#REF!</v>
      </c>
      <c r="P83" s="2" t="e">
        <f t="shared" si="17"/>
        <v>#REF!</v>
      </c>
      <c r="Q83" s="2" t="e">
        <f t="shared" si="17"/>
        <v>#REF!</v>
      </c>
      <c r="R83" s="2" t="e">
        <f t="shared" si="17"/>
        <v>#REF!</v>
      </c>
      <c r="S83" s="2" t="e">
        <f t="shared" si="17"/>
        <v>#REF!</v>
      </c>
      <c r="T83" s="2" t="e">
        <f t="shared" si="17"/>
        <v>#REF!</v>
      </c>
    </row>
    <row r="84" spans="2:20" x14ac:dyDescent="0.2">
      <c r="B84" t="str">
        <f t="shared" si="12"/>
        <v>SAI_E</v>
      </c>
      <c r="C84" s="2">
        <f t="shared" si="13"/>
        <v>580.07980109623054</v>
      </c>
      <c r="D84" s="2">
        <f t="shared" ref="D84:T84" si="18">D19-D54</f>
        <v>-709.96332767441231</v>
      </c>
      <c r="E84" s="2">
        <f t="shared" si="18"/>
        <v>-106.1134648210259</v>
      </c>
      <c r="F84" s="2">
        <f t="shared" si="18"/>
        <v>517.96718606330865</v>
      </c>
      <c r="G84" s="2">
        <f t="shared" si="18"/>
        <v>5.4335200968218942</v>
      </c>
      <c r="H84" s="2">
        <f t="shared" si="18"/>
        <v>-614.92343359131883</v>
      </c>
      <c r="I84" s="2">
        <f t="shared" si="18"/>
        <v>-1419.0282911933966</v>
      </c>
      <c r="J84" s="2">
        <f t="shared" si="18"/>
        <v>-333.07384088821209</v>
      </c>
      <c r="K84" s="2">
        <f t="shared" si="18"/>
        <v>180.4549448286557</v>
      </c>
      <c r="L84" s="2">
        <f t="shared" si="18"/>
        <v>-236.41488830950038</v>
      </c>
      <c r="M84" s="2">
        <f t="shared" si="18"/>
        <v>444.50923715398221</v>
      </c>
      <c r="N84" s="2">
        <f t="shared" si="18"/>
        <v>710.64922002652452</v>
      </c>
      <c r="O84" s="2">
        <f t="shared" si="18"/>
        <v>-322.09202051631428</v>
      </c>
      <c r="P84" s="2">
        <f t="shared" si="18"/>
        <v>-280.87295953153284</v>
      </c>
      <c r="Q84" s="2">
        <f t="shared" si="18"/>
        <v>514.96080000000075</v>
      </c>
      <c r="R84" s="2">
        <f t="shared" si="18"/>
        <v>432.12444771856826</v>
      </c>
      <c r="S84" s="2">
        <f t="shared" si="18"/>
        <v>894.76300000000015</v>
      </c>
      <c r="T84" s="2">
        <f t="shared" si="18"/>
        <v>700.4345109999997</v>
      </c>
    </row>
    <row r="85" spans="2:20" x14ac:dyDescent="0.2">
      <c r="B85" t="str">
        <f t="shared" si="12"/>
        <v>SAI_W</v>
      </c>
      <c r="C85" s="2">
        <f t="shared" si="13"/>
        <v>289.8174843460979</v>
      </c>
      <c r="D85" s="2">
        <f t="shared" ref="D85:T85" si="19">D20-D55</f>
        <v>79.415148666978439</v>
      </c>
      <c r="E85" s="2">
        <f t="shared" si="19"/>
        <v>51.016994211592646</v>
      </c>
      <c r="F85" s="2">
        <f t="shared" si="19"/>
        <v>-203.83400816379185</v>
      </c>
      <c r="G85" s="2">
        <f t="shared" si="19"/>
        <v>-125.06024777221523</v>
      </c>
      <c r="H85" s="2">
        <f t="shared" si="19"/>
        <v>-205.48694341030796</v>
      </c>
      <c r="I85" s="2">
        <f t="shared" si="19"/>
        <v>-138.33375832814659</v>
      </c>
      <c r="J85" s="2">
        <f t="shared" si="19"/>
        <v>15.083196230167459</v>
      </c>
      <c r="K85" s="2">
        <f t="shared" si="19"/>
        <v>479.8219652624548</v>
      </c>
      <c r="L85" s="2">
        <f t="shared" si="19"/>
        <v>663.74922688676043</v>
      </c>
      <c r="M85" s="2">
        <f t="shared" si="19"/>
        <v>63.351130759826447</v>
      </c>
      <c r="N85" s="2">
        <f t="shared" si="19"/>
        <v>631.19074096968075</v>
      </c>
      <c r="O85" s="2">
        <f t="shared" si="19"/>
        <v>544.61981880038797</v>
      </c>
      <c r="P85" s="2">
        <f t="shared" si="19"/>
        <v>401.98265753123928</v>
      </c>
      <c r="Q85" s="2">
        <f t="shared" si="19"/>
        <v>125.02900000000022</v>
      </c>
      <c r="R85" s="2">
        <f t="shared" si="19"/>
        <v>977.75083117343343</v>
      </c>
      <c r="S85" s="2">
        <f t="shared" si="19"/>
        <v>810.72069859026237</v>
      </c>
      <c r="T85" s="2">
        <f t="shared" si="19"/>
        <v>-961.86012899999992</v>
      </c>
    </row>
    <row r="86" spans="2:20" x14ac:dyDescent="0.2">
      <c r="B86" t="str">
        <f t="shared" si="12"/>
        <v>SPF_E</v>
      </c>
      <c r="C86" s="2">
        <f t="shared" si="13"/>
        <v>212.30099999999999</v>
      </c>
      <c r="D86" s="2">
        <f t="shared" ref="D86:T86" si="20">D21-D56</f>
        <v>69.851000000000028</v>
      </c>
      <c r="E86" s="2">
        <f t="shared" si="20"/>
        <v>12.876000000000005</v>
      </c>
      <c r="F86" s="2">
        <f t="shared" si="20"/>
        <v>-63.947000000000003</v>
      </c>
      <c r="G86" s="2">
        <f t="shared" si="20"/>
        <v>-60.452000000000027</v>
      </c>
      <c r="H86" s="2">
        <f t="shared" si="20"/>
        <v>13.798000000000002</v>
      </c>
      <c r="I86" s="2">
        <f t="shared" si="20"/>
        <v>177.90300000000002</v>
      </c>
      <c r="J86" s="2">
        <f t="shared" si="20"/>
        <v>97.418000000000021</v>
      </c>
      <c r="K86" s="2">
        <f t="shared" si="20"/>
        <v>31.58</v>
      </c>
      <c r="L86" s="2">
        <f t="shared" si="20"/>
        <v>33.102000000000004</v>
      </c>
      <c r="M86" s="2">
        <f t="shared" si="20"/>
        <v>-13.695000000000007</v>
      </c>
      <c r="N86" s="2">
        <f t="shared" si="20"/>
        <v>-23.944000000000003</v>
      </c>
      <c r="O86" s="2">
        <f t="shared" si="20"/>
        <v>2.1580000000000013</v>
      </c>
      <c r="P86" s="2">
        <f t="shared" si="20"/>
        <v>24.377999999999993</v>
      </c>
      <c r="Q86" s="2">
        <f t="shared" si="20"/>
        <v>-12.49799999999999</v>
      </c>
      <c r="R86" s="2">
        <f t="shared" si="20"/>
        <v>-50.367000000000004</v>
      </c>
      <c r="S86" s="2">
        <f t="shared" si="20"/>
        <v>11.825000000000003</v>
      </c>
      <c r="T86" s="2">
        <f t="shared" si="20"/>
        <v>-48.455000000000041</v>
      </c>
    </row>
    <row r="87" spans="2:20" x14ac:dyDescent="0.2">
      <c r="B87" t="str">
        <f t="shared" si="12"/>
        <v>SPF_W</v>
      </c>
      <c r="C87" s="2">
        <f t="shared" si="13"/>
        <v>87.826000000000008</v>
      </c>
      <c r="D87" s="2">
        <f t="shared" ref="D87:T87" si="21">D22-D57</f>
        <v>85.573000000000008</v>
      </c>
      <c r="E87" s="2">
        <f t="shared" si="21"/>
        <v>25.885999999999996</v>
      </c>
      <c r="F87" s="2">
        <f t="shared" si="21"/>
        <v>-36.79399999999999</v>
      </c>
      <c r="G87" s="2">
        <f t="shared" si="21"/>
        <v>-44.655999999999999</v>
      </c>
      <c r="H87" s="2">
        <f t="shared" si="21"/>
        <v>-25.995000000000033</v>
      </c>
      <c r="I87" s="2">
        <f t="shared" si="21"/>
        <v>-60.157000000000011</v>
      </c>
      <c r="J87" s="2">
        <f t="shared" si="21"/>
        <v>1.855000000000004</v>
      </c>
      <c r="K87" s="2">
        <f t="shared" si="21"/>
        <v>23.506000000000014</v>
      </c>
      <c r="L87" s="2">
        <f t="shared" si="21"/>
        <v>-42.707999999999984</v>
      </c>
      <c r="M87" s="2">
        <f t="shared" si="21"/>
        <v>-21.653000000000006</v>
      </c>
      <c r="N87" s="2">
        <f t="shared" si="21"/>
        <v>-127.62399999999997</v>
      </c>
      <c r="O87" s="2">
        <f t="shared" si="21"/>
        <v>-0.97539999999999338</v>
      </c>
      <c r="P87" s="2">
        <f t="shared" si="21"/>
        <v>149.43599999999998</v>
      </c>
      <c r="Q87" s="2">
        <f t="shared" si="21"/>
        <v>39.923999999999985</v>
      </c>
      <c r="R87" s="2">
        <f t="shared" si="21"/>
        <v>-28.247999999999976</v>
      </c>
      <c r="S87" s="2">
        <f t="shared" si="21"/>
        <v>-19.094599999999993</v>
      </c>
      <c r="T87" s="2">
        <f t="shared" si="21"/>
        <v>40.340800000000002</v>
      </c>
    </row>
    <row r="88" spans="2:20" x14ac:dyDescent="0.2">
      <c r="B88" t="str">
        <f t="shared" si="12"/>
        <v>BSH_N</v>
      </c>
      <c r="C88" s="2">
        <f t="shared" si="13"/>
        <v>1306.1460000000006</v>
      </c>
      <c r="D88" s="2">
        <f t="shared" ref="D88:T96" si="22">D23-D58</f>
        <v>1334.0699999999979</v>
      </c>
      <c r="E88" s="2">
        <f t="shared" si="22"/>
        <v>-20584.578999999998</v>
      </c>
      <c r="F88" s="2">
        <f t="shared" si="22"/>
        <v>-19774.349630459124</v>
      </c>
      <c r="G88" s="2">
        <f t="shared" si="22"/>
        <v>3526.2640000000065</v>
      </c>
      <c r="H88" s="2">
        <f t="shared" si="22"/>
        <v>-1304.6106622000043</v>
      </c>
      <c r="I88" s="2">
        <f t="shared" si="22"/>
        <v>5091.3227624000028</v>
      </c>
      <c r="J88" s="2">
        <f t="shared" si="22"/>
        <v>8108.8100888000008</v>
      </c>
      <c r="K88" s="2">
        <f t="shared" si="22"/>
        <v>-1782.8670252000011</v>
      </c>
      <c r="L88" s="2">
        <f t="shared" si="22"/>
        <v>-1674.5184826000004</v>
      </c>
      <c r="M88" s="2">
        <f t="shared" si="22"/>
        <v>649.3152558000038</v>
      </c>
      <c r="N88" s="2">
        <f t="shared" si="22"/>
        <v>-1474.0736639999996</v>
      </c>
      <c r="O88" s="2">
        <f t="shared" si="22"/>
        <v>-4566.0521800000024</v>
      </c>
      <c r="P88" s="2">
        <f t="shared" si="22"/>
        <v>-7504.2427999999964</v>
      </c>
      <c r="Q88" s="2">
        <f t="shared" si="22"/>
        <v>-8269.451509999999</v>
      </c>
      <c r="R88" s="2">
        <f t="shared" si="22"/>
        <v>-6452.0939200000066</v>
      </c>
      <c r="S88" s="2">
        <f t="shared" si="22"/>
        <v>-2883.5200099999856</v>
      </c>
      <c r="T88" s="2">
        <f t="shared" si="22"/>
        <v>1153.2706309999921</v>
      </c>
    </row>
    <row r="89" spans="2:20" x14ac:dyDescent="0.2">
      <c r="B89" t="str">
        <f t="shared" si="12"/>
        <v>BSH_S</v>
      </c>
      <c r="C89" s="2" t="e">
        <f t="shared" ref="C89:R96" si="23">C24-C59</f>
        <v>#REF!</v>
      </c>
      <c r="D89" s="2" t="e">
        <f t="shared" si="23"/>
        <v>#REF!</v>
      </c>
      <c r="E89" s="2">
        <f t="shared" si="23"/>
        <v>-5300.9149999999991</v>
      </c>
      <c r="F89" s="2">
        <f t="shared" si="23"/>
        <v>-2992.4983695408737</v>
      </c>
      <c r="G89" s="2">
        <f t="shared" si="23"/>
        <v>813.04800000000068</v>
      </c>
      <c r="H89" s="2">
        <f t="shared" si="23"/>
        <v>-2292.7355230000012</v>
      </c>
      <c r="I89" s="2">
        <f t="shared" si="23"/>
        <v>-2549.6874893999975</v>
      </c>
      <c r="J89" s="2">
        <f t="shared" si="23"/>
        <v>-233.8146691999973</v>
      </c>
      <c r="K89" s="2">
        <f t="shared" si="23"/>
        <v>1393.8068908000023</v>
      </c>
      <c r="L89" s="2">
        <f t="shared" si="23"/>
        <v>-1756.2467983999977</v>
      </c>
      <c r="M89" s="2">
        <f t="shared" si="23"/>
        <v>-5675.7753946000048</v>
      </c>
      <c r="N89" s="2">
        <f t="shared" si="23"/>
        <v>-2516.7087412000055</v>
      </c>
      <c r="O89" s="2">
        <f t="shared" si="23"/>
        <v>573.6589334730088</v>
      </c>
      <c r="P89" s="2">
        <f t="shared" si="23"/>
        <v>-2603.4797256293532</v>
      </c>
      <c r="Q89" s="2">
        <f t="shared" si="23"/>
        <v>28.026799999996001</v>
      </c>
      <c r="R89" s="2">
        <f t="shared" si="23"/>
        <v>-4702.5406477799952</v>
      </c>
      <c r="S89" s="2">
        <f t="shared" si="22"/>
        <v>-11463.378371059513</v>
      </c>
      <c r="T89" s="2">
        <f t="shared" si="22"/>
        <v>3021.7272000000012</v>
      </c>
    </row>
    <row r="90" spans="2:20" x14ac:dyDescent="0.2">
      <c r="B90" t="str">
        <f t="shared" si="12"/>
        <v>BSH_M</v>
      </c>
      <c r="C90" s="2" t="e">
        <f t="shared" si="23"/>
        <v>#REF!</v>
      </c>
      <c r="D90" s="2" t="e">
        <f t="shared" si="22"/>
        <v>#REF!</v>
      </c>
      <c r="E90" s="2" t="e">
        <f t="shared" si="22"/>
        <v>#REF!</v>
      </c>
      <c r="F90" s="2" t="e">
        <f t="shared" si="22"/>
        <v>#REF!</v>
      </c>
      <c r="G90" s="2" t="e">
        <f t="shared" si="22"/>
        <v>#REF!</v>
      </c>
      <c r="H90" s="2" t="e">
        <f t="shared" si="22"/>
        <v>#REF!</v>
      </c>
      <c r="I90" s="2" t="e">
        <f t="shared" si="22"/>
        <v>#REF!</v>
      </c>
      <c r="J90" s="2" t="e">
        <f t="shared" si="22"/>
        <v>#REF!</v>
      </c>
      <c r="K90" s="2" t="e">
        <f t="shared" si="22"/>
        <v>#REF!</v>
      </c>
      <c r="L90" s="2" t="e">
        <f t="shared" si="22"/>
        <v>#REF!</v>
      </c>
      <c r="M90" s="2" t="e">
        <f t="shared" si="22"/>
        <v>#REF!</v>
      </c>
      <c r="N90" s="2" t="e">
        <f t="shared" si="22"/>
        <v>#REF!</v>
      </c>
      <c r="O90" s="2" t="e">
        <f t="shared" si="22"/>
        <v>#REF!</v>
      </c>
      <c r="P90" s="2" t="e">
        <f t="shared" si="22"/>
        <v>#REF!</v>
      </c>
      <c r="Q90" s="2" t="e">
        <f t="shared" si="22"/>
        <v>#REF!</v>
      </c>
      <c r="R90" s="2" t="e">
        <f t="shared" si="22"/>
        <v>#REF!</v>
      </c>
      <c r="S90" s="2" t="e">
        <f t="shared" si="22"/>
        <v>#REF!</v>
      </c>
      <c r="T90" s="2" t="e">
        <f t="shared" si="22"/>
        <v>#REF!</v>
      </c>
    </row>
    <row r="91" spans="2:20" x14ac:dyDescent="0.2">
      <c r="B91" t="str">
        <f t="shared" si="12"/>
        <v>POR_N</v>
      </c>
      <c r="C91" s="2">
        <f t="shared" si="23"/>
        <v>-1359.5700000000002</v>
      </c>
      <c r="D91" s="2">
        <f t="shared" si="22"/>
        <v>-510.94700000000012</v>
      </c>
      <c r="E91" s="2">
        <f t="shared" si="22"/>
        <v>-1084.222</v>
      </c>
      <c r="F91" s="2">
        <f t="shared" si="22"/>
        <v>-1022.4960000000001</v>
      </c>
      <c r="G91" s="2">
        <f t="shared" si="22"/>
        <v>-948.41699999999992</v>
      </c>
      <c r="H91" s="2">
        <f t="shared" si="22"/>
        <v>-1085.6580000000004</v>
      </c>
      <c r="I91" s="2">
        <f t="shared" si="22"/>
        <v>-573.46299999999997</v>
      </c>
      <c r="J91" s="2">
        <f t="shared" si="22"/>
        <v>-270.98900000000003</v>
      </c>
      <c r="K91" s="2">
        <f t="shared" si="22"/>
        <v>-98.122000000000014</v>
      </c>
      <c r="L91" s="2">
        <f t="shared" si="22"/>
        <v>-115.48113999999998</v>
      </c>
      <c r="M91" s="2">
        <f t="shared" si="22"/>
        <v>-11.846999999999866</v>
      </c>
      <c r="N91" s="2">
        <f t="shared" si="22"/>
        <v>108.21270000000004</v>
      </c>
      <c r="O91" s="2">
        <f t="shared" si="22"/>
        <v>-134.38279999999986</v>
      </c>
      <c r="P91" s="2">
        <f t="shared" si="22"/>
        <v>-210.93340000000001</v>
      </c>
      <c r="Q91" s="2">
        <f t="shared" si="22"/>
        <v>9.2521999999999593</v>
      </c>
      <c r="R91" s="2">
        <f t="shared" si="22"/>
        <v>271.41782999999998</v>
      </c>
      <c r="S91" s="2">
        <f t="shared" si="22"/>
        <v>280.70838299999991</v>
      </c>
      <c r="T91" s="2">
        <f t="shared" si="22"/>
        <v>-130.84424400000003</v>
      </c>
    </row>
    <row r="92" spans="2:20" x14ac:dyDescent="0.2">
      <c r="B92" t="str">
        <f t="shared" si="12"/>
        <v>POR_S</v>
      </c>
      <c r="C92" s="2">
        <f t="shared" si="23"/>
        <v>210.11500000000004</v>
      </c>
      <c r="D92" s="2">
        <f t="shared" si="22"/>
        <v>280.62099999999998</v>
      </c>
      <c r="E92" s="2">
        <f t="shared" si="22"/>
        <v>144.51600000000002</v>
      </c>
      <c r="F92" s="2">
        <f t="shared" si="22"/>
        <v>309.47899999999998</v>
      </c>
      <c r="G92" s="2">
        <f t="shared" si="22"/>
        <v>149.874</v>
      </c>
      <c r="H92" s="2">
        <f t="shared" si="22"/>
        <v>249.834</v>
      </c>
      <c r="I92" s="2">
        <f t="shared" si="22"/>
        <v>171.37399999999997</v>
      </c>
      <c r="J92" s="2">
        <f t="shared" si="22"/>
        <v>202.78599999999997</v>
      </c>
      <c r="K92" s="2">
        <f t="shared" si="22"/>
        <v>97.917999999999978</v>
      </c>
      <c r="L92" s="2">
        <f t="shared" si="22"/>
        <v>164.43499999999997</v>
      </c>
      <c r="M92" s="2">
        <f t="shared" si="22"/>
        <v>156.73199999999994</v>
      </c>
      <c r="N92" s="2">
        <f t="shared" si="22"/>
        <v>68.453999999999979</v>
      </c>
      <c r="O92" s="2">
        <f t="shared" si="22"/>
        <v>119.42399999999999</v>
      </c>
      <c r="P92" s="2">
        <f t="shared" si="22"/>
        <v>37.456999999999994</v>
      </c>
      <c r="Q92" s="2">
        <f t="shared" si="22"/>
        <v>81.032000000000011</v>
      </c>
      <c r="R92" s="2">
        <f t="shared" si="22"/>
        <v>39.326000000000001</v>
      </c>
      <c r="S92" s="2">
        <f t="shared" si="22"/>
        <v>4.6989999999999945</v>
      </c>
      <c r="T92" s="2">
        <f t="shared" si="22"/>
        <v>-19.977999999999994</v>
      </c>
    </row>
    <row r="93" spans="2:20" x14ac:dyDescent="0.2">
      <c r="B93" t="str">
        <f t="shared" si="12"/>
        <v>POR_M</v>
      </c>
      <c r="C93" s="2" t="e">
        <f t="shared" si="23"/>
        <v>#REF!</v>
      </c>
      <c r="D93" s="2" t="e">
        <f t="shared" si="22"/>
        <v>#REF!</v>
      </c>
      <c r="E93" s="2" t="e">
        <f t="shared" si="22"/>
        <v>#REF!</v>
      </c>
      <c r="F93" s="2" t="e">
        <f t="shared" si="22"/>
        <v>#REF!</v>
      </c>
      <c r="G93" s="2" t="e">
        <f t="shared" si="22"/>
        <v>#REF!</v>
      </c>
      <c r="H93" s="2" t="e">
        <f t="shared" si="22"/>
        <v>#REF!</v>
      </c>
      <c r="I93" s="2" t="e">
        <f t="shared" si="22"/>
        <v>#REF!</v>
      </c>
      <c r="J93" s="2" t="e">
        <f t="shared" si="22"/>
        <v>#REF!</v>
      </c>
      <c r="K93" s="2" t="e">
        <f t="shared" si="22"/>
        <v>#REF!</v>
      </c>
      <c r="L93" s="2" t="e">
        <f t="shared" si="22"/>
        <v>#REF!</v>
      </c>
      <c r="M93" s="2" t="e">
        <f t="shared" si="22"/>
        <v>#REF!</v>
      </c>
      <c r="N93" s="2" t="e">
        <f t="shared" si="22"/>
        <v>#REF!</v>
      </c>
      <c r="O93" s="2" t="e">
        <f t="shared" si="22"/>
        <v>#REF!</v>
      </c>
      <c r="P93" s="2" t="e">
        <f t="shared" si="22"/>
        <v>#REF!</v>
      </c>
      <c r="Q93" s="2" t="e">
        <f t="shared" si="22"/>
        <v>#REF!</v>
      </c>
      <c r="R93" s="2" t="e">
        <f t="shared" si="22"/>
        <v>#REF!</v>
      </c>
      <c r="S93" s="2" t="e">
        <f t="shared" si="22"/>
        <v>#REF!</v>
      </c>
      <c r="T93" s="2" t="e">
        <f t="shared" si="22"/>
        <v>#REF!</v>
      </c>
    </row>
    <row r="94" spans="2:20" x14ac:dyDescent="0.2">
      <c r="B94" t="str">
        <f t="shared" si="12"/>
        <v>SMA_N</v>
      </c>
      <c r="C94" s="2">
        <f t="shared" si="23"/>
        <v>1004.2090000000003</v>
      </c>
      <c r="D94" s="2">
        <f t="shared" si="22"/>
        <v>1639.8690000000001</v>
      </c>
      <c r="E94" s="2">
        <f t="shared" si="22"/>
        <v>1760.3529999999996</v>
      </c>
      <c r="F94" s="2">
        <f t="shared" si="22"/>
        <v>1488.8240000000014</v>
      </c>
      <c r="G94" s="2">
        <f t="shared" si="22"/>
        <v>798.71699999999964</v>
      </c>
      <c r="H94" s="2">
        <f t="shared" si="22"/>
        <v>1277.3215</v>
      </c>
      <c r="I94" s="2">
        <f t="shared" si="22"/>
        <v>208.11899999999969</v>
      </c>
      <c r="J94" s="2">
        <f t="shared" si="22"/>
        <v>-800.21800000000121</v>
      </c>
      <c r="K94" s="2">
        <f t="shared" si="22"/>
        <v>-1218.2899999999991</v>
      </c>
      <c r="L94" s="2">
        <f t="shared" si="22"/>
        <v>-1747.7483200000001</v>
      </c>
      <c r="M94" s="2">
        <f t="shared" si="22"/>
        <v>515.73199999999952</v>
      </c>
      <c r="N94" s="2">
        <f t="shared" si="22"/>
        <v>630.87899999999991</v>
      </c>
      <c r="O94" s="2">
        <f t="shared" si="22"/>
        <v>-380.5927099999999</v>
      </c>
      <c r="P94" s="2">
        <f t="shared" si="22"/>
        <v>15.21940000000086</v>
      </c>
      <c r="Q94" s="2">
        <f t="shared" si="22"/>
        <v>48.589489999998477</v>
      </c>
      <c r="R94" s="2">
        <f t="shared" si="22"/>
        <v>-380.7578999999987</v>
      </c>
      <c r="S94" s="2">
        <f t="shared" si="22"/>
        <v>771.27680500000042</v>
      </c>
      <c r="T94" s="2">
        <f t="shared" si="22"/>
        <v>701.72263200000089</v>
      </c>
    </row>
    <row r="95" spans="2:20" x14ac:dyDescent="0.2">
      <c r="B95" t="str">
        <f t="shared" si="12"/>
        <v>SMA_S</v>
      </c>
      <c r="C95" s="2">
        <f t="shared" si="23"/>
        <v>-17.952999999999975</v>
      </c>
      <c r="D95" s="2">
        <f t="shared" si="22"/>
        <v>1423.4370000000004</v>
      </c>
      <c r="E95" s="2">
        <f t="shared" si="22"/>
        <v>1080.8389999999999</v>
      </c>
      <c r="F95" s="2">
        <f t="shared" si="22"/>
        <v>743.07900000000041</v>
      </c>
      <c r="G95" s="2">
        <f t="shared" si="22"/>
        <v>832.77399999999921</v>
      </c>
      <c r="H95" s="2">
        <f t="shared" si="22"/>
        <v>-414.02100000000041</v>
      </c>
      <c r="I95" s="2">
        <f t="shared" si="22"/>
        <v>-389.80700000000024</v>
      </c>
      <c r="J95" s="2">
        <f t="shared" si="22"/>
        <v>623.62999999999965</v>
      </c>
      <c r="K95" s="2">
        <f t="shared" si="22"/>
        <v>-1318.5830000000001</v>
      </c>
      <c r="L95" s="2">
        <f t="shared" si="22"/>
        <v>-319.20569999999998</v>
      </c>
      <c r="M95" s="2">
        <f t="shared" si="22"/>
        <v>105.43400000000111</v>
      </c>
      <c r="N95" s="2">
        <f t="shared" si="22"/>
        <v>-424.83500000000095</v>
      </c>
      <c r="O95" s="2">
        <f t="shared" si="22"/>
        <v>425.06632863849109</v>
      </c>
      <c r="P95" s="2">
        <f t="shared" si="22"/>
        <v>1155.4954202499252</v>
      </c>
      <c r="Q95" s="2">
        <f t="shared" si="22"/>
        <v>752.47000000000071</v>
      </c>
      <c r="R95" s="2">
        <f t="shared" si="22"/>
        <v>-596.13553197325064</v>
      </c>
      <c r="S95" s="2">
        <f t="shared" si="22"/>
        <v>-1187.1110725806034</v>
      </c>
      <c r="T95" s="2">
        <f t="shared" si="22"/>
        <v>-725.90099999999984</v>
      </c>
    </row>
    <row r="96" spans="2:20" x14ac:dyDescent="0.2">
      <c r="B96" t="str">
        <f>B31</f>
        <v>SMA_M</v>
      </c>
      <c r="C96" s="2">
        <f t="shared" si="23"/>
        <v>0</v>
      </c>
      <c r="D96" s="2">
        <f t="shared" si="22"/>
        <v>0</v>
      </c>
      <c r="E96" s="2" t="e">
        <f t="shared" si="22"/>
        <v>#REF!</v>
      </c>
      <c r="F96" s="2" t="e">
        <f t="shared" si="22"/>
        <v>#REF!</v>
      </c>
      <c r="G96" s="2" t="e">
        <f t="shared" si="22"/>
        <v>#REF!</v>
      </c>
      <c r="H96" s="2" t="e">
        <f t="shared" si="22"/>
        <v>#REF!</v>
      </c>
      <c r="I96" s="2" t="e">
        <f t="shared" si="22"/>
        <v>#REF!</v>
      </c>
      <c r="J96" s="2" t="e">
        <f t="shared" si="22"/>
        <v>#REF!</v>
      </c>
      <c r="K96" s="2" t="e">
        <f t="shared" si="22"/>
        <v>#REF!</v>
      </c>
      <c r="L96" s="2" t="e">
        <f t="shared" si="22"/>
        <v>#REF!</v>
      </c>
      <c r="M96" s="2" t="e">
        <f t="shared" si="22"/>
        <v>#REF!</v>
      </c>
      <c r="N96" s="2" t="e">
        <f t="shared" si="22"/>
        <v>#REF!</v>
      </c>
      <c r="O96" s="2" t="e">
        <f t="shared" si="22"/>
        <v>#REF!</v>
      </c>
      <c r="P96" s="2" t="e">
        <f t="shared" si="22"/>
        <v>#REF!</v>
      </c>
      <c r="Q96" s="2" t="e">
        <f t="shared" si="22"/>
        <v>#REF!</v>
      </c>
      <c r="R96" s="2" t="e">
        <f t="shared" si="22"/>
        <v>#REF!</v>
      </c>
      <c r="S96" s="2" t="e">
        <f t="shared" si="22"/>
        <v>#REF!</v>
      </c>
      <c r="T96" s="2" t="e">
        <f t="shared" si="22"/>
        <v>#REF!</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pageSetUpPr fitToPage="1"/>
  </sheetPr>
  <dimension ref="A1:AQ181"/>
  <sheetViews>
    <sheetView view="pageBreakPreview" zoomScale="90" zoomScaleNormal="90" zoomScaleSheetLayoutView="90" workbookViewId="0">
      <selection activeCell="O24" sqref="O2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5.7109375" style="14" bestFit="1" customWidth="1"/>
    <col min="40" max="40" width="5.5703125" style="1" bestFit="1" customWidth="1"/>
    <col min="41" max="41" width="9" style="1" bestFit="1" customWidth="1"/>
    <col min="42" max="16384" width="9.140625" style="1"/>
  </cols>
  <sheetData>
    <row r="1" spans="1:43" x14ac:dyDescent="0.2">
      <c r="A1" s="53" t="str">
        <f>"Table" &amp; VLOOKUP(AO1,header!$B$6:$C$33,1,FALSE) &amp; ". "&amp; VLOOKUP(AO1,header!$B$6:$C$33,2,FALSE)</f>
        <v>Table3. ALB-M stock</v>
      </c>
      <c r="B1" s="53"/>
      <c r="C1" s="53"/>
      <c r="D1" s="53"/>
      <c r="AO1" s="12">
        <v>3</v>
      </c>
    </row>
    <row r="2" spans="1:43" x14ac:dyDescent="0.2">
      <c r="E2" s="52" t="s">
        <v>146</v>
      </c>
      <c r="F2" s="52"/>
      <c r="G2" s="19">
        <f>SUMIF(G5:G136,"&gt;0")</f>
        <v>2202</v>
      </c>
      <c r="H2" s="19">
        <f t="shared" ref="H2:AJ2" si="0">SUMIF(H5:H136,"&gt;0")</f>
        <v>2137.7280000000001</v>
      </c>
      <c r="I2" s="19">
        <f t="shared" si="0"/>
        <v>1349</v>
      </c>
      <c r="J2" s="19">
        <f t="shared" si="0"/>
        <v>1587.1</v>
      </c>
      <c r="K2" s="19">
        <f t="shared" si="0"/>
        <v>3150.3690000000001</v>
      </c>
      <c r="L2" s="19">
        <f t="shared" si="0"/>
        <v>2540.875</v>
      </c>
      <c r="M2" s="19">
        <f t="shared" si="0"/>
        <v>2697.665</v>
      </c>
      <c r="N2" s="19">
        <f t="shared" si="0"/>
        <v>4856.277</v>
      </c>
      <c r="O2" s="19">
        <f t="shared" si="0"/>
        <v>5576.9569999999994</v>
      </c>
      <c r="P2" s="19">
        <f t="shared" si="0"/>
        <v>4870.24</v>
      </c>
      <c r="Q2" s="19">
        <f t="shared" si="0"/>
        <v>5607.7330000000002</v>
      </c>
      <c r="R2" s="19">
        <f t="shared" si="0"/>
        <v>7898.4639999999999</v>
      </c>
      <c r="S2" s="19">
        <f t="shared" si="0"/>
        <v>4874.1570000000011</v>
      </c>
      <c r="T2" s="19">
        <f t="shared" si="0"/>
        <v>3529.029</v>
      </c>
      <c r="U2" s="19">
        <f t="shared" si="0"/>
        <v>5964.7469999999994</v>
      </c>
      <c r="V2" s="19">
        <f t="shared" si="0"/>
        <v>6519.8869999999988</v>
      </c>
      <c r="W2" s="19">
        <f t="shared" si="0"/>
        <v>2969.5829999999996</v>
      </c>
      <c r="X2" s="19">
        <f t="shared" si="0"/>
        <v>4023.8409999999994</v>
      </c>
      <c r="Y2" s="19">
        <f t="shared" si="0"/>
        <v>2123.7150000000001</v>
      </c>
      <c r="Z2" s="19">
        <f t="shared" si="0"/>
        <v>4627.9609999999993</v>
      </c>
      <c r="AA2" s="19">
        <f t="shared" si="0"/>
        <v>2046.8999999999996</v>
      </c>
      <c r="AB2" s="19">
        <f t="shared" si="0"/>
        <v>1503.1920000000005</v>
      </c>
      <c r="AC2" s="19">
        <f t="shared" si="0"/>
        <v>2400.0210000000002</v>
      </c>
      <c r="AD2" s="19">
        <f t="shared" si="0"/>
        <v>3800.1469999999995</v>
      </c>
      <c r="AE2" s="19">
        <f t="shared" si="0"/>
        <v>4396.1900000000014</v>
      </c>
      <c r="AF2" s="19">
        <f t="shared" si="0"/>
        <v>3176.3819999999992</v>
      </c>
      <c r="AG2" s="19">
        <f t="shared" si="0"/>
        <v>2862.99</v>
      </c>
      <c r="AH2" s="19">
        <f t="shared" si="0"/>
        <v>2762.47</v>
      </c>
      <c r="AI2" s="19">
        <f t="shared" si="0"/>
        <v>2674.8119999999999</v>
      </c>
      <c r="AJ2" s="19">
        <f t="shared" si="0"/>
        <v>2894.927999999999</v>
      </c>
      <c r="AO2" s="12" t="str">
        <f>IF((ROUND(SUM(G2:AJ2),5)=ROUND(AO3,5)),"Ok","Check functions")</f>
        <v>Ok</v>
      </c>
      <c r="AQ2" s="5"/>
    </row>
    <row r="3" spans="1:43" x14ac:dyDescent="0.2">
      <c r="AO3" s="5">
        <f>SUM(AO5:AO136)</f>
        <v>107625.36000000003</v>
      </c>
      <c r="AQ3" s="45"/>
    </row>
    <row r="4" spans="1:43" x14ac:dyDescent="0.2">
      <c r="A4" s="25" t="s">
        <v>0</v>
      </c>
      <c r="B4" s="25" t="s">
        <v>1</v>
      </c>
      <c r="C4" s="21" t="s">
        <v>2</v>
      </c>
      <c r="D4" s="21" t="s">
        <v>3</v>
      </c>
      <c r="E4" s="33" t="s">
        <v>4</v>
      </c>
      <c r="F4" s="21" t="s">
        <v>147</v>
      </c>
      <c r="G4" s="26">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3" x14ac:dyDescent="0.2">
      <c r="A5" s="1" t="s">
        <v>6</v>
      </c>
      <c r="B5" s="1" t="s">
        <v>64</v>
      </c>
      <c r="C5" s="1" t="s">
        <v>8</v>
      </c>
      <c r="D5" s="1" t="s">
        <v>228</v>
      </c>
      <c r="E5" s="1" t="s">
        <v>21</v>
      </c>
      <c r="F5" s="1" t="s">
        <v>10</v>
      </c>
      <c r="G5" s="5">
        <v>436</v>
      </c>
      <c r="H5" s="5">
        <v>402</v>
      </c>
      <c r="I5" s="5">
        <v>347</v>
      </c>
      <c r="J5" s="5">
        <v>81</v>
      </c>
      <c r="K5" s="5">
        <v>366</v>
      </c>
      <c r="L5" s="5">
        <v>172</v>
      </c>
      <c r="M5" s="5">
        <v>172</v>
      </c>
      <c r="N5" s="5">
        <v>307</v>
      </c>
      <c r="O5" s="5">
        <v>2712</v>
      </c>
      <c r="P5" s="5">
        <v>2445</v>
      </c>
      <c r="Q5" s="5">
        <v>3631</v>
      </c>
      <c r="R5" s="5">
        <v>3785.89</v>
      </c>
      <c r="S5" s="5">
        <v>1554.94</v>
      </c>
      <c r="T5" s="5">
        <v>1189.48</v>
      </c>
      <c r="U5" s="5">
        <v>1994.67</v>
      </c>
      <c r="V5" s="5">
        <v>2721.0079999999998</v>
      </c>
      <c r="W5" s="5">
        <v>2083.4879999999998</v>
      </c>
      <c r="X5" s="5">
        <v>1496.924</v>
      </c>
      <c r="Y5" s="5">
        <v>1108.664</v>
      </c>
      <c r="Z5" s="5">
        <v>1634.2449999999999</v>
      </c>
      <c r="AA5" s="5">
        <v>1116.954</v>
      </c>
      <c r="AB5" s="5">
        <v>605.30600000000004</v>
      </c>
      <c r="AC5" s="5">
        <v>1342.2819999999999</v>
      </c>
      <c r="AD5" s="5">
        <v>1356.3409999999999</v>
      </c>
      <c r="AE5" s="5">
        <v>1479.5129999999999</v>
      </c>
      <c r="AF5" s="5">
        <v>1322.164</v>
      </c>
      <c r="AG5" s="5">
        <v>1029.076</v>
      </c>
      <c r="AH5" s="5">
        <v>1267.981</v>
      </c>
      <c r="AI5" s="5">
        <v>1364.614</v>
      </c>
      <c r="AJ5" s="5">
        <v>1179.5740000000001</v>
      </c>
      <c r="AK5" s="5">
        <v>1</v>
      </c>
      <c r="AM5" s="13">
        <f>+AO5/$AO$3</f>
        <v>0.37820188476024597</v>
      </c>
      <c r="AN5" s="7">
        <f>IF(AK5=1,AM5,AM5+AN3)</f>
        <v>0.37820188476024597</v>
      </c>
      <c r="AO5" s="5">
        <f>SUM(G5:AJ5)</f>
        <v>40704.113999999994</v>
      </c>
    </row>
    <row r="6" spans="1:43" x14ac:dyDescent="0.2">
      <c r="A6" s="1" t="s">
        <v>6</v>
      </c>
      <c r="B6" s="1" t="s">
        <v>64</v>
      </c>
      <c r="C6" s="1" t="s">
        <v>8</v>
      </c>
      <c r="D6" s="1" t="s">
        <v>228</v>
      </c>
      <c r="E6" s="1" t="s">
        <v>21</v>
      </c>
      <c r="F6" s="1" t="s">
        <v>11</v>
      </c>
      <c r="G6" s="5">
        <v>-1</v>
      </c>
      <c r="H6" s="5" t="s">
        <v>24</v>
      </c>
      <c r="I6" s="5" t="s">
        <v>15</v>
      </c>
      <c r="J6" s="5" t="s">
        <v>15</v>
      </c>
      <c r="K6" s="5" t="s">
        <v>15</v>
      </c>
      <c r="L6" s="5" t="s">
        <v>15</v>
      </c>
      <c r="M6" s="5" t="s">
        <v>15</v>
      </c>
      <c r="N6" s="5" t="s">
        <v>15</v>
      </c>
      <c r="O6" s="5" t="s">
        <v>13</v>
      </c>
      <c r="P6" s="5" t="s">
        <v>13</v>
      </c>
      <c r="Q6" s="5" t="s">
        <v>15</v>
      </c>
      <c r="R6" s="5" t="s">
        <v>13</v>
      </c>
      <c r="S6" s="5" t="s">
        <v>24</v>
      </c>
      <c r="T6" s="5" t="s">
        <v>24</v>
      </c>
      <c r="U6" s="5" t="s">
        <v>13</v>
      </c>
      <c r="V6" s="5" t="s">
        <v>24</v>
      </c>
      <c r="W6" s="5" t="s">
        <v>23</v>
      </c>
      <c r="X6" s="5" t="s">
        <v>12</v>
      </c>
      <c r="Y6" s="5" t="s">
        <v>12</v>
      </c>
      <c r="Z6" s="5" t="s">
        <v>12</v>
      </c>
      <c r="AA6" s="5" t="s">
        <v>12</v>
      </c>
      <c r="AB6" s="5" t="s">
        <v>12</v>
      </c>
      <c r="AC6" s="5" t="s">
        <v>12</v>
      </c>
      <c r="AD6" s="5" t="s">
        <v>12</v>
      </c>
      <c r="AE6" s="5" t="s">
        <v>12</v>
      </c>
      <c r="AF6" s="5" t="s">
        <v>12</v>
      </c>
      <c r="AG6" s="5" t="s">
        <v>23</v>
      </c>
      <c r="AH6" s="5" t="s">
        <v>12</v>
      </c>
      <c r="AI6" s="5" t="s">
        <v>12</v>
      </c>
      <c r="AJ6" s="5" t="s">
        <v>12</v>
      </c>
      <c r="AK6" s="5">
        <v>1</v>
      </c>
    </row>
    <row r="7" spans="1:43" x14ac:dyDescent="0.2">
      <c r="A7" s="1" t="s">
        <v>6</v>
      </c>
      <c r="B7" s="1" t="s">
        <v>64</v>
      </c>
      <c r="C7" s="1" t="s">
        <v>8</v>
      </c>
      <c r="D7" s="1" t="s">
        <v>228</v>
      </c>
      <c r="E7" s="1" t="s">
        <v>28</v>
      </c>
      <c r="F7" s="1" t="s">
        <v>10</v>
      </c>
      <c r="R7" s="5">
        <v>3078.5360000000001</v>
      </c>
      <c r="S7" s="5">
        <v>2099.5700000000002</v>
      </c>
      <c r="T7" s="5">
        <v>1045.57</v>
      </c>
      <c r="U7" s="5">
        <v>2589</v>
      </c>
      <c r="V7" s="5">
        <v>1248.8430000000001</v>
      </c>
      <c r="W7" s="5">
        <v>15.172000000000001</v>
      </c>
      <c r="X7" s="5">
        <v>1229.6199999999999</v>
      </c>
      <c r="Z7" s="5">
        <v>866.34799999999996</v>
      </c>
      <c r="AB7" s="5">
        <v>9.8420000000000005</v>
      </c>
      <c r="AC7" s="5">
        <v>8.5619999999999994</v>
      </c>
      <c r="AD7" s="5">
        <v>244.13800000000001</v>
      </c>
      <c r="AE7" s="5">
        <v>3.637</v>
      </c>
      <c r="AF7" s="5">
        <v>26.023</v>
      </c>
      <c r="AG7" s="5">
        <v>13.048</v>
      </c>
      <c r="AH7" s="5">
        <v>17.398</v>
      </c>
      <c r="AI7" s="5">
        <v>29.154</v>
      </c>
      <c r="AK7" s="5">
        <v>2</v>
      </c>
      <c r="AM7" s="13">
        <f>+AO7/$AO$3</f>
        <v>0.11637090923551846</v>
      </c>
      <c r="AN7" s="7">
        <f>IF(AK7=1,AM7,AM7+AN5)</f>
        <v>0.49457279399576443</v>
      </c>
      <c r="AO7" s="5">
        <f>SUM(G7:AJ7)</f>
        <v>12524.461000000003</v>
      </c>
    </row>
    <row r="8" spans="1:43" x14ac:dyDescent="0.2">
      <c r="A8" s="1" t="s">
        <v>6</v>
      </c>
      <c r="B8" s="1" t="s">
        <v>64</v>
      </c>
      <c r="C8" s="1" t="s">
        <v>8</v>
      </c>
      <c r="D8" s="1" t="s">
        <v>228</v>
      </c>
      <c r="E8" s="1" t="s">
        <v>28</v>
      </c>
      <c r="F8" s="1" t="s">
        <v>11</v>
      </c>
      <c r="R8" s="5">
        <v>-1</v>
      </c>
      <c r="S8" s="5">
        <v>-1</v>
      </c>
      <c r="T8" s="5">
        <v>-1</v>
      </c>
      <c r="U8" s="5" t="s">
        <v>24</v>
      </c>
      <c r="V8" s="5">
        <v>-1</v>
      </c>
      <c r="W8" s="5">
        <v>-1</v>
      </c>
      <c r="X8" s="5">
        <v>-1</v>
      </c>
      <c r="Z8" s="5">
        <v>-1</v>
      </c>
      <c r="AB8" s="5">
        <v>-1</v>
      </c>
      <c r="AC8" s="5">
        <v>-1</v>
      </c>
      <c r="AD8" s="5">
        <v>-1</v>
      </c>
      <c r="AE8" s="5">
        <v>-1</v>
      </c>
      <c r="AF8" s="5" t="s">
        <v>12</v>
      </c>
      <c r="AG8" s="5">
        <v>-1</v>
      </c>
      <c r="AH8" s="5">
        <v>-1</v>
      </c>
      <c r="AI8" s="5">
        <v>-1</v>
      </c>
      <c r="AK8" s="5">
        <v>2</v>
      </c>
    </row>
    <row r="9" spans="1:43" x14ac:dyDescent="0.2">
      <c r="A9" s="1" t="s">
        <v>6</v>
      </c>
      <c r="B9" s="1" t="s">
        <v>64</v>
      </c>
      <c r="C9" s="1" t="s">
        <v>8</v>
      </c>
      <c r="D9" s="1" t="s">
        <v>228</v>
      </c>
      <c r="E9" s="1" t="s">
        <v>22</v>
      </c>
      <c r="F9" s="1" t="s">
        <v>10</v>
      </c>
      <c r="G9" s="5">
        <v>1025</v>
      </c>
      <c r="H9" s="5">
        <v>873</v>
      </c>
      <c r="I9" s="5">
        <v>759</v>
      </c>
      <c r="J9" s="5">
        <v>1027</v>
      </c>
      <c r="K9" s="5">
        <v>1383</v>
      </c>
      <c r="L9" s="5">
        <v>1222</v>
      </c>
      <c r="M9" s="5">
        <v>1222</v>
      </c>
      <c r="N9" s="5">
        <v>2254</v>
      </c>
      <c r="O9" s="5">
        <v>916</v>
      </c>
      <c r="P9" s="5">
        <v>379</v>
      </c>
      <c r="Q9" s="5">
        <v>397</v>
      </c>
      <c r="AI9" s="5">
        <v>26.331</v>
      </c>
      <c r="AK9" s="5">
        <v>3</v>
      </c>
      <c r="AM9" s="13">
        <f>+AO9/$AO$3</f>
        <v>0.10669725982798103</v>
      </c>
      <c r="AN9" s="7">
        <f>IF(AK9=1,AM9,AM9+AN7)</f>
        <v>0.60127005382374543</v>
      </c>
      <c r="AO9" s="5">
        <f>SUM(G9:AJ9)</f>
        <v>11483.331</v>
      </c>
    </row>
    <row r="10" spans="1:43" x14ac:dyDescent="0.2">
      <c r="A10" s="1" t="s">
        <v>6</v>
      </c>
      <c r="B10" s="1" t="s">
        <v>64</v>
      </c>
      <c r="C10" s="1" t="s">
        <v>8</v>
      </c>
      <c r="D10" s="1" t="s">
        <v>228</v>
      </c>
      <c r="E10" s="1" t="s">
        <v>22</v>
      </c>
      <c r="F10" s="1" t="s">
        <v>11</v>
      </c>
      <c r="G10" s="5" t="s">
        <v>15</v>
      </c>
      <c r="H10" s="5" t="s">
        <v>13</v>
      </c>
      <c r="I10" s="5" t="s">
        <v>15</v>
      </c>
      <c r="J10" s="5">
        <v>-1</v>
      </c>
      <c r="K10" s="5">
        <v>-1</v>
      </c>
      <c r="L10" s="5">
        <v>-1</v>
      </c>
      <c r="M10" s="5">
        <v>-1</v>
      </c>
      <c r="N10" s="5">
        <v>-1</v>
      </c>
      <c r="O10" s="5" t="s">
        <v>13</v>
      </c>
      <c r="P10" s="5" t="s">
        <v>24</v>
      </c>
      <c r="Q10" s="5">
        <v>-1</v>
      </c>
      <c r="R10" s="5" t="s">
        <v>24</v>
      </c>
      <c r="T10" s="5" t="s">
        <v>24</v>
      </c>
      <c r="AI10" s="5">
        <v>-1</v>
      </c>
      <c r="AK10" s="5">
        <v>3</v>
      </c>
    </row>
    <row r="11" spans="1:43" x14ac:dyDescent="0.2">
      <c r="A11" s="1" t="s">
        <v>6</v>
      </c>
      <c r="B11" s="1" t="s">
        <v>64</v>
      </c>
      <c r="C11" s="1" t="s">
        <v>8</v>
      </c>
      <c r="D11" s="1" t="s">
        <v>229</v>
      </c>
      <c r="E11" s="38" t="s">
        <v>32</v>
      </c>
      <c r="F11" s="1" t="s">
        <v>10</v>
      </c>
      <c r="G11" s="5">
        <v>500</v>
      </c>
      <c r="H11" s="5">
        <v>1</v>
      </c>
      <c r="I11" s="5">
        <v>1</v>
      </c>
      <c r="K11" s="5">
        <v>952</v>
      </c>
      <c r="L11" s="5">
        <v>741</v>
      </c>
      <c r="M11" s="5">
        <v>1152</v>
      </c>
      <c r="N11" s="5">
        <v>1950</v>
      </c>
      <c r="O11" s="5">
        <v>1735</v>
      </c>
      <c r="P11" s="5">
        <v>1786</v>
      </c>
      <c r="Q11" s="5">
        <v>1304</v>
      </c>
      <c r="AK11" s="5">
        <v>4</v>
      </c>
      <c r="AM11" s="13">
        <f>+AO11/$AO$3</f>
        <v>9.4048465900601841E-2</v>
      </c>
      <c r="AN11" s="7">
        <f>IF(AK11=1,AM11,AM11+AN9)</f>
        <v>0.69531851972434722</v>
      </c>
      <c r="AO11" s="5">
        <f>SUM(G11:AJ11)</f>
        <v>10122</v>
      </c>
    </row>
    <row r="12" spans="1:43" x14ac:dyDescent="0.2">
      <c r="A12" s="1" t="s">
        <v>6</v>
      </c>
      <c r="B12" s="1" t="s">
        <v>64</v>
      </c>
      <c r="C12" s="1" t="s">
        <v>8</v>
      </c>
      <c r="D12" s="1" t="s">
        <v>229</v>
      </c>
      <c r="E12" s="38" t="s">
        <v>32</v>
      </c>
      <c r="F12" s="1" t="s">
        <v>11</v>
      </c>
      <c r="G12" s="5">
        <v>-1</v>
      </c>
      <c r="H12" s="5">
        <v>-1</v>
      </c>
      <c r="I12" s="5">
        <v>-1</v>
      </c>
      <c r="K12" s="5">
        <v>-1</v>
      </c>
      <c r="L12" s="5">
        <v>-1</v>
      </c>
      <c r="M12" s="5">
        <v>-1</v>
      </c>
      <c r="N12" s="5">
        <v>-1</v>
      </c>
      <c r="O12" s="5">
        <v>-1</v>
      </c>
      <c r="P12" s="5">
        <v>-1</v>
      </c>
      <c r="Q12" s="5">
        <v>-1</v>
      </c>
      <c r="AK12" s="5">
        <v>4</v>
      </c>
    </row>
    <row r="13" spans="1:43" x14ac:dyDescent="0.2">
      <c r="A13" s="1" t="s">
        <v>6</v>
      </c>
      <c r="B13" s="1" t="s">
        <v>64</v>
      </c>
      <c r="C13" s="1" t="s">
        <v>8</v>
      </c>
      <c r="D13" s="1" t="s">
        <v>230</v>
      </c>
      <c r="E13" s="1" t="s">
        <v>21</v>
      </c>
      <c r="F13" s="1" t="s">
        <v>10</v>
      </c>
      <c r="R13" s="5">
        <v>17.064</v>
      </c>
      <c r="S13" s="5">
        <v>243.25899999999999</v>
      </c>
      <c r="T13" s="5">
        <v>336.52</v>
      </c>
      <c r="U13" s="5">
        <v>450.53399999999999</v>
      </c>
      <c r="V13" s="5">
        <v>695.01900000000001</v>
      </c>
      <c r="W13" s="5">
        <v>203.58799999999999</v>
      </c>
      <c r="X13" s="5">
        <v>219.89</v>
      </c>
      <c r="Y13" s="5">
        <v>205.761</v>
      </c>
      <c r="Z13" s="5">
        <v>247.40100000000001</v>
      </c>
      <c r="AA13" s="5">
        <v>321.33999999999997</v>
      </c>
      <c r="AB13" s="5">
        <v>357.41</v>
      </c>
      <c r="AC13" s="5">
        <v>384.50700000000001</v>
      </c>
      <c r="AD13" s="5">
        <v>504.89400000000001</v>
      </c>
      <c r="AE13" s="5">
        <v>558.14</v>
      </c>
      <c r="AF13" s="5">
        <v>568.41999999999996</v>
      </c>
      <c r="AG13" s="5">
        <v>623.923</v>
      </c>
      <c r="AH13" s="5">
        <v>652.28700000000003</v>
      </c>
      <c r="AI13" s="5">
        <v>586.17100000000005</v>
      </c>
      <c r="AJ13" s="5">
        <v>517.86599999999999</v>
      </c>
      <c r="AK13" s="5">
        <v>5</v>
      </c>
      <c r="AM13" s="13">
        <f>+AO13/$AO$3</f>
        <v>7.1488671443236035E-2</v>
      </c>
      <c r="AN13" s="7">
        <f>IF(AK13=1,AM13,AM13+AN11)</f>
        <v>0.76680719116758322</v>
      </c>
      <c r="AO13" s="5">
        <f>SUM(G13:AJ13)</f>
        <v>7693.9940000000006</v>
      </c>
    </row>
    <row r="14" spans="1:43" x14ac:dyDescent="0.2">
      <c r="A14" s="1" t="s">
        <v>6</v>
      </c>
      <c r="B14" s="1" t="s">
        <v>64</v>
      </c>
      <c r="C14" s="1" t="s">
        <v>8</v>
      </c>
      <c r="D14" s="1" t="s">
        <v>230</v>
      </c>
      <c r="E14" s="1" t="s">
        <v>21</v>
      </c>
      <c r="F14" s="1" t="s">
        <v>11</v>
      </c>
      <c r="R14" s="5" t="s">
        <v>15</v>
      </c>
      <c r="S14" s="5" t="s">
        <v>15</v>
      </c>
      <c r="T14" s="5" t="s">
        <v>15</v>
      </c>
      <c r="U14" s="5" t="s">
        <v>13</v>
      </c>
      <c r="V14" s="5" t="s">
        <v>12</v>
      </c>
      <c r="W14" s="5" t="s">
        <v>12</v>
      </c>
      <c r="X14" s="5" t="s">
        <v>12</v>
      </c>
      <c r="Y14" s="5" t="s">
        <v>12</v>
      </c>
      <c r="Z14" s="5" t="s">
        <v>12</v>
      </c>
      <c r="AA14" s="5" t="s">
        <v>13</v>
      </c>
      <c r="AB14" s="5" t="s">
        <v>15</v>
      </c>
      <c r="AC14" s="5" t="s">
        <v>12</v>
      </c>
      <c r="AD14" s="5" t="s">
        <v>12</v>
      </c>
      <c r="AE14" s="5" t="s">
        <v>12</v>
      </c>
      <c r="AF14" s="5" t="s">
        <v>12</v>
      </c>
      <c r="AG14" s="5" t="s">
        <v>12</v>
      </c>
      <c r="AH14" s="5" t="s">
        <v>12</v>
      </c>
      <c r="AI14" s="5" t="s">
        <v>12</v>
      </c>
      <c r="AJ14" s="5" t="s">
        <v>12</v>
      </c>
      <c r="AK14" s="5">
        <v>5</v>
      </c>
    </row>
    <row r="15" spans="1:43" x14ac:dyDescent="0.2">
      <c r="A15" s="1" t="s">
        <v>6</v>
      </c>
      <c r="B15" s="1" t="s">
        <v>64</v>
      </c>
      <c r="C15" s="1" t="s">
        <v>8</v>
      </c>
      <c r="D15" s="1" t="s">
        <v>229</v>
      </c>
      <c r="E15" s="1" t="s">
        <v>21</v>
      </c>
      <c r="F15" s="1" t="s">
        <v>10</v>
      </c>
      <c r="N15" s="5">
        <v>35</v>
      </c>
      <c r="O15" s="5">
        <v>33</v>
      </c>
      <c r="P15" s="5">
        <v>40</v>
      </c>
      <c r="Q15" s="5">
        <v>36</v>
      </c>
      <c r="R15" s="5">
        <v>445</v>
      </c>
      <c r="S15" s="5">
        <v>427.3</v>
      </c>
      <c r="T15" s="5">
        <v>323</v>
      </c>
      <c r="U15" s="5">
        <v>242.1</v>
      </c>
      <c r="V15" s="5">
        <v>256.69</v>
      </c>
      <c r="W15" s="5">
        <v>190.61099999999999</v>
      </c>
      <c r="X15" s="5">
        <v>115.547</v>
      </c>
      <c r="Y15" s="5">
        <v>125</v>
      </c>
      <c r="Z15" s="5">
        <v>126.2</v>
      </c>
      <c r="AA15" s="5">
        <v>125.84</v>
      </c>
      <c r="AB15" s="5">
        <v>164.9</v>
      </c>
      <c r="AC15" s="5">
        <v>287.351</v>
      </c>
      <c r="AD15" s="5">
        <v>541.4</v>
      </c>
      <c r="AE15" s="5">
        <v>1331.5139999999999</v>
      </c>
      <c r="AF15" s="5">
        <v>607.85</v>
      </c>
      <c r="AG15" s="5">
        <v>522.26</v>
      </c>
      <c r="AH15" s="5">
        <v>297.01100000000002</v>
      </c>
      <c r="AI15" s="5">
        <v>157.947</v>
      </c>
      <c r="AJ15" s="5">
        <v>182.42099999999999</v>
      </c>
      <c r="AK15" s="5">
        <v>6</v>
      </c>
      <c r="AM15" s="13">
        <f>+AO15/$AO$3</f>
        <v>6.1453378646073753E-2</v>
      </c>
      <c r="AN15" s="7">
        <f>IF(AK15=1,AM15,AM15+AN13)</f>
        <v>0.82826056981365692</v>
      </c>
      <c r="AO15" s="5">
        <f>SUM(G15:AJ15)</f>
        <v>6613.9420000000018</v>
      </c>
    </row>
    <row r="16" spans="1:43" x14ac:dyDescent="0.2">
      <c r="A16" s="1" t="s">
        <v>6</v>
      </c>
      <c r="B16" s="1" t="s">
        <v>64</v>
      </c>
      <c r="C16" s="1" t="s">
        <v>8</v>
      </c>
      <c r="D16" s="1" t="s">
        <v>229</v>
      </c>
      <c r="E16" s="1" t="s">
        <v>21</v>
      </c>
      <c r="F16" s="1" t="s">
        <v>11</v>
      </c>
      <c r="N16" s="5">
        <v>-1</v>
      </c>
      <c r="O16" s="5">
        <v>-1</v>
      </c>
      <c r="P16" s="5">
        <v>-1</v>
      </c>
      <c r="Q16" s="5">
        <v>-1</v>
      </c>
      <c r="R16" s="5" t="s">
        <v>15</v>
      </c>
      <c r="S16" s="5" t="s">
        <v>15</v>
      </c>
      <c r="T16" s="5" t="s">
        <v>13</v>
      </c>
      <c r="U16" s="5" t="s">
        <v>13</v>
      </c>
      <c r="V16" s="5">
        <v>-1</v>
      </c>
      <c r="W16" s="5" t="s">
        <v>15</v>
      </c>
      <c r="X16" s="5" t="s">
        <v>15</v>
      </c>
      <c r="Y16" s="5">
        <v>-1</v>
      </c>
      <c r="Z16" s="5">
        <v>-1</v>
      </c>
      <c r="AA16" s="5">
        <v>-1</v>
      </c>
      <c r="AB16" s="5" t="s">
        <v>24</v>
      </c>
      <c r="AC16" s="5" t="s">
        <v>24</v>
      </c>
      <c r="AD16" s="5" t="s">
        <v>15</v>
      </c>
      <c r="AE16" s="5">
        <v>-1</v>
      </c>
      <c r="AF16" s="5" t="s">
        <v>15</v>
      </c>
      <c r="AG16" s="5" t="s">
        <v>13</v>
      </c>
      <c r="AH16" s="5" t="s">
        <v>13</v>
      </c>
      <c r="AI16" s="5" t="s">
        <v>13</v>
      </c>
      <c r="AJ16" s="5" t="s">
        <v>13</v>
      </c>
      <c r="AK16" s="5">
        <v>6</v>
      </c>
    </row>
    <row r="17" spans="1:41" x14ac:dyDescent="0.2">
      <c r="A17" s="1" t="s">
        <v>6</v>
      </c>
      <c r="B17" s="1" t="s">
        <v>64</v>
      </c>
      <c r="C17" s="1" t="s">
        <v>8</v>
      </c>
      <c r="D17" s="1" t="s">
        <v>213</v>
      </c>
      <c r="E17" s="1" t="s">
        <v>21</v>
      </c>
      <c r="F17" s="1" t="s">
        <v>10</v>
      </c>
      <c r="G17" s="5">
        <v>6</v>
      </c>
      <c r="H17" s="5">
        <v>7.7279999999999998</v>
      </c>
      <c r="I17" s="5">
        <v>3</v>
      </c>
      <c r="J17" s="5">
        <v>6</v>
      </c>
      <c r="K17" s="5">
        <v>25.369</v>
      </c>
      <c r="L17" s="5">
        <v>176</v>
      </c>
      <c r="M17" s="5">
        <v>22</v>
      </c>
      <c r="N17" s="5">
        <v>74</v>
      </c>
      <c r="O17" s="5">
        <v>50.883000000000003</v>
      </c>
      <c r="P17" s="5">
        <v>111.5</v>
      </c>
      <c r="Q17" s="5">
        <v>37.200000000000003</v>
      </c>
      <c r="R17" s="5">
        <v>0.5</v>
      </c>
      <c r="S17" s="5">
        <v>109.452</v>
      </c>
      <c r="T17" s="5">
        <v>148.33000000000001</v>
      </c>
      <c r="U17" s="5">
        <v>322.233</v>
      </c>
      <c r="V17" s="5">
        <v>421.32499999999999</v>
      </c>
      <c r="W17" s="5">
        <v>207.59299999999999</v>
      </c>
      <c r="X17" s="5">
        <v>204.285</v>
      </c>
      <c r="Y17" s="5">
        <v>277.23700000000002</v>
      </c>
      <c r="Z17" s="5">
        <v>337.54899999999998</v>
      </c>
      <c r="AA17" s="5">
        <v>384.916</v>
      </c>
      <c r="AB17" s="5">
        <v>238.113</v>
      </c>
      <c r="AC17" s="5">
        <v>270.01900000000001</v>
      </c>
      <c r="AD17" s="5">
        <v>52.063000000000002</v>
      </c>
      <c r="AE17" s="5">
        <v>47.918999999999997</v>
      </c>
      <c r="AF17" s="5">
        <v>206.30600000000001</v>
      </c>
      <c r="AG17" s="5">
        <v>69.912000000000006</v>
      </c>
      <c r="AH17" s="5">
        <v>59.793999999999997</v>
      </c>
      <c r="AI17" s="5">
        <v>63.218000000000004</v>
      </c>
      <c r="AJ17" s="5">
        <v>126.59699999999999</v>
      </c>
      <c r="AK17" s="5">
        <v>7</v>
      </c>
      <c r="AM17" s="13">
        <f>+AO17/$AO$3</f>
        <v>3.7788872436756528E-2</v>
      </c>
      <c r="AN17" s="7">
        <f>IF(AK17=1,AM17,AM17+AN15)</f>
        <v>0.86604944225041347</v>
      </c>
      <c r="AO17" s="5">
        <f>SUM(G17:AJ17)</f>
        <v>4067.0409999999997</v>
      </c>
    </row>
    <row r="18" spans="1:41" x14ac:dyDescent="0.2">
      <c r="A18" s="1" t="s">
        <v>6</v>
      </c>
      <c r="B18" s="1" t="s">
        <v>64</v>
      </c>
      <c r="C18" s="1" t="s">
        <v>8</v>
      </c>
      <c r="D18" s="1" t="s">
        <v>213</v>
      </c>
      <c r="E18" s="1" t="s">
        <v>21</v>
      </c>
      <c r="F18" s="1" t="s">
        <v>11</v>
      </c>
      <c r="G18" s="5" t="s">
        <v>13</v>
      </c>
      <c r="H18" s="5" t="s">
        <v>13</v>
      </c>
      <c r="I18" s="5" t="s">
        <v>13</v>
      </c>
      <c r="J18" s="5" t="s">
        <v>13</v>
      </c>
      <c r="K18" s="5" t="s">
        <v>13</v>
      </c>
      <c r="L18" s="5" t="s">
        <v>13</v>
      </c>
      <c r="M18" s="5" t="s">
        <v>18</v>
      </c>
      <c r="N18" s="5" t="s">
        <v>18</v>
      </c>
      <c r="O18" s="5" t="s">
        <v>13</v>
      </c>
      <c r="P18" s="5" t="s">
        <v>18</v>
      </c>
      <c r="Q18" s="5" t="s">
        <v>18</v>
      </c>
      <c r="R18" s="5">
        <v>-1</v>
      </c>
      <c r="S18" s="5">
        <v>-1</v>
      </c>
      <c r="T18" s="5" t="s">
        <v>15</v>
      </c>
      <c r="U18" s="5" t="s">
        <v>15</v>
      </c>
      <c r="V18" s="5" t="s">
        <v>15</v>
      </c>
      <c r="W18" s="5" t="s">
        <v>12</v>
      </c>
      <c r="X18" s="5" t="s">
        <v>12</v>
      </c>
      <c r="Y18" s="5" t="s">
        <v>12</v>
      </c>
      <c r="Z18" s="5" t="s">
        <v>15</v>
      </c>
      <c r="AA18" s="5" t="s">
        <v>12</v>
      </c>
      <c r="AB18" s="5" t="s">
        <v>13</v>
      </c>
      <c r="AC18" s="5" t="s">
        <v>12</v>
      </c>
      <c r="AD18" s="5" t="s">
        <v>12</v>
      </c>
      <c r="AE18" s="5" t="s">
        <v>13</v>
      </c>
      <c r="AF18" s="5" t="s">
        <v>12</v>
      </c>
      <c r="AG18" s="5" t="s">
        <v>12</v>
      </c>
      <c r="AH18" s="5" t="s">
        <v>12</v>
      </c>
      <c r="AI18" s="5" t="s">
        <v>18</v>
      </c>
      <c r="AJ18" s="5" t="s">
        <v>12</v>
      </c>
      <c r="AK18" s="5">
        <v>7</v>
      </c>
    </row>
    <row r="19" spans="1:41" x14ac:dyDescent="0.2">
      <c r="A19" s="1" t="s">
        <v>6</v>
      </c>
      <c r="B19" s="1" t="s">
        <v>64</v>
      </c>
      <c r="C19" s="1" t="s">
        <v>8</v>
      </c>
      <c r="D19" s="1" t="s">
        <v>245</v>
      </c>
      <c r="E19" s="1" t="s">
        <v>22</v>
      </c>
      <c r="F19" s="1" t="s">
        <v>10</v>
      </c>
      <c r="W19" s="5">
        <v>208</v>
      </c>
      <c r="X19" s="5">
        <v>631</v>
      </c>
      <c r="Y19" s="5">
        <v>402</v>
      </c>
      <c r="Z19" s="5">
        <v>1395.7</v>
      </c>
      <c r="AK19" s="5">
        <v>8</v>
      </c>
      <c r="AM19" s="13">
        <f>+AO19/$AO$3</f>
        <v>2.4498872756383804E-2</v>
      </c>
      <c r="AN19" s="7">
        <f>IF(AK19=1,AM19,AM19+AN17)</f>
        <v>0.89054831500679732</v>
      </c>
      <c r="AO19" s="5">
        <f>SUM(G19:AJ19)</f>
        <v>2636.7</v>
      </c>
    </row>
    <row r="20" spans="1:41" x14ac:dyDescent="0.2">
      <c r="A20" s="1" t="s">
        <v>6</v>
      </c>
      <c r="B20" s="1" t="s">
        <v>64</v>
      </c>
      <c r="C20" s="1" t="s">
        <v>8</v>
      </c>
      <c r="D20" s="1" t="s">
        <v>245</v>
      </c>
      <c r="E20" s="1" t="s">
        <v>22</v>
      </c>
      <c r="F20" s="1" t="s">
        <v>11</v>
      </c>
      <c r="W20" s="5" t="s">
        <v>15</v>
      </c>
      <c r="X20" s="5" t="s">
        <v>15</v>
      </c>
      <c r="Y20" s="5" t="s">
        <v>13</v>
      </c>
      <c r="Z20" s="5" t="s">
        <v>13</v>
      </c>
      <c r="AK20" s="5">
        <v>8</v>
      </c>
    </row>
    <row r="21" spans="1:41" x14ac:dyDescent="0.2">
      <c r="A21" s="1" t="s">
        <v>6</v>
      </c>
      <c r="B21" s="1" t="s">
        <v>64</v>
      </c>
      <c r="C21" s="1" t="s">
        <v>8</v>
      </c>
      <c r="D21" s="1" t="s">
        <v>155</v>
      </c>
      <c r="E21" s="1" t="s">
        <v>21</v>
      </c>
      <c r="F21" s="1" t="s">
        <v>10</v>
      </c>
      <c r="AE21" s="5">
        <v>75</v>
      </c>
      <c r="AF21" s="5">
        <v>381</v>
      </c>
      <c r="AH21" s="5">
        <v>270</v>
      </c>
      <c r="AI21" s="5">
        <v>295</v>
      </c>
      <c r="AJ21" s="5">
        <v>616</v>
      </c>
      <c r="AK21" s="5">
        <v>9</v>
      </c>
      <c r="AM21" s="13">
        <f>+AO21/$AO$3</f>
        <v>1.5210169796412291E-2</v>
      </c>
      <c r="AN21" s="7">
        <f>IF(AK21=1,AM21,AM21+AN19)</f>
        <v>0.90575848480320964</v>
      </c>
      <c r="AO21" s="5">
        <f>SUM(G21:AJ21)</f>
        <v>1637</v>
      </c>
    </row>
    <row r="22" spans="1:41" x14ac:dyDescent="0.2">
      <c r="A22" s="1" t="s">
        <v>6</v>
      </c>
      <c r="B22" s="1" t="s">
        <v>64</v>
      </c>
      <c r="C22" s="1" t="s">
        <v>8</v>
      </c>
      <c r="D22" s="1" t="s">
        <v>155</v>
      </c>
      <c r="E22" s="1" t="s">
        <v>21</v>
      </c>
      <c r="F22" s="1" t="s">
        <v>11</v>
      </c>
      <c r="AE22" s="5">
        <v>-1</v>
      </c>
      <c r="AF22" s="5">
        <v>-1</v>
      </c>
      <c r="AH22" s="5">
        <v>-1</v>
      </c>
      <c r="AI22" s="5">
        <v>-1</v>
      </c>
      <c r="AJ22" s="5">
        <v>-1</v>
      </c>
      <c r="AK22" s="5">
        <v>9</v>
      </c>
    </row>
    <row r="23" spans="1:41" x14ac:dyDescent="0.2">
      <c r="A23" s="1" t="s">
        <v>6</v>
      </c>
      <c r="B23" s="1" t="s">
        <v>64</v>
      </c>
      <c r="C23" s="1" t="s">
        <v>8</v>
      </c>
      <c r="D23" s="1" t="s">
        <v>75</v>
      </c>
      <c r="E23" s="1" t="s">
        <v>21</v>
      </c>
      <c r="F23" s="1" t="s">
        <v>10</v>
      </c>
      <c r="AD23" s="5">
        <v>750</v>
      </c>
      <c r="AE23" s="5">
        <v>800</v>
      </c>
      <c r="AG23" s="5">
        <v>30</v>
      </c>
      <c r="AH23" s="5">
        <v>21</v>
      </c>
      <c r="AI23" s="5">
        <v>19</v>
      </c>
      <c r="AJ23" s="5">
        <v>17</v>
      </c>
      <c r="AK23" s="5">
        <v>9</v>
      </c>
      <c r="AM23" s="13">
        <f>+AO23/$AO$3</f>
        <v>1.5210169796412291E-2</v>
      </c>
      <c r="AN23" s="7">
        <f>IF(AK23=1,AM23,AM23+AN21)</f>
        <v>0.92096865459962196</v>
      </c>
      <c r="AO23" s="5">
        <f>SUM(G23:AJ23)</f>
        <v>1637</v>
      </c>
    </row>
    <row r="24" spans="1:41" x14ac:dyDescent="0.2">
      <c r="A24" s="1" t="s">
        <v>6</v>
      </c>
      <c r="B24" s="1" t="s">
        <v>64</v>
      </c>
      <c r="C24" s="1" t="s">
        <v>8</v>
      </c>
      <c r="D24" s="1" t="s">
        <v>75</v>
      </c>
      <c r="E24" s="1" t="s">
        <v>21</v>
      </c>
      <c r="F24" s="1" t="s">
        <v>11</v>
      </c>
      <c r="AD24" s="5">
        <v>-1</v>
      </c>
      <c r="AE24" s="5">
        <v>-1</v>
      </c>
      <c r="AG24" s="5">
        <v>-1</v>
      </c>
      <c r="AH24" s="5">
        <v>-1</v>
      </c>
      <c r="AI24" s="5">
        <v>-1</v>
      </c>
      <c r="AJ24" s="5">
        <v>-1</v>
      </c>
      <c r="AK24" s="5">
        <v>9</v>
      </c>
    </row>
    <row r="25" spans="1:41" x14ac:dyDescent="0.2">
      <c r="A25" s="1" t="s">
        <v>6</v>
      </c>
      <c r="B25" s="1" t="s">
        <v>64</v>
      </c>
      <c r="C25" s="1" t="s">
        <v>8</v>
      </c>
      <c r="D25" s="1" t="s">
        <v>229</v>
      </c>
      <c r="E25" s="1" t="s">
        <v>28</v>
      </c>
      <c r="F25" s="1" t="s">
        <v>10</v>
      </c>
      <c r="R25" s="5">
        <v>478</v>
      </c>
      <c r="S25" s="5">
        <v>325.7</v>
      </c>
      <c r="T25" s="5">
        <v>286.5</v>
      </c>
      <c r="U25" s="5">
        <v>141.30000000000001</v>
      </c>
      <c r="V25" s="5">
        <v>123.32</v>
      </c>
      <c r="AK25" s="5">
        <v>11</v>
      </c>
      <c r="AM25" s="13">
        <f>+AO25/$AO$3</f>
        <v>1.2588297033338606E-2</v>
      </c>
      <c r="AN25" s="7">
        <f>IF(AK25=1,AM25,AM25+AN23)</f>
        <v>0.9335569516329606</v>
      </c>
      <c r="AO25" s="5">
        <f>SUM(G25:AJ25)</f>
        <v>1354.82</v>
      </c>
    </row>
    <row r="26" spans="1:41" x14ac:dyDescent="0.2">
      <c r="A26" s="1" t="s">
        <v>6</v>
      </c>
      <c r="B26" s="1" t="s">
        <v>64</v>
      </c>
      <c r="C26" s="1" t="s">
        <v>8</v>
      </c>
      <c r="D26" s="1" t="s">
        <v>229</v>
      </c>
      <c r="E26" s="1" t="s">
        <v>28</v>
      </c>
      <c r="F26" s="1" t="s">
        <v>11</v>
      </c>
      <c r="R26" s="5">
        <v>-1</v>
      </c>
      <c r="S26" s="5">
        <v>-1</v>
      </c>
      <c r="T26" s="5">
        <v>-1</v>
      </c>
      <c r="U26" s="5">
        <v>-1</v>
      </c>
      <c r="V26" s="5">
        <v>-1</v>
      </c>
      <c r="AK26" s="5">
        <v>11</v>
      </c>
    </row>
    <row r="27" spans="1:41" x14ac:dyDescent="0.2">
      <c r="A27" s="1" t="s">
        <v>6</v>
      </c>
      <c r="B27" s="1" t="s">
        <v>64</v>
      </c>
      <c r="C27" s="1" t="s">
        <v>8</v>
      </c>
      <c r="D27" s="1" t="s">
        <v>245</v>
      </c>
      <c r="E27" s="1" t="s">
        <v>28</v>
      </c>
      <c r="F27" s="1" t="s">
        <v>10</v>
      </c>
      <c r="S27" s="5">
        <v>27</v>
      </c>
      <c r="T27" s="5">
        <v>30</v>
      </c>
      <c r="U27" s="5">
        <v>73</v>
      </c>
      <c r="V27" s="5">
        <v>852</v>
      </c>
      <c r="AA27" s="5">
        <v>61.7</v>
      </c>
      <c r="AB27" s="5">
        <v>70.599999999999994</v>
      </c>
      <c r="AC27" s="5">
        <v>0.3</v>
      </c>
      <c r="AD27" s="5">
        <v>53.4</v>
      </c>
      <c r="AE27" s="5">
        <v>25.2</v>
      </c>
      <c r="AF27" s="5">
        <v>44</v>
      </c>
      <c r="AG27" s="5">
        <v>37.799999999999997</v>
      </c>
      <c r="AH27" s="5">
        <v>4.4000000000000004</v>
      </c>
      <c r="AI27" s="5">
        <v>16.2</v>
      </c>
      <c r="AJ27" s="5">
        <v>58.1</v>
      </c>
      <c r="AK27" s="5">
        <v>12</v>
      </c>
      <c r="AM27" s="13">
        <f>+AO27/$AO$3</f>
        <v>1.2577890564082664E-2</v>
      </c>
      <c r="AN27" s="7">
        <f>IF(AK27=1,AM27,AM27+AN25)</f>
        <v>0.94613484219704325</v>
      </c>
      <c r="AO27" s="5">
        <f>SUM(G27:AJ27)</f>
        <v>1353.7</v>
      </c>
    </row>
    <row r="28" spans="1:41" ht="12.75" thickBot="1" x14ac:dyDescent="0.25">
      <c r="A28" s="1" t="s">
        <v>6</v>
      </c>
      <c r="B28" s="1" t="s">
        <v>64</v>
      </c>
      <c r="C28" s="1" t="s">
        <v>8</v>
      </c>
      <c r="D28" s="1" t="s">
        <v>245</v>
      </c>
      <c r="E28" s="1" t="s">
        <v>28</v>
      </c>
      <c r="F28" s="1" t="s">
        <v>11</v>
      </c>
      <c r="S28" s="5">
        <v>-1</v>
      </c>
      <c r="T28" s="5">
        <v>-1</v>
      </c>
      <c r="U28" s="5">
        <v>-1</v>
      </c>
      <c r="V28" s="5">
        <v>-1</v>
      </c>
      <c r="AA28" s="5">
        <v>-1</v>
      </c>
      <c r="AB28" s="5">
        <v>-1</v>
      </c>
      <c r="AC28" s="5">
        <v>-1</v>
      </c>
      <c r="AD28" s="5">
        <v>-1</v>
      </c>
      <c r="AE28" s="5">
        <v>-1</v>
      </c>
      <c r="AF28" s="5">
        <v>-1</v>
      </c>
      <c r="AG28" s="5">
        <v>-1</v>
      </c>
      <c r="AH28" s="5">
        <v>-1</v>
      </c>
      <c r="AI28" s="5">
        <v>-1</v>
      </c>
      <c r="AJ28" s="5">
        <v>-1</v>
      </c>
      <c r="AK28" s="29">
        <v>12</v>
      </c>
    </row>
    <row r="29" spans="1:41" x14ac:dyDescent="0.2">
      <c r="A29" s="1" t="s">
        <v>6</v>
      </c>
      <c r="B29" s="1" t="s">
        <v>64</v>
      </c>
      <c r="C29" s="1" t="s">
        <v>8</v>
      </c>
      <c r="D29" s="1" t="s">
        <v>213</v>
      </c>
      <c r="E29" s="1" t="s">
        <v>9</v>
      </c>
      <c r="F29" s="1" t="s">
        <v>10</v>
      </c>
      <c r="G29" s="5">
        <v>171</v>
      </c>
      <c r="H29" s="5">
        <v>231</v>
      </c>
      <c r="I29" s="5">
        <v>81</v>
      </c>
      <c r="J29" s="5">
        <v>163</v>
      </c>
      <c r="K29" s="5">
        <v>205</v>
      </c>
      <c r="M29" s="5">
        <v>33</v>
      </c>
      <c r="N29" s="5">
        <v>96</v>
      </c>
      <c r="O29" s="5">
        <v>88.411000000000001</v>
      </c>
      <c r="P29" s="5">
        <v>77</v>
      </c>
      <c r="Q29" s="5">
        <v>28.7</v>
      </c>
      <c r="T29" s="5">
        <v>0.25600000000000001</v>
      </c>
      <c r="V29" s="5">
        <v>2.1999999999999999E-2</v>
      </c>
      <c r="AK29" s="5">
        <v>13</v>
      </c>
      <c r="AM29" s="13">
        <f>+AO29/$AO$3</f>
        <v>1.0911824127696295E-2</v>
      </c>
      <c r="AN29" s="7">
        <f>IF(AK29=1,AM29,AM29+AN27)</f>
        <v>0.95704666632473956</v>
      </c>
      <c r="AO29" s="5">
        <f>SUM(G29:AJ29)</f>
        <v>1174.3890000000001</v>
      </c>
    </row>
    <row r="30" spans="1:41" x14ac:dyDescent="0.2">
      <c r="A30" s="1" t="s">
        <v>6</v>
      </c>
      <c r="B30" s="1" t="s">
        <v>64</v>
      </c>
      <c r="C30" s="1" t="s">
        <v>8</v>
      </c>
      <c r="D30" s="1" t="s">
        <v>213</v>
      </c>
      <c r="E30" s="1" t="s">
        <v>9</v>
      </c>
      <c r="F30" s="1" t="s">
        <v>11</v>
      </c>
      <c r="G30" s="5" t="s">
        <v>18</v>
      </c>
      <c r="H30" s="5" t="s">
        <v>17</v>
      </c>
      <c r="I30" s="5" t="s">
        <v>18</v>
      </c>
      <c r="J30" s="5" t="s">
        <v>18</v>
      </c>
      <c r="K30" s="5" t="s">
        <v>18</v>
      </c>
      <c r="M30" s="5" t="s">
        <v>18</v>
      </c>
      <c r="N30" s="5" t="s">
        <v>18</v>
      </c>
      <c r="O30" s="5" t="s">
        <v>15</v>
      </c>
      <c r="P30" s="5">
        <v>-1</v>
      </c>
      <c r="Q30" s="5" t="s">
        <v>18</v>
      </c>
      <c r="T30" s="5">
        <v>-1</v>
      </c>
      <c r="V30" s="5" t="s">
        <v>15</v>
      </c>
      <c r="AJ30" s="5" t="s">
        <v>17</v>
      </c>
      <c r="AK30" s="5">
        <v>13</v>
      </c>
    </row>
    <row r="31" spans="1:41" x14ac:dyDescent="0.2">
      <c r="A31" s="1" t="s">
        <v>6</v>
      </c>
      <c r="B31" s="1" t="s">
        <v>64</v>
      </c>
      <c r="C31" s="1" t="s">
        <v>8</v>
      </c>
      <c r="D31" s="1" t="s">
        <v>213</v>
      </c>
      <c r="E31" s="1" t="s">
        <v>14</v>
      </c>
      <c r="F31" s="1" t="s">
        <v>10</v>
      </c>
      <c r="G31" s="5">
        <v>50</v>
      </c>
      <c r="H31" s="5">
        <v>59</v>
      </c>
      <c r="I31" s="5">
        <v>129</v>
      </c>
      <c r="J31" s="5">
        <v>306</v>
      </c>
      <c r="K31" s="5">
        <v>119</v>
      </c>
      <c r="L31" s="5">
        <v>202</v>
      </c>
      <c r="M31" s="5">
        <v>45</v>
      </c>
      <c r="N31" s="5">
        <v>73</v>
      </c>
      <c r="Q31" s="5">
        <v>117.1</v>
      </c>
      <c r="AA31" s="5">
        <v>1.597</v>
      </c>
      <c r="AH31" s="5">
        <v>5.98</v>
      </c>
      <c r="AJ31" s="5">
        <v>5.0069999999999997</v>
      </c>
      <c r="AK31" s="5">
        <v>14</v>
      </c>
      <c r="AM31" s="13">
        <f>+AO31/$AO$3</f>
        <v>1.0338492712126581E-2</v>
      </c>
      <c r="AN31" s="7">
        <f>IF(AK31=1,AM31,AM31+AN29)</f>
        <v>0.96738515903686617</v>
      </c>
      <c r="AO31" s="5">
        <f>SUM(G31:AJ31)</f>
        <v>1112.684</v>
      </c>
    </row>
    <row r="32" spans="1:41" x14ac:dyDescent="0.2">
      <c r="A32" s="1" t="s">
        <v>6</v>
      </c>
      <c r="B32" s="1" t="s">
        <v>64</v>
      </c>
      <c r="C32" s="1" t="s">
        <v>8</v>
      </c>
      <c r="D32" s="1" t="s">
        <v>213</v>
      </c>
      <c r="E32" s="1" t="s">
        <v>14</v>
      </c>
      <c r="F32" s="1" t="s">
        <v>11</v>
      </c>
      <c r="G32" s="5" t="s">
        <v>12</v>
      </c>
      <c r="H32" s="5" t="s">
        <v>12</v>
      </c>
      <c r="I32" s="5" t="s">
        <v>12</v>
      </c>
      <c r="J32" s="5" t="s">
        <v>12</v>
      </c>
      <c r="K32" s="5" t="s">
        <v>12</v>
      </c>
      <c r="L32" s="5" t="s">
        <v>12</v>
      </c>
      <c r="M32" s="5" t="s">
        <v>12</v>
      </c>
      <c r="N32" s="5" t="s">
        <v>12</v>
      </c>
      <c r="Q32" s="5" t="s">
        <v>12</v>
      </c>
      <c r="X32" s="5" t="s">
        <v>24</v>
      </c>
      <c r="AA32" s="5" t="s">
        <v>15</v>
      </c>
      <c r="AH32" s="5" t="s">
        <v>13</v>
      </c>
      <c r="AJ32" s="5" t="s">
        <v>12</v>
      </c>
      <c r="AK32" s="5">
        <v>14</v>
      </c>
    </row>
    <row r="33" spans="1:41" x14ac:dyDescent="0.2">
      <c r="A33" s="1" t="s">
        <v>6</v>
      </c>
      <c r="B33" s="1" t="s">
        <v>64</v>
      </c>
      <c r="C33" s="1" t="s">
        <v>8</v>
      </c>
      <c r="D33" s="1" t="s">
        <v>155</v>
      </c>
      <c r="E33" s="1" t="s">
        <v>28</v>
      </c>
      <c r="F33" s="1" t="s">
        <v>10</v>
      </c>
      <c r="AD33" s="5">
        <v>243</v>
      </c>
      <c r="AE33" s="5">
        <v>2</v>
      </c>
      <c r="AF33" s="5">
        <v>12</v>
      </c>
      <c r="AG33" s="5">
        <v>429</v>
      </c>
      <c r="AH33" s="5">
        <v>7</v>
      </c>
      <c r="AI33" s="5">
        <v>18</v>
      </c>
      <c r="AJ33" s="5">
        <v>6</v>
      </c>
      <c r="AK33" s="5">
        <v>15</v>
      </c>
      <c r="AM33" s="13">
        <f>+AO33/$AO$3</f>
        <v>6.6619986218861412E-3</v>
      </c>
      <c r="AN33" s="7">
        <f>IF(AK33=1,AM33,AM33+AN31)</f>
        <v>0.97404715765875227</v>
      </c>
      <c r="AO33" s="5">
        <f>SUM(G33:AJ33)</f>
        <v>717</v>
      </c>
    </row>
    <row r="34" spans="1:41" x14ac:dyDescent="0.2">
      <c r="A34" s="1" t="s">
        <v>6</v>
      </c>
      <c r="B34" s="1" t="s">
        <v>64</v>
      </c>
      <c r="C34" s="1" t="s">
        <v>8</v>
      </c>
      <c r="D34" s="1" t="s">
        <v>155</v>
      </c>
      <c r="E34" s="1" t="s">
        <v>28</v>
      </c>
      <c r="F34" s="1" t="s">
        <v>11</v>
      </c>
      <c r="AD34" s="5">
        <v>-1</v>
      </c>
      <c r="AE34" s="5">
        <v>-1</v>
      </c>
      <c r="AF34" s="5">
        <v>-1</v>
      </c>
      <c r="AG34" s="5">
        <v>-1</v>
      </c>
      <c r="AH34" s="5">
        <v>-1</v>
      </c>
      <c r="AI34" s="5">
        <v>-1</v>
      </c>
      <c r="AJ34" s="5">
        <v>-1</v>
      </c>
      <c r="AK34" s="5">
        <v>15</v>
      </c>
    </row>
    <row r="35" spans="1:41" x14ac:dyDescent="0.2">
      <c r="A35" s="1" t="s">
        <v>6</v>
      </c>
      <c r="B35" s="1" t="s">
        <v>64</v>
      </c>
      <c r="C35" s="1" t="s">
        <v>8</v>
      </c>
      <c r="D35" s="1" t="s">
        <v>231</v>
      </c>
      <c r="E35" s="1" t="s">
        <v>21</v>
      </c>
      <c r="F35" s="1" t="s">
        <v>10</v>
      </c>
      <c r="U35" s="5">
        <v>16.012</v>
      </c>
      <c r="V35" s="5">
        <v>1.0229999999999999</v>
      </c>
      <c r="W35" s="5">
        <v>4.0750000000000002</v>
      </c>
      <c r="X35" s="5">
        <v>1.1240000000000001</v>
      </c>
      <c r="Y35" s="5">
        <v>1.6639999999999999</v>
      </c>
      <c r="Z35" s="5">
        <v>5.0940000000000003</v>
      </c>
      <c r="AA35" s="5">
        <v>14.340999999999999</v>
      </c>
      <c r="AB35" s="5">
        <v>29.093</v>
      </c>
      <c r="AC35" s="5">
        <v>59.234000000000002</v>
      </c>
      <c r="AD35" s="5">
        <v>36.997999999999998</v>
      </c>
      <c r="AE35" s="5">
        <v>56.094000000000001</v>
      </c>
      <c r="AF35" s="5">
        <v>1.6619999999999999</v>
      </c>
      <c r="AG35" s="5">
        <v>102.706</v>
      </c>
      <c r="AH35" s="5">
        <v>73.69</v>
      </c>
      <c r="AI35" s="5">
        <v>12.659000000000001</v>
      </c>
      <c r="AJ35" s="5">
        <v>137.399</v>
      </c>
      <c r="AK35" s="5">
        <v>16</v>
      </c>
      <c r="AM35" s="13">
        <f>+AO35/$AO$3</f>
        <v>5.1369677183890471E-3</v>
      </c>
      <c r="AN35" s="7">
        <f>IF(AK35=1,AM35,AM35+AN33)</f>
        <v>0.97918412537714128</v>
      </c>
      <c r="AO35" s="5">
        <f>SUM(G35:AJ35)</f>
        <v>552.86799999999994</v>
      </c>
    </row>
    <row r="36" spans="1:41" x14ac:dyDescent="0.2">
      <c r="A36" s="1" t="s">
        <v>6</v>
      </c>
      <c r="B36" s="1" t="s">
        <v>64</v>
      </c>
      <c r="C36" s="1" t="s">
        <v>8</v>
      </c>
      <c r="D36" s="1" t="s">
        <v>231</v>
      </c>
      <c r="E36" s="1" t="s">
        <v>21</v>
      </c>
      <c r="F36" s="1" t="s">
        <v>11</v>
      </c>
      <c r="N36" s="5" t="s">
        <v>15</v>
      </c>
      <c r="O36" s="5" t="s">
        <v>15</v>
      </c>
      <c r="T36" s="5" t="s">
        <v>15</v>
      </c>
      <c r="U36" s="5">
        <v>-1</v>
      </c>
      <c r="V36" s="5">
        <v>-1</v>
      </c>
      <c r="W36" s="5">
        <v>-1</v>
      </c>
      <c r="X36" s="5" t="s">
        <v>15</v>
      </c>
      <c r="Y36" s="5" t="s">
        <v>15</v>
      </c>
      <c r="Z36" s="5" t="s">
        <v>15</v>
      </c>
      <c r="AA36" s="5" t="s">
        <v>15</v>
      </c>
      <c r="AB36" s="5" t="s">
        <v>15</v>
      </c>
      <c r="AC36" s="5" t="s">
        <v>15</v>
      </c>
      <c r="AD36" s="5" t="s">
        <v>15</v>
      </c>
      <c r="AE36" s="5" t="s">
        <v>13</v>
      </c>
      <c r="AF36" s="5" t="s">
        <v>12</v>
      </c>
      <c r="AG36" s="5" t="s">
        <v>15</v>
      </c>
      <c r="AH36" s="5" t="s">
        <v>12</v>
      </c>
      <c r="AI36" s="5" t="s">
        <v>12</v>
      </c>
      <c r="AJ36" s="5" t="s">
        <v>15</v>
      </c>
      <c r="AK36" s="5">
        <v>16</v>
      </c>
    </row>
    <row r="37" spans="1:41" x14ac:dyDescent="0.2">
      <c r="A37" s="1" t="s">
        <v>6</v>
      </c>
      <c r="B37" s="1" t="s">
        <v>64</v>
      </c>
      <c r="C37" s="1" t="s">
        <v>30</v>
      </c>
      <c r="D37" s="1" t="s">
        <v>191</v>
      </c>
      <c r="E37" s="1" t="s">
        <v>28</v>
      </c>
      <c r="F37" s="1" t="s">
        <v>10</v>
      </c>
      <c r="H37" s="5">
        <v>500</v>
      </c>
      <c r="AK37" s="5">
        <v>17</v>
      </c>
      <c r="AM37" s="13">
        <f>+AO37/$AO$3</f>
        <v>4.6457452035468206E-3</v>
      </c>
      <c r="AN37" s="7">
        <f>IF(AK37=1,AM37,AM37+AN35)</f>
        <v>0.98382987058068805</v>
      </c>
      <c r="AO37" s="5">
        <f>SUM(G37:AJ37)</f>
        <v>500</v>
      </c>
    </row>
    <row r="38" spans="1:41" x14ac:dyDescent="0.2">
      <c r="A38" s="1" t="s">
        <v>6</v>
      </c>
      <c r="B38" s="1" t="s">
        <v>64</v>
      </c>
      <c r="C38" s="1" t="s">
        <v>30</v>
      </c>
      <c r="D38" s="1" t="s">
        <v>191</v>
      </c>
      <c r="E38" s="1" t="s">
        <v>28</v>
      </c>
      <c r="F38" s="1" t="s">
        <v>11</v>
      </c>
      <c r="H38" s="5">
        <v>-1</v>
      </c>
      <c r="AK38" s="5">
        <v>17</v>
      </c>
    </row>
    <row r="39" spans="1:41" x14ac:dyDescent="0.2">
      <c r="A39" s="1" t="s">
        <v>6</v>
      </c>
      <c r="B39" s="1" t="s">
        <v>64</v>
      </c>
      <c r="C39" s="1" t="s">
        <v>8</v>
      </c>
      <c r="D39" s="1" t="s">
        <v>213</v>
      </c>
      <c r="E39" s="1" t="s">
        <v>33</v>
      </c>
      <c r="F39" s="1" t="s">
        <v>10</v>
      </c>
      <c r="K39" s="5">
        <v>80</v>
      </c>
      <c r="L39" s="5">
        <v>2</v>
      </c>
      <c r="M39" s="5">
        <v>24</v>
      </c>
      <c r="N39" s="5">
        <v>41</v>
      </c>
      <c r="O39" s="5">
        <v>4.8479999999999999</v>
      </c>
      <c r="P39" s="5">
        <v>11.5</v>
      </c>
      <c r="Q39" s="5">
        <v>25.5</v>
      </c>
      <c r="S39" s="5">
        <v>28.709</v>
      </c>
      <c r="T39" s="5">
        <v>40.204999999999998</v>
      </c>
      <c r="U39" s="5">
        <v>59.819000000000003</v>
      </c>
      <c r="V39" s="5">
        <v>94.436999999999998</v>
      </c>
      <c r="W39" s="5">
        <v>30.896000000000001</v>
      </c>
      <c r="X39" s="5">
        <v>0.18</v>
      </c>
      <c r="Z39" s="5">
        <v>5.875</v>
      </c>
      <c r="AF39" s="5">
        <v>1.6E-2</v>
      </c>
      <c r="AG39" s="5">
        <v>7.1999999999999995E-2</v>
      </c>
      <c r="AH39" s="5">
        <v>1.508</v>
      </c>
      <c r="AJ39" s="5">
        <v>5.0000000000000001E-3</v>
      </c>
      <c r="AK39" s="5">
        <v>18</v>
      </c>
      <c r="AM39" s="13">
        <f>+AO39/$AO$3</f>
        <v>4.1864668327241828E-3</v>
      </c>
      <c r="AN39" s="7">
        <f>IF(AK39=1,AM39,AM39+AN37)</f>
        <v>0.98801633741341222</v>
      </c>
      <c r="AO39" s="5">
        <f>SUM(G39:AJ39)</f>
        <v>450.57000000000005</v>
      </c>
    </row>
    <row r="40" spans="1:41" x14ac:dyDescent="0.2">
      <c r="A40" s="1" t="s">
        <v>6</v>
      </c>
      <c r="B40" s="1" t="s">
        <v>64</v>
      </c>
      <c r="C40" s="1" t="s">
        <v>8</v>
      </c>
      <c r="D40" s="1" t="s">
        <v>213</v>
      </c>
      <c r="E40" s="1" t="s">
        <v>33</v>
      </c>
      <c r="F40" s="1" t="s">
        <v>11</v>
      </c>
      <c r="K40" s="5">
        <v>-1</v>
      </c>
      <c r="L40" s="5">
        <v>-1</v>
      </c>
      <c r="M40" s="5">
        <v>-1</v>
      </c>
      <c r="N40" s="5">
        <v>-1</v>
      </c>
      <c r="O40" s="5">
        <v>-1</v>
      </c>
      <c r="P40" s="5">
        <v>-1</v>
      </c>
      <c r="Q40" s="5">
        <v>-1</v>
      </c>
      <c r="S40" s="5">
        <v>-1</v>
      </c>
      <c r="T40" s="5">
        <v>-1</v>
      </c>
      <c r="U40" s="5">
        <v>-1</v>
      </c>
      <c r="V40" s="5">
        <v>-1</v>
      </c>
      <c r="W40" s="5" t="s">
        <v>24</v>
      </c>
      <c r="X40" s="5" t="s">
        <v>24</v>
      </c>
      <c r="Y40" s="5" t="s">
        <v>24</v>
      </c>
      <c r="Z40" s="5">
        <v>-1</v>
      </c>
      <c r="AA40" s="5" t="s">
        <v>24</v>
      </c>
      <c r="AB40" s="5" t="s">
        <v>24</v>
      </c>
      <c r="AC40" s="5" t="s">
        <v>24</v>
      </c>
      <c r="AF40" s="5">
        <v>-1</v>
      </c>
      <c r="AG40" s="5" t="s">
        <v>15</v>
      </c>
      <c r="AH40" s="5" t="s">
        <v>15</v>
      </c>
      <c r="AJ40" s="5" t="s">
        <v>15</v>
      </c>
      <c r="AK40" s="5">
        <v>18</v>
      </c>
    </row>
    <row r="41" spans="1:41" x14ac:dyDescent="0.2">
      <c r="A41" s="1" t="s">
        <v>6</v>
      </c>
      <c r="B41" s="1" t="s">
        <v>64</v>
      </c>
      <c r="C41" s="1" t="s">
        <v>8</v>
      </c>
      <c r="D41" s="1" t="s">
        <v>229</v>
      </c>
      <c r="E41" s="1" t="s">
        <v>33</v>
      </c>
      <c r="F41" s="1" t="s">
        <v>10</v>
      </c>
      <c r="N41" s="5">
        <v>20</v>
      </c>
      <c r="O41" s="5">
        <v>18</v>
      </c>
      <c r="P41" s="5">
        <v>14</v>
      </c>
      <c r="Q41" s="5">
        <v>12</v>
      </c>
      <c r="R41" s="5">
        <v>27</v>
      </c>
      <c r="S41" s="5">
        <v>19.850000000000001</v>
      </c>
      <c r="T41" s="5">
        <v>13.2</v>
      </c>
      <c r="U41" s="5">
        <v>18.2</v>
      </c>
      <c r="V41" s="5">
        <v>68.19</v>
      </c>
      <c r="AK41" s="5">
        <v>19</v>
      </c>
      <c r="AM41" s="13">
        <f>+AO41/$AO$3</f>
        <v>1.9553012412687858E-3</v>
      </c>
      <c r="AN41" s="7">
        <f>IF(AK41=1,AM41,AM41+AN39)</f>
        <v>0.98997163865468096</v>
      </c>
      <c r="AO41" s="5">
        <f>SUM(G41:AJ41)</f>
        <v>210.44</v>
      </c>
    </row>
    <row r="42" spans="1:41" x14ac:dyDescent="0.2">
      <c r="A42" s="1" t="s">
        <v>6</v>
      </c>
      <c r="B42" s="1" t="s">
        <v>64</v>
      </c>
      <c r="C42" s="1" t="s">
        <v>8</v>
      </c>
      <c r="D42" s="1" t="s">
        <v>229</v>
      </c>
      <c r="E42" s="1" t="s">
        <v>33</v>
      </c>
      <c r="F42" s="1" t="s">
        <v>11</v>
      </c>
      <c r="N42" s="5">
        <v>-1</v>
      </c>
      <c r="O42" s="5">
        <v>-1</v>
      </c>
      <c r="P42" s="5">
        <v>-1</v>
      </c>
      <c r="Q42" s="5">
        <v>-1</v>
      </c>
      <c r="R42" s="5" t="s">
        <v>15</v>
      </c>
      <c r="S42" s="5">
        <v>-1</v>
      </c>
      <c r="T42" s="5">
        <v>-1</v>
      </c>
      <c r="U42" s="5">
        <v>-1</v>
      </c>
      <c r="V42" s="5">
        <v>-1</v>
      </c>
      <c r="AK42" s="5">
        <v>19</v>
      </c>
    </row>
    <row r="43" spans="1:41" x14ac:dyDescent="0.2">
      <c r="A43" s="1" t="s">
        <v>6</v>
      </c>
      <c r="B43" s="1" t="s">
        <v>64</v>
      </c>
      <c r="C43" s="1" t="s">
        <v>8</v>
      </c>
      <c r="D43" s="1" t="s">
        <v>230</v>
      </c>
      <c r="E43" s="1" t="s">
        <v>14</v>
      </c>
      <c r="F43" s="1" t="s">
        <v>10</v>
      </c>
      <c r="AH43" s="5">
        <v>61.491999999999997</v>
      </c>
      <c r="AI43" s="5">
        <v>61.5</v>
      </c>
      <c r="AJ43" s="5">
        <v>0.06</v>
      </c>
      <c r="AK43" s="5">
        <v>20</v>
      </c>
      <c r="AM43" s="13">
        <f>+AO43/$AO$3</f>
        <v>1.1433364775736868E-3</v>
      </c>
      <c r="AN43" s="7">
        <f>IF(AK43=1,AM43,AM43+AN41)</f>
        <v>0.99111497513225466</v>
      </c>
      <c r="AO43" s="5">
        <f>SUM(G43:AJ43)</f>
        <v>123.05199999999999</v>
      </c>
    </row>
    <row r="44" spans="1:41" x14ac:dyDescent="0.2">
      <c r="A44" s="1" t="s">
        <v>6</v>
      </c>
      <c r="B44" s="1" t="s">
        <v>64</v>
      </c>
      <c r="C44" s="1" t="s">
        <v>8</v>
      </c>
      <c r="D44" s="1" t="s">
        <v>230</v>
      </c>
      <c r="E44" s="1" t="s">
        <v>14</v>
      </c>
      <c r="F44" s="1" t="s">
        <v>11</v>
      </c>
      <c r="V44" s="5" t="s">
        <v>24</v>
      </c>
      <c r="AH44" s="5">
        <v>-1</v>
      </c>
      <c r="AI44" s="5">
        <v>-1</v>
      </c>
      <c r="AJ44" s="5">
        <v>-1</v>
      </c>
      <c r="AK44" s="5">
        <v>20</v>
      </c>
    </row>
    <row r="45" spans="1:41" x14ac:dyDescent="0.2">
      <c r="A45" s="1" t="s">
        <v>6</v>
      </c>
      <c r="B45" s="1" t="s">
        <v>64</v>
      </c>
      <c r="C45" s="1" t="s">
        <v>8</v>
      </c>
      <c r="D45" s="1" t="s">
        <v>37</v>
      </c>
      <c r="E45" s="1" t="s">
        <v>21</v>
      </c>
      <c r="F45" s="1" t="s">
        <v>10</v>
      </c>
      <c r="X45" s="5">
        <v>120</v>
      </c>
      <c r="AJ45" s="5">
        <v>2.6</v>
      </c>
      <c r="AK45" s="5">
        <v>21</v>
      </c>
      <c r="AM45" s="13">
        <f>+AO45/$AO$3</f>
        <v>1.1391367239096805E-3</v>
      </c>
      <c r="AN45" s="7">
        <f>IF(AK45=1,AM45,AM45+AN43)</f>
        <v>0.9922541118561643</v>
      </c>
      <c r="AO45" s="5">
        <f>SUM(G45:AJ45)</f>
        <v>122.6</v>
      </c>
    </row>
    <row r="46" spans="1:41" x14ac:dyDescent="0.2">
      <c r="A46" s="1" t="s">
        <v>6</v>
      </c>
      <c r="B46" s="1" t="s">
        <v>64</v>
      </c>
      <c r="C46" s="1" t="s">
        <v>8</v>
      </c>
      <c r="D46" s="1" t="s">
        <v>37</v>
      </c>
      <c r="E46" s="1" t="s">
        <v>21</v>
      </c>
      <c r="F46" s="1" t="s">
        <v>11</v>
      </c>
      <c r="X46" s="5">
        <v>-1</v>
      </c>
      <c r="AH46" s="5" t="s">
        <v>15</v>
      </c>
      <c r="AJ46" s="5">
        <v>-1</v>
      </c>
      <c r="AK46" s="5">
        <v>21</v>
      </c>
    </row>
    <row r="47" spans="1:41" x14ac:dyDescent="0.2">
      <c r="A47" s="1" t="s">
        <v>6</v>
      </c>
      <c r="B47" s="1" t="s">
        <v>64</v>
      </c>
      <c r="C47" s="1" t="s">
        <v>8</v>
      </c>
      <c r="D47" s="1" t="s">
        <v>214</v>
      </c>
      <c r="E47" s="1" t="s">
        <v>28</v>
      </c>
      <c r="F47" s="1" t="s">
        <v>10</v>
      </c>
      <c r="G47" s="5">
        <v>6</v>
      </c>
      <c r="H47" s="5">
        <v>59</v>
      </c>
      <c r="I47" s="5">
        <v>18</v>
      </c>
      <c r="J47" s="5">
        <v>0.1</v>
      </c>
      <c r="P47" s="5">
        <v>0.3</v>
      </c>
      <c r="Q47" s="5">
        <v>1</v>
      </c>
      <c r="AJ47" s="5">
        <v>0.18</v>
      </c>
      <c r="AK47" s="5">
        <v>22</v>
      </c>
      <c r="AM47" s="13">
        <f>+AO47/$AO$3</f>
        <v>7.8587425863198019E-4</v>
      </c>
      <c r="AN47" s="7">
        <f>IF(AK47=1,AM47,AM47+AN45)</f>
        <v>0.99303998611479627</v>
      </c>
      <c r="AO47" s="5">
        <f>SUM(G47:AJ47)</f>
        <v>84.58</v>
      </c>
    </row>
    <row r="48" spans="1:41" x14ac:dyDescent="0.2">
      <c r="A48" s="1" t="s">
        <v>6</v>
      </c>
      <c r="B48" s="1" t="s">
        <v>64</v>
      </c>
      <c r="C48" s="1" t="s">
        <v>8</v>
      </c>
      <c r="D48" s="1" t="s">
        <v>214</v>
      </c>
      <c r="E48" s="1" t="s">
        <v>28</v>
      </c>
      <c r="F48" s="1" t="s">
        <v>11</v>
      </c>
      <c r="G48" s="5">
        <v>-1</v>
      </c>
      <c r="H48" s="5">
        <v>-1</v>
      </c>
      <c r="I48" s="5">
        <v>-1</v>
      </c>
      <c r="J48" s="5">
        <v>-1</v>
      </c>
      <c r="P48" s="5">
        <v>-1</v>
      </c>
      <c r="Q48" s="5">
        <v>-1</v>
      </c>
      <c r="AJ48" s="5">
        <v>-1</v>
      </c>
      <c r="AK48" s="5">
        <v>22</v>
      </c>
    </row>
    <row r="49" spans="1:41" x14ac:dyDescent="0.2">
      <c r="A49" s="1" t="s">
        <v>6</v>
      </c>
      <c r="B49" s="1" t="s">
        <v>64</v>
      </c>
      <c r="C49" s="1" t="s">
        <v>8</v>
      </c>
      <c r="D49" s="1" t="s">
        <v>228</v>
      </c>
      <c r="E49" s="1" t="s">
        <v>16</v>
      </c>
      <c r="F49" s="1" t="s">
        <v>10</v>
      </c>
      <c r="R49" s="5">
        <v>47.898000000000003</v>
      </c>
      <c r="W49" s="5">
        <v>4.5540000000000003</v>
      </c>
      <c r="Z49" s="5">
        <v>0.28899999999999998</v>
      </c>
      <c r="AC49" s="5">
        <v>2.306</v>
      </c>
      <c r="AD49" s="5">
        <v>1.7909999999999999</v>
      </c>
      <c r="AE49" s="5">
        <v>7.2969999999999997</v>
      </c>
      <c r="AF49" s="5">
        <v>0.15</v>
      </c>
      <c r="AG49" s="5">
        <v>1.946</v>
      </c>
      <c r="AH49" s="5">
        <v>0.56000000000000005</v>
      </c>
      <c r="AI49" s="5">
        <v>2.234</v>
      </c>
      <c r="AJ49" s="5">
        <v>12.843</v>
      </c>
      <c r="AK49" s="5">
        <v>23</v>
      </c>
      <c r="AM49" s="13">
        <f>+AO49/$AO$3</f>
        <v>7.6067573664794234E-4</v>
      </c>
      <c r="AN49" s="7">
        <f>IF(AK49=1,AM49,AM49+AN47)</f>
        <v>0.99380066185144422</v>
      </c>
      <c r="AO49" s="5">
        <f>SUM(G49:AJ49)</f>
        <v>81.868000000000009</v>
      </c>
    </row>
    <row r="50" spans="1:41" x14ac:dyDescent="0.2">
      <c r="A50" s="1" t="s">
        <v>6</v>
      </c>
      <c r="B50" s="1" t="s">
        <v>64</v>
      </c>
      <c r="C50" s="1" t="s">
        <v>8</v>
      </c>
      <c r="D50" s="1" t="s">
        <v>228</v>
      </c>
      <c r="E50" s="1" t="s">
        <v>16</v>
      </c>
      <c r="F50" s="1" t="s">
        <v>11</v>
      </c>
      <c r="R50" s="5">
        <v>-1</v>
      </c>
      <c r="W50" s="5">
        <v>-1</v>
      </c>
      <c r="Z50" s="5">
        <v>-1</v>
      </c>
      <c r="AC50" s="5">
        <v>-1</v>
      </c>
      <c r="AD50" s="5">
        <v>-1</v>
      </c>
      <c r="AE50" s="5">
        <v>-1</v>
      </c>
      <c r="AF50" s="5" t="s">
        <v>23</v>
      </c>
      <c r="AG50" s="5">
        <v>-1</v>
      </c>
      <c r="AH50" s="5">
        <v>-1</v>
      </c>
      <c r="AI50" s="5">
        <v>-1</v>
      </c>
      <c r="AJ50" s="5">
        <v>-1</v>
      </c>
      <c r="AK50" s="5">
        <v>23</v>
      </c>
    </row>
    <row r="51" spans="1:41" x14ac:dyDescent="0.2">
      <c r="A51" s="1" t="s">
        <v>6</v>
      </c>
      <c r="B51" s="1" t="s">
        <v>64</v>
      </c>
      <c r="C51" s="1" t="s">
        <v>8</v>
      </c>
      <c r="D51" s="1" t="s">
        <v>230</v>
      </c>
      <c r="E51" s="1" t="s">
        <v>32</v>
      </c>
      <c r="F51" s="1" t="s">
        <v>10</v>
      </c>
      <c r="U51" s="5">
        <v>56.284999999999997</v>
      </c>
      <c r="V51" s="5">
        <v>17.36</v>
      </c>
      <c r="W51" s="5">
        <v>3.9670000000000001</v>
      </c>
      <c r="X51" s="5">
        <v>2.7</v>
      </c>
      <c r="AK51" s="5">
        <v>24</v>
      </c>
      <c r="AM51" s="13">
        <f>+AO51/$AO$3</f>
        <v>7.4621817757450457E-4</v>
      </c>
      <c r="AN51" s="7">
        <f>IF(AK51=1,AM51,AM51+AN49)</f>
        <v>0.9945468800290187</v>
      </c>
      <c r="AO51" s="5">
        <f>SUM(G51:AJ51)</f>
        <v>80.311999999999998</v>
      </c>
    </row>
    <row r="52" spans="1:41" x14ac:dyDescent="0.2">
      <c r="A52" s="1" t="s">
        <v>6</v>
      </c>
      <c r="B52" s="1" t="s">
        <v>64</v>
      </c>
      <c r="C52" s="1" t="s">
        <v>8</v>
      </c>
      <c r="D52" s="1" t="s">
        <v>230</v>
      </c>
      <c r="E52" s="1" t="s">
        <v>32</v>
      </c>
      <c r="F52" s="1" t="s">
        <v>11</v>
      </c>
      <c r="U52" s="5" t="s">
        <v>15</v>
      </c>
      <c r="V52" s="5" t="s">
        <v>15</v>
      </c>
      <c r="W52" s="5" t="s">
        <v>15</v>
      </c>
      <c r="X52" s="5">
        <v>-1</v>
      </c>
      <c r="AK52" s="5">
        <v>24</v>
      </c>
    </row>
    <row r="53" spans="1:41" x14ac:dyDescent="0.2">
      <c r="A53" s="1" t="s">
        <v>6</v>
      </c>
      <c r="B53" s="1" t="s">
        <v>64</v>
      </c>
      <c r="C53" s="1" t="s">
        <v>8</v>
      </c>
      <c r="D53" s="1" t="s">
        <v>228</v>
      </c>
      <c r="E53" s="1" t="s">
        <v>57</v>
      </c>
      <c r="F53" s="1" t="s">
        <v>10</v>
      </c>
      <c r="K53" s="5">
        <v>20</v>
      </c>
      <c r="L53" s="5">
        <v>20</v>
      </c>
      <c r="M53" s="5">
        <v>20</v>
      </c>
      <c r="O53" s="5">
        <v>2</v>
      </c>
      <c r="P53" s="5">
        <v>2</v>
      </c>
      <c r="Q53" s="5">
        <v>4</v>
      </c>
      <c r="R53" s="5">
        <v>1</v>
      </c>
      <c r="S53" s="5">
        <v>1</v>
      </c>
      <c r="T53" s="5">
        <v>2</v>
      </c>
      <c r="AK53" s="5">
        <v>25</v>
      </c>
      <c r="AM53" s="13">
        <f>+AO53/$AO$3</f>
        <v>6.6898730931074218E-4</v>
      </c>
      <c r="AN53" s="7">
        <f>IF(AK53=1,AM53,AM53+AN51)</f>
        <v>0.99521586733832945</v>
      </c>
      <c r="AO53" s="5">
        <f>SUM(G53:AJ53)</f>
        <v>72</v>
      </c>
    </row>
    <row r="54" spans="1:41" x14ac:dyDescent="0.2">
      <c r="A54" s="1" t="s">
        <v>6</v>
      </c>
      <c r="B54" s="1" t="s">
        <v>64</v>
      </c>
      <c r="C54" s="1" t="s">
        <v>8</v>
      </c>
      <c r="D54" s="1" t="s">
        <v>228</v>
      </c>
      <c r="E54" s="1" t="s">
        <v>57</v>
      </c>
      <c r="F54" s="1" t="s">
        <v>11</v>
      </c>
      <c r="K54" s="5">
        <v>-1</v>
      </c>
      <c r="L54" s="5">
        <v>-1</v>
      </c>
      <c r="M54" s="5">
        <v>-1</v>
      </c>
      <c r="O54" s="5">
        <v>-1</v>
      </c>
      <c r="P54" s="5">
        <v>-1</v>
      </c>
      <c r="Q54" s="5">
        <v>-1</v>
      </c>
      <c r="R54" s="5">
        <v>-1</v>
      </c>
      <c r="S54" s="5">
        <v>-1</v>
      </c>
      <c r="T54" s="5">
        <v>-1</v>
      </c>
      <c r="AK54" s="5">
        <v>25</v>
      </c>
    </row>
    <row r="55" spans="1:41" x14ac:dyDescent="0.2">
      <c r="A55" s="1" t="s">
        <v>6</v>
      </c>
      <c r="B55" s="1" t="s">
        <v>64</v>
      </c>
      <c r="C55" s="1" t="s">
        <v>8</v>
      </c>
      <c r="D55" s="1" t="s">
        <v>230</v>
      </c>
      <c r="E55" s="1" t="s">
        <v>46</v>
      </c>
      <c r="F55" s="1" t="s">
        <v>10</v>
      </c>
      <c r="S55" s="5">
        <v>6.5229999999999997</v>
      </c>
      <c r="T55" s="5">
        <v>58.389000000000003</v>
      </c>
      <c r="W55" s="5">
        <v>1.2789999999999999</v>
      </c>
      <c r="AK55" s="5">
        <v>26</v>
      </c>
      <c r="AM55" s="13">
        <f>+AO55/$AO$3</f>
        <v>6.1501304153593526E-4</v>
      </c>
      <c r="AN55" s="7">
        <f>IF(AK55=1,AM55,AM55+AN53)</f>
        <v>0.99583088037986534</v>
      </c>
      <c r="AO55" s="5">
        <f>SUM(G55:AJ55)</f>
        <v>66.191000000000003</v>
      </c>
    </row>
    <row r="56" spans="1:41" x14ac:dyDescent="0.2">
      <c r="A56" s="1" t="s">
        <v>6</v>
      </c>
      <c r="B56" s="1" t="s">
        <v>64</v>
      </c>
      <c r="C56" s="1" t="s">
        <v>8</v>
      </c>
      <c r="D56" s="1" t="s">
        <v>230</v>
      </c>
      <c r="E56" s="1" t="s">
        <v>46</v>
      </c>
      <c r="F56" s="1" t="s">
        <v>11</v>
      </c>
      <c r="S56" s="5" t="s">
        <v>15</v>
      </c>
      <c r="T56" s="5" t="s">
        <v>15</v>
      </c>
      <c r="W56" s="5">
        <v>-1</v>
      </c>
      <c r="AK56" s="5">
        <v>26</v>
      </c>
    </row>
    <row r="57" spans="1:41" x14ac:dyDescent="0.2">
      <c r="A57" s="1" t="s">
        <v>6</v>
      </c>
      <c r="B57" s="1" t="s">
        <v>64</v>
      </c>
      <c r="C57" s="1" t="s">
        <v>8</v>
      </c>
      <c r="D57" s="1" t="s">
        <v>230</v>
      </c>
      <c r="E57" s="1" t="s">
        <v>26</v>
      </c>
      <c r="F57" s="1" t="s">
        <v>10</v>
      </c>
      <c r="O57" s="5">
        <v>5.5</v>
      </c>
      <c r="Q57" s="5">
        <v>12.2</v>
      </c>
      <c r="R57" s="5">
        <v>12.5</v>
      </c>
      <c r="S57" s="5">
        <v>5.5</v>
      </c>
      <c r="T57" s="5">
        <v>30</v>
      </c>
      <c r="AK57" s="5">
        <v>27</v>
      </c>
      <c r="AM57" s="13">
        <f>+AO57/$AO$3</f>
        <v>6.1045091974605223E-4</v>
      </c>
      <c r="AN57" s="7">
        <f>IF(AK57=1,AM57,AM57+AN55)</f>
        <v>0.99644133129961143</v>
      </c>
      <c r="AO57" s="5">
        <f>SUM(G57:AJ57)</f>
        <v>65.7</v>
      </c>
    </row>
    <row r="58" spans="1:41" x14ac:dyDescent="0.2">
      <c r="A58" s="1" t="s">
        <v>6</v>
      </c>
      <c r="B58" s="1" t="s">
        <v>64</v>
      </c>
      <c r="C58" s="1" t="s">
        <v>8</v>
      </c>
      <c r="D58" s="1" t="s">
        <v>230</v>
      </c>
      <c r="E58" s="1" t="s">
        <v>26</v>
      </c>
      <c r="F58" s="1" t="s">
        <v>11</v>
      </c>
      <c r="O58" s="5">
        <v>-1</v>
      </c>
      <c r="Q58" s="5">
        <v>-1</v>
      </c>
      <c r="R58" s="5">
        <v>-1</v>
      </c>
      <c r="S58" s="5">
        <v>-1</v>
      </c>
      <c r="T58" s="5">
        <v>-1</v>
      </c>
      <c r="AK58" s="5">
        <v>27</v>
      </c>
    </row>
    <row r="59" spans="1:41" x14ac:dyDescent="0.2">
      <c r="A59" s="1" t="s">
        <v>6</v>
      </c>
      <c r="B59" s="1" t="s">
        <v>64</v>
      </c>
      <c r="C59" s="1" t="s">
        <v>8</v>
      </c>
      <c r="D59" s="1" t="s">
        <v>214</v>
      </c>
      <c r="E59" s="1" t="s">
        <v>21</v>
      </c>
      <c r="F59" s="1" t="s">
        <v>10</v>
      </c>
      <c r="X59" s="5">
        <v>0.14499999999999999</v>
      </c>
      <c r="Y59" s="5">
        <v>0.47399999999999998</v>
      </c>
      <c r="Z59" s="5">
        <v>0.54300000000000004</v>
      </c>
      <c r="AA59" s="5">
        <v>0.32600000000000001</v>
      </c>
      <c r="AB59" s="5">
        <v>0.40799999999999997</v>
      </c>
      <c r="AC59" s="5">
        <v>0.64500000000000002</v>
      </c>
      <c r="AD59" s="5">
        <v>0.88300000000000001</v>
      </c>
      <c r="AH59" s="5">
        <v>13.93</v>
      </c>
      <c r="AI59" s="5">
        <v>14.52</v>
      </c>
      <c r="AJ59" s="5">
        <v>23.893999999999998</v>
      </c>
      <c r="AK59" s="5">
        <v>28</v>
      </c>
      <c r="AM59" s="13">
        <f>+AO59/$AO$3</f>
        <v>5.1816783702279823E-4</v>
      </c>
      <c r="AN59" s="7">
        <f>IF(AK59=1,AM59,AM59+AN57)</f>
        <v>0.99695949913663418</v>
      </c>
      <c r="AO59" s="5">
        <f>SUM(G59:AJ59)</f>
        <v>55.768000000000001</v>
      </c>
    </row>
    <row r="60" spans="1:41" x14ac:dyDescent="0.2">
      <c r="A60" s="1" t="s">
        <v>6</v>
      </c>
      <c r="B60" s="1" t="s">
        <v>64</v>
      </c>
      <c r="C60" s="1" t="s">
        <v>8</v>
      </c>
      <c r="D60" s="1" t="s">
        <v>214</v>
      </c>
      <c r="E60" s="1" t="s">
        <v>21</v>
      </c>
      <c r="F60" s="1" t="s">
        <v>11</v>
      </c>
      <c r="X60" s="5">
        <v>-1</v>
      </c>
      <c r="Y60" s="5">
        <v>-1</v>
      </c>
      <c r="Z60" s="5">
        <v>-1</v>
      </c>
      <c r="AA60" s="5">
        <v>-1</v>
      </c>
      <c r="AB60" s="5">
        <v>-1</v>
      </c>
      <c r="AC60" s="5">
        <v>-1</v>
      </c>
      <c r="AD60" s="5">
        <v>-1</v>
      </c>
      <c r="AH60" s="5">
        <v>-1</v>
      </c>
      <c r="AI60" s="5">
        <v>-1</v>
      </c>
      <c r="AJ60" s="5">
        <v>-1</v>
      </c>
      <c r="AK60" s="5">
        <v>28</v>
      </c>
    </row>
    <row r="61" spans="1:41" x14ac:dyDescent="0.2">
      <c r="A61" s="1" t="s">
        <v>6</v>
      </c>
      <c r="B61" s="1" t="s">
        <v>64</v>
      </c>
      <c r="C61" s="1" t="s">
        <v>8</v>
      </c>
      <c r="D61" s="1" t="s">
        <v>232</v>
      </c>
      <c r="E61" s="1" t="s">
        <v>33</v>
      </c>
      <c r="F61" s="1" t="s">
        <v>10</v>
      </c>
      <c r="Y61" s="5">
        <v>1.899</v>
      </c>
      <c r="Z61" s="5">
        <v>4.1260000000000003</v>
      </c>
      <c r="AA61" s="5">
        <v>4.931</v>
      </c>
      <c r="AB61" s="5">
        <v>11.284000000000001</v>
      </c>
      <c r="AC61" s="5">
        <v>14.625999999999999</v>
      </c>
      <c r="AD61" s="5">
        <v>4.0949999999999998</v>
      </c>
      <c r="AE61" s="5">
        <v>3.1890000000000001</v>
      </c>
      <c r="AF61" s="5">
        <v>1.5389999999999999</v>
      </c>
      <c r="AG61" s="5">
        <v>1.6259999999999999</v>
      </c>
      <c r="AH61" s="5">
        <v>0.98299999999999998</v>
      </c>
      <c r="AI61" s="5">
        <v>0.69799999999999995</v>
      </c>
      <c r="AJ61" s="5">
        <v>0.38400000000000001</v>
      </c>
      <c r="AK61" s="5">
        <v>29</v>
      </c>
      <c r="AM61" s="13">
        <f>+AO61/$AO$3</f>
        <v>4.5881379630228396E-4</v>
      </c>
      <c r="AN61" s="7">
        <f>IF(AK61=1,AM61,AM61+AN59)</f>
        <v>0.99741831293293648</v>
      </c>
      <c r="AO61" s="5">
        <f>SUM(G61:AJ61)</f>
        <v>49.379999999999995</v>
      </c>
    </row>
    <row r="62" spans="1:41" x14ac:dyDescent="0.2">
      <c r="A62" s="1" t="s">
        <v>6</v>
      </c>
      <c r="B62" s="1" t="s">
        <v>64</v>
      </c>
      <c r="C62" s="1" t="s">
        <v>8</v>
      </c>
      <c r="D62" s="1" t="s">
        <v>232</v>
      </c>
      <c r="E62" s="1" t="s">
        <v>33</v>
      </c>
      <c r="F62" s="1" t="s">
        <v>11</v>
      </c>
      <c r="Y62" s="5" t="s">
        <v>15</v>
      </c>
      <c r="Z62" s="5" t="s">
        <v>15</v>
      </c>
      <c r="AA62" s="5" t="s">
        <v>15</v>
      </c>
      <c r="AB62" s="5" t="s">
        <v>15</v>
      </c>
      <c r="AC62" s="5" t="s">
        <v>15</v>
      </c>
      <c r="AD62" s="5" t="s">
        <v>15</v>
      </c>
      <c r="AE62" s="5" t="s">
        <v>15</v>
      </c>
      <c r="AF62" s="5" t="s">
        <v>15</v>
      </c>
      <c r="AG62" s="5" t="s">
        <v>15</v>
      </c>
      <c r="AH62" s="5" t="s">
        <v>15</v>
      </c>
      <c r="AI62" s="5" t="s">
        <v>15</v>
      </c>
      <c r="AJ62" s="5" t="s">
        <v>15</v>
      </c>
      <c r="AK62" s="5">
        <v>29</v>
      </c>
    </row>
    <row r="63" spans="1:41" x14ac:dyDescent="0.2">
      <c r="A63" s="1" t="s">
        <v>6</v>
      </c>
      <c r="B63" s="1" t="s">
        <v>64</v>
      </c>
      <c r="C63" s="1" t="s">
        <v>8</v>
      </c>
      <c r="D63" s="1" t="s">
        <v>231</v>
      </c>
      <c r="E63" s="38" t="s">
        <v>32</v>
      </c>
      <c r="F63" s="1" t="s">
        <v>10</v>
      </c>
      <c r="L63" s="5">
        <v>0.67300000000000004</v>
      </c>
      <c r="M63" s="5">
        <v>0.66500000000000004</v>
      </c>
      <c r="N63" s="5">
        <v>6.077</v>
      </c>
      <c r="O63" s="5">
        <v>3.5960000000000001</v>
      </c>
      <c r="P63" s="5">
        <v>3.94</v>
      </c>
      <c r="Q63" s="5">
        <v>2.0329999999999999</v>
      </c>
      <c r="R63" s="5">
        <v>4.6660000000000004</v>
      </c>
      <c r="S63" s="5">
        <v>10.353999999999999</v>
      </c>
      <c r="T63" s="5">
        <v>14.565</v>
      </c>
      <c r="AK63" s="5">
        <v>30</v>
      </c>
      <c r="AM63" s="13">
        <f>+AO63/$AO$3</f>
        <v>4.3269541676794375E-4</v>
      </c>
      <c r="AN63" s="7">
        <f>IF(AK63=1,AM63,AM63+AN61)</f>
        <v>0.99785100834970442</v>
      </c>
      <c r="AO63" s="5">
        <f>SUM(G63:AJ63)</f>
        <v>46.568999999999996</v>
      </c>
    </row>
    <row r="64" spans="1:41" x14ac:dyDescent="0.2">
      <c r="A64" s="1" t="s">
        <v>6</v>
      </c>
      <c r="B64" s="1" t="s">
        <v>64</v>
      </c>
      <c r="C64" s="1" t="s">
        <v>8</v>
      </c>
      <c r="D64" s="1" t="s">
        <v>231</v>
      </c>
      <c r="E64" s="38" t="s">
        <v>32</v>
      </c>
      <c r="F64" s="1" t="s">
        <v>11</v>
      </c>
      <c r="L64" s="5">
        <v>-1</v>
      </c>
      <c r="M64" s="5">
        <v>-1</v>
      </c>
      <c r="N64" s="5">
        <v>-1</v>
      </c>
      <c r="O64" s="5">
        <v>-1</v>
      </c>
      <c r="P64" s="5">
        <v>-1</v>
      </c>
      <c r="Q64" s="5">
        <v>-1</v>
      </c>
      <c r="R64" s="5">
        <v>-1</v>
      </c>
      <c r="S64" s="5">
        <v>-1</v>
      </c>
      <c r="T64" s="5">
        <v>-1</v>
      </c>
      <c r="AK64" s="5">
        <v>30</v>
      </c>
    </row>
    <row r="65" spans="1:41" x14ac:dyDescent="0.2">
      <c r="A65" s="1" t="s">
        <v>6</v>
      </c>
      <c r="B65" s="1" t="s">
        <v>64</v>
      </c>
      <c r="C65" s="1" t="s">
        <v>8</v>
      </c>
      <c r="D65" s="1" t="s">
        <v>214</v>
      </c>
      <c r="E65" s="1" t="s">
        <v>26</v>
      </c>
      <c r="F65" s="1" t="s">
        <v>10</v>
      </c>
      <c r="G65" s="5">
        <v>5</v>
      </c>
      <c r="H65" s="5">
        <v>5</v>
      </c>
      <c r="I65" s="5">
        <v>5</v>
      </c>
      <c r="J65" s="5">
        <v>3</v>
      </c>
      <c r="L65" s="5">
        <v>5</v>
      </c>
      <c r="M65" s="5">
        <v>5</v>
      </c>
      <c r="V65" s="5">
        <v>1.569</v>
      </c>
      <c r="AK65" s="5">
        <v>31</v>
      </c>
      <c r="AM65" s="13">
        <f>+AO65/$AO$3</f>
        <v>2.7474007984735186E-4</v>
      </c>
      <c r="AN65" s="7">
        <f>IF(AK65=1,AM65,AM65+AN63)</f>
        <v>0.99812574842955182</v>
      </c>
      <c r="AO65" s="5">
        <f>SUM(G65:AJ65)</f>
        <v>29.568999999999999</v>
      </c>
    </row>
    <row r="66" spans="1:41" x14ac:dyDescent="0.2">
      <c r="A66" s="1" t="s">
        <v>6</v>
      </c>
      <c r="B66" s="1" t="s">
        <v>64</v>
      </c>
      <c r="C66" s="1" t="s">
        <v>8</v>
      </c>
      <c r="D66" s="1" t="s">
        <v>214</v>
      </c>
      <c r="E66" s="1" t="s">
        <v>26</v>
      </c>
      <c r="F66" s="1" t="s">
        <v>11</v>
      </c>
      <c r="G66" s="5">
        <v>-1</v>
      </c>
      <c r="H66" s="5">
        <v>-1</v>
      </c>
      <c r="I66" s="5">
        <v>-1</v>
      </c>
      <c r="J66" s="5">
        <v>-1</v>
      </c>
      <c r="L66" s="5">
        <v>-1</v>
      </c>
      <c r="M66" s="5">
        <v>-1</v>
      </c>
      <c r="V66" s="5">
        <v>-1</v>
      </c>
      <c r="AK66" s="5">
        <v>31</v>
      </c>
    </row>
    <row r="67" spans="1:41" x14ac:dyDescent="0.2">
      <c r="A67" s="1" t="s">
        <v>6</v>
      </c>
      <c r="B67" s="1" t="s">
        <v>64</v>
      </c>
      <c r="C67" s="1" t="s">
        <v>8</v>
      </c>
      <c r="D67" s="1" t="s">
        <v>228</v>
      </c>
      <c r="E67" s="38" t="s">
        <v>32</v>
      </c>
      <c r="F67" s="1" t="s">
        <v>10</v>
      </c>
      <c r="I67" s="5">
        <v>1</v>
      </c>
      <c r="J67" s="5">
        <v>1</v>
      </c>
      <c r="S67" s="5">
        <v>15</v>
      </c>
      <c r="T67" s="5">
        <v>11</v>
      </c>
      <c r="W67" s="5">
        <v>0.32100000000000001</v>
      </c>
      <c r="AB67" s="5">
        <v>0.23599999999999999</v>
      </c>
      <c r="AK67" s="5">
        <v>32</v>
      </c>
      <c r="AM67" s="13">
        <f>+AO67/$AO$3</f>
        <v>2.6533709155537313E-4</v>
      </c>
      <c r="AN67" s="7">
        <f>IF(AK67=1,AM67,AM67+AN65)</f>
        <v>0.99839108552110722</v>
      </c>
      <c r="AO67" s="5">
        <f>SUM(G67:AJ67)</f>
        <v>28.557000000000002</v>
      </c>
    </row>
    <row r="68" spans="1:41" x14ac:dyDescent="0.2">
      <c r="A68" s="1" t="s">
        <v>6</v>
      </c>
      <c r="B68" s="1" t="s">
        <v>64</v>
      </c>
      <c r="C68" s="1" t="s">
        <v>8</v>
      </c>
      <c r="D68" s="1" t="s">
        <v>228</v>
      </c>
      <c r="E68" s="38" t="s">
        <v>32</v>
      </c>
      <c r="F68" s="1" t="s">
        <v>11</v>
      </c>
      <c r="I68" s="5">
        <v>-1</v>
      </c>
      <c r="J68" s="5">
        <v>-1</v>
      </c>
      <c r="R68" s="5" t="s">
        <v>24</v>
      </c>
      <c r="S68" s="5" t="s">
        <v>24</v>
      </c>
      <c r="T68" s="5" t="s">
        <v>24</v>
      </c>
      <c r="U68" s="5" t="s">
        <v>24</v>
      </c>
      <c r="W68" s="5">
        <v>-1</v>
      </c>
      <c r="AB68" s="5">
        <v>-1</v>
      </c>
      <c r="AK68" s="5">
        <v>32</v>
      </c>
    </row>
    <row r="69" spans="1:41" x14ac:dyDescent="0.2">
      <c r="A69" s="1" t="s">
        <v>6</v>
      </c>
      <c r="B69" s="1" t="s">
        <v>64</v>
      </c>
      <c r="C69" s="1" t="s">
        <v>8</v>
      </c>
      <c r="D69" s="1" t="s">
        <v>232</v>
      </c>
      <c r="E69" s="1" t="s">
        <v>28</v>
      </c>
      <c r="F69" s="1" t="s">
        <v>10</v>
      </c>
      <c r="Z69" s="5">
        <v>2.153</v>
      </c>
      <c r="AA69" s="5">
        <v>6.2119999999999997</v>
      </c>
      <c r="AB69" s="5">
        <v>5.0439999999999996</v>
      </c>
      <c r="AC69" s="5">
        <v>5.6959999999999997</v>
      </c>
      <c r="AD69" s="5">
        <v>2.2440000000000002</v>
      </c>
      <c r="AE69" s="5">
        <v>0.81</v>
      </c>
      <c r="AF69" s="5">
        <v>0.156</v>
      </c>
      <c r="AG69" s="5">
        <v>1.4999999999999999E-2</v>
      </c>
      <c r="AJ69" s="5">
        <v>8.0000000000000002E-3</v>
      </c>
      <c r="AK69" s="5">
        <v>33</v>
      </c>
      <c r="AM69" s="13">
        <f>+AO69/$AO$3</f>
        <v>2.075533127136577E-4</v>
      </c>
      <c r="AN69" s="7">
        <f>IF(AK69=1,AM69,AM69+AN67)</f>
        <v>0.99859863883382083</v>
      </c>
      <c r="AO69" s="5">
        <f>SUM(G69:AJ69)</f>
        <v>22.337999999999994</v>
      </c>
    </row>
    <row r="70" spans="1:41" x14ac:dyDescent="0.2">
      <c r="A70" s="1" t="s">
        <v>6</v>
      </c>
      <c r="B70" s="1" t="s">
        <v>64</v>
      </c>
      <c r="C70" s="1" t="s">
        <v>8</v>
      </c>
      <c r="D70" s="1" t="s">
        <v>232</v>
      </c>
      <c r="E70" s="1" t="s">
        <v>28</v>
      </c>
      <c r="F70" s="1" t="s">
        <v>11</v>
      </c>
      <c r="Z70" s="5" t="s">
        <v>15</v>
      </c>
      <c r="AA70" s="5" t="s">
        <v>15</v>
      </c>
      <c r="AB70" s="5" t="s">
        <v>15</v>
      </c>
      <c r="AC70" s="5" t="s">
        <v>15</v>
      </c>
      <c r="AD70" s="5" t="s">
        <v>15</v>
      </c>
      <c r="AE70" s="5" t="s">
        <v>15</v>
      </c>
      <c r="AF70" s="5">
        <v>-1</v>
      </c>
      <c r="AG70" s="5" t="s">
        <v>15</v>
      </c>
      <c r="AJ70" s="5" t="s">
        <v>15</v>
      </c>
      <c r="AK70" s="5">
        <v>33</v>
      </c>
    </row>
    <row r="71" spans="1:41" x14ac:dyDescent="0.2">
      <c r="A71" s="1" t="s">
        <v>6</v>
      </c>
      <c r="B71" s="1" t="s">
        <v>64</v>
      </c>
      <c r="C71" s="1" t="s">
        <v>8</v>
      </c>
      <c r="D71" s="1" t="s">
        <v>65</v>
      </c>
      <c r="E71" s="1" t="s">
        <v>28</v>
      </c>
      <c r="F71" s="1" t="s">
        <v>10</v>
      </c>
      <c r="V71" s="5">
        <v>12.413</v>
      </c>
      <c r="W71" s="5">
        <v>9.3249999999999993</v>
      </c>
      <c r="AA71" s="5">
        <v>0.31</v>
      </c>
      <c r="AB71" s="5">
        <v>0.1</v>
      </c>
      <c r="AK71" s="5">
        <v>34</v>
      </c>
      <c r="AM71" s="13">
        <f>+AO71/$AO$3</f>
        <v>2.0578792953630996E-4</v>
      </c>
      <c r="AN71" s="7">
        <f>IF(AK71=1,AM71,AM71+AN69)</f>
        <v>0.99880442676335712</v>
      </c>
      <c r="AO71" s="5">
        <f>SUM(G71:AJ71)</f>
        <v>22.148</v>
      </c>
    </row>
    <row r="72" spans="1:41" x14ac:dyDescent="0.2">
      <c r="A72" s="1" t="s">
        <v>6</v>
      </c>
      <c r="B72" s="1" t="s">
        <v>64</v>
      </c>
      <c r="C72" s="1" t="s">
        <v>8</v>
      </c>
      <c r="D72" s="1" t="s">
        <v>65</v>
      </c>
      <c r="E72" s="1" t="s">
        <v>28</v>
      </c>
      <c r="F72" s="1" t="s">
        <v>11</v>
      </c>
      <c r="V72" s="5">
        <v>-1</v>
      </c>
      <c r="W72" s="5">
        <v>-1</v>
      </c>
      <c r="AA72" s="5">
        <v>-1</v>
      </c>
      <c r="AB72" s="5">
        <v>-1</v>
      </c>
      <c r="AK72" s="5">
        <v>34</v>
      </c>
    </row>
    <row r="73" spans="1:41" x14ac:dyDescent="0.2">
      <c r="A73" s="1" t="s">
        <v>6</v>
      </c>
      <c r="B73" s="1" t="s">
        <v>64</v>
      </c>
      <c r="C73" s="1" t="s">
        <v>8</v>
      </c>
      <c r="D73" s="1" t="s">
        <v>213</v>
      </c>
      <c r="E73" s="38" t="s">
        <v>32</v>
      </c>
      <c r="F73" s="1" t="s">
        <v>10</v>
      </c>
      <c r="L73" s="5">
        <v>0.20200000000000001</v>
      </c>
      <c r="AA73" s="5">
        <v>2.8889999999999998</v>
      </c>
      <c r="AB73" s="5">
        <v>6.2359999999999998</v>
      </c>
      <c r="AC73" s="5">
        <v>7.9059999999999997</v>
      </c>
      <c r="AD73" s="5">
        <v>0.376</v>
      </c>
      <c r="AE73" s="5">
        <v>0.64800000000000002</v>
      </c>
      <c r="AK73" s="5">
        <v>35</v>
      </c>
      <c r="AM73" s="13">
        <f>+AO73/$AO$3</f>
        <v>1.6963474036230862E-4</v>
      </c>
      <c r="AN73" s="7">
        <f>IF(AK73=1,AM73,AM73+AN71)</f>
        <v>0.99897406150371948</v>
      </c>
      <c r="AO73" s="5">
        <f>SUM(G73:AJ73)</f>
        <v>18.257000000000001</v>
      </c>
    </row>
    <row r="74" spans="1:41" x14ac:dyDescent="0.2">
      <c r="A74" s="1" t="s">
        <v>6</v>
      </c>
      <c r="B74" s="1" t="s">
        <v>64</v>
      </c>
      <c r="C74" s="1" t="s">
        <v>8</v>
      </c>
      <c r="D74" s="1" t="s">
        <v>213</v>
      </c>
      <c r="E74" s="38" t="s">
        <v>32</v>
      </c>
      <c r="F74" s="1" t="s">
        <v>11</v>
      </c>
      <c r="K74" s="5" t="s">
        <v>15</v>
      </c>
      <c r="L74" s="5" t="s">
        <v>15</v>
      </c>
      <c r="M74" s="5" t="s">
        <v>15</v>
      </c>
      <c r="N74" s="5" t="s">
        <v>15</v>
      </c>
      <c r="O74" s="5" t="s">
        <v>15</v>
      </c>
      <c r="P74" s="5" t="s">
        <v>15</v>
      </c>
      <c r="Q74" s="5" t="s">
        <v>15</v>
      </c>
      <c r="U74" s="5" t="s">
        <v>15</v>
      </c>
      <c r="V74" s="5" t="s">
        <v>15</v>
      </c>
      <c r="W74" s="5" t="s">
        <v>15</v>
      </c>
      <c r="X74" s="5" t="s">
        <v>15</v>
      </c>
      <c r="Z74" s="5" t="s">
        <v>15</v>
      </c>
      <c r="AA74" s="5" t="s">
        <v>15</v>
      </c>
      <c r="AB74" s="5" t="s">
        <v>15</v>
      </c>
      <c r="AC74" s="5" t="s">
        <v>15</v>
      </c>
      <c r="AD74" s="5" t="s">
        <v>15</v>
      </c>
      <c r="AE74" s="5" t="s">
        <v>15</v>
      </c>
      <c r="AK74" s="5">
        <v>35</v>
      </c>
    </row>
    <row r="75" spans="1:41" x14ac:dyDescent="0.2">
      <c r="A75" s="1" t="s">
        <v>6</v>
      </c>
      <c r="B75" s="1" t="s">
        <v>64</v>
      </c>
      <c r="C75" s="1" t="s">
        <v>8</v>
      </c>
      <c r="D75" s="1" t="s">
        <v>232</v>
      </c>
      <c r="E75" s="1" t="s">
        <v>21</v>
      </c>
      <c r="F75" s="1" t="s">
        <v>10</v>
      </c>
      <c r="Z75" s="5">
        <v>0.57399999999999995</v>
      </c>
      <c r="AA75" s="5">
        <v>0.58599999999999997</v>
      </c>
      <c r="AB75" s="5">
        <v>3.6259999999999999</v>
      </c>
      <c r="AC75" s="5">
        <v>6.407</v>
      </c>
      <c r="AD75" s="5">
        <v>2.2429999999999999</v>
      </c>
      <c r="AE75" s="5">
        <v>1.254</v>
      </c>
      <c r="AF75" s="5">
        <v>9.0999999999999998E-2</v>
      </c>
      <c r="AG75" s="5">
        <v>0.02</v>
      </c>
      <c r="AI75" s="5">
        <v>7.0000000000000001E-3</v>
      </c>
      <c r="AK75" s="5">
        <v>36</v>
      </c>
      <c r="AM75" s="13">
        <f>+AO75/$AO$3</f>
        <v>1.3758838994824263E-4</v>
      </c>
      <c r="AN75" s="7">
        <f>IF(AK75=1,AM75,AM75+AN73)</f>
        <v>0.99911164989366774</v>
      </c>
      <c r="AO75" s="5">
        <f>SUM(G75:AJ75)</f>
        <v>14.807999999999998</v>
      </c>
    </row>
    <row r="76" spans="1:41" x14ac:dyDescent="0.2">
      <c r="A76" s="1" t="s">
        <v>6</v>
      </c>
      <c r="B76" s="1" t="s">
        <v>64</v>
      </c>
      <c r="C76" s="1" t="s">
        <v>8</v>
      </c>
      <c r="D76" s="1" t="s">
        <v>232</v>
      </c>
      <c r="E76" s="1" t="s">
        <v>21</v>
      </c>
      <c r="F76" s="1" t="s">
        <v>11</v>
      </c>
      <c r="Z76" s="5" t="s">
        <v>15</v>
      </c>
      <c r="AA76" s="5" t="s">
        <v>15</v>
      </c>
      <c r="AB76" s="5" t="s">
        <v>15</v>
      </c>
      <c r="AC76" s="5" t="s">
        <v>15</v>
      </c>
      <c r="AD76" s="5" t="s">
        <v>15</v>
      </c>
      <c r="AE76" s="5" t="s">
        <v>15</v>
      </c>
      <c r="AF76" s="5" t="s">
        <v>15</v>
      </c>
      <c r="AG76" s="5" t="s">
        <v>15</v>
      </c>
      <c r="AI76" s="5" t="s">
        <v>15</v>
      </c>
      <c r="AK76" s="5">
        <v>36</v>
      </c>
    </row>
    <row r="77" spans="1:41" x14ac:dyDescent="0.2">
      <c r="A77" s="1" t="s">
        <v>6</v>
      </c>
      <c r="B77" s="1" t="s">
        <v>64</v>
      </c>
      <c r="C77" s="1" t="s">
        <v>8</v>
      </c>
      <c r="D77" s="1" t="s">
        <v>213</v>
      </c>
      <c r="E77" s="1" t="s">
        <v>47</v>
      </c>
      <c r="F77" s="1" t="s">
        <v>10</v>
      </c>
      <c r="M77" s="5">
        <v>2</v>
      </c>
      <c r="N77" s="5">
        <v>0.2</v>
      </c>
      <c r="O77" s="5">
        <v>7.7190000000000003</v>
      </c>
      <c r="AC77" s="5">
        <v>4.5949999999999998</v>
      </c>
      <c r="AD77" s="5">
        <v>6.4000000000000001E-2</v>
      </c>
      <c r="AK77" s="5">
        <v>37</v>
      </c>
      <c r="AM77" s="13">
        <f>+AO77/$AO$3</f>
        <v>1.354513471546111E-4</v>
      </c>
      <c r="AN77" s="7">
        <f>IF(AK77=1,AM77,AM77+AN75)</f>
        <v>0.99924710124082239</v>
      </c>
      <c r="AO77" s="5">
        <f>SUM(G77:AJ77)</f>
        <v>14.577999999999999</v>
      </c>
    </row>
    <row r="78" spans="1:41" x14ac:dyDescent="0.2">
      <c r="A78" s="1" t="s">
        <v>6</v>
      </c>
      <c r="B78" s="1" t="s">
        <v>64</v>
      </c>
      <c r="C78" s="1" t="s">
        <v>8</v>
      </c>
      <c r="D78" s="1" t="s">
        <v>213</v>
      </c>
      <c r="E78" s="1" t="s">
        <v>47</v>
      </c>
      <c r="F78" s="1" t="s">
        <v>11</v>
      </c>
      <c r="M78" s="5" t="s">
        <v>15</v>
      </c>
      <c r="N78" s="5">
        <v>-1</v>
      </c>
      <c r="O78" s="5">
        <v>-1</v>
      </c>
      <c r="AC78" s="5">
        <v>-1</v>
      </c>
      <c r="AD78" s="5">
        <v>-1</v>
      </c>
      <c r="AK78" s="5">
        <v>37</v>
      </c>
    </row>
    <row r="79" spans="1:41" x14ac:dyDescent="0.2">
      <c r="A79" s="1" t="s">
        <v>6</v>
      </c>
      <c r="B79" s="1" t="s">
        <v>64</v>
      </c>
      <c r="C79" s="1" t="s">
        <v>8</v>
      </c>
      <c r="D79" s="1" t="s">
        <v>231</v>
      </c>
      <c r="E79" s="1" t="s">
        <v>14</v>
      </c>
      <c r="F79" s="1" t="s">
        <v>10</v>
      </c>
      <c r="U79" s="5">
        <v>1.498</v>
      </c>
      <c r="V79" s="5">
        <v>0.46200000000000002</v>
      </c>
      <c r="W79" s="5">
        <v>0.59499999999999997</v>
      </c>
      <c r="X79" s="5">
        <v>0.20200000000000001</v>
      </c>
      <c r="Y79" s="5">
        <v>0.59499999999999997</v>
      </c>
      <c r="AA79" s="5">
        <v>4.22</v>
      </c>
      <c r="AC79" s="5">
        <v>2.79</v>
      </c>
      <c r="AD79" s="5">
        <v>0.183</v>
      </c>
      <c r="AE79" s="5">
        <v>0.16</v>
      </c>
      <c r="AF79" s="5">
        <v>1.855</v>
      </c>
      <c r="AG79" s="5">
        <v>0.877</v>
      </c>
      <c r="AK79" s="5">
        <v>38</v>
      </c>
      <c r="AM79" s="13">
        <f>+AO79/$AO$3</f>
        <v>1.2484975660011726E-4</v>
      </c>
      <c r="AN79" s="7">
        <f>IF(AK79=1,AM79,AM79+AN77)</f>
        <v>0.99937195099742249</v>
      </c>
      <c r="AO79" s="5">
        <f>SUM(G79:AJ79)</f>
        <v>13.436999999999999</v>
      </c>
    </row>
    <row r="80" spans="1:41" x14ac:dyDescent="0.2">
      <c r="A80" s="1" t="s">
        <v>6</v>
      </c>
      <c r="B80" s="1" t="s">
        <v>64</v>
      </c>
      <c r="C80" s="1" t="s">
        <v>8</v>
      </c>
      <c r="D80" s="1" t="s">
        <v>231</v>
      </c>
      <c r="E80" s="1" t="s">
        <v>14</v>
      </c>
      <c r="F80" s="1" t="s">
        <v>11</v>
      </c>
      <c r="U80" s="5">
        <v>-1</v>
      </c>
      <c r="V80" s="5">
        <v>-1</v>
      </c>
      <c r="W80" s="5">
        <v>-1</v>
      </c>
      <c r="X80" s="5">
        <v>-1</v>
      </c>
      <c r="Y80" s="5">
        <v>-1</v>
      </c>
      <c r="AA80" s="5">
        <v>-1</v>
      </c>
      <c r="AC80" s="5" t="s">
        <v>24</v>
      </c>
      <c r="AD80" s="5" t="s">
        <v>24</v>
      </c>
      <c r="AE80" s="5" t="s">
        <v>24</v>
      </c>
      <c r="AF80" s="5">
        <v>-1</v>
      </c>
      <c r="AG80" s="5">
        <v>-1</v>
      </c>
      <c r="AK80" s="5">
        <v>38</v>
      </c>
    </row>
    <row r="81" spans="1:41" x14ac:dyDescent="0.2">
      <c r="A81" s="1" t="s">
        <v>6</v>
      </c>
      <c r="B81" s="1" t="s">
        <v>64</v>
      </c>
      <c r="C81" s="1" t="s">
        <v>8</v>
      </c>
      <c r="D81" s="1" t="s">
        <v>213</v>
      </c>
      <c r="E81" s="1" t="s">
        <v>28</v>
      </c>
      <c r="F81" s="1" t="s">
        <v>10</v>
      </c>
      <c r="I81" s="5">
        <v>5</v>
      </c>
      <c r="AD81" s="5">
        <v>0.34499999999999997</v>
      </c>
      <c r="AE81" s="5">
        <v>2.331</v>
      </c>
      <c r="AF81" s="5">
        <v>5.5E-2</v>
      </c>
      <c r="AG81" s="5">
        <v>0.64</v>
      </c>
      <c r="AH81" s="5">
        <v>0.60099999999999998</v>
      </c>
      <c r="AI81" s="5">
        <v>2.984</v>
      </c>
      <c r="AJ81" s="5">
        <v>1.0669999999999999</v>
      </c>
      <c r="AK81" s="5">
        <v>39</v>
      </c>
      <c r="AM81" s="13">
        <f>+AO81/$AO$3</f>
        <v>1.2100307957158051E-4</v>
      </c>
      <c r="AN81" s="7">
        <f>IF(AK81=1,AM81,AM81+AN79)</f>
        <v>0.99949295407699412</v>
      </c>
      <c r="AO81" s="5">
        <f>SUM(G81:AJ81)</f>
        <v>13.023000000000001</v>
      </c>
    </row>
    <row r="82" spans="1:41" x14ac:dyDescent="0.2">
      <c r="A82" s="1" t="s">
        <v>6</v>
      </c>
      <c r="B82" s="1" t="s">
        <v>64</v>
      </c>
      <c r="C82" s="1" t="s">
        <v>8</v>
      </c>
      <c r="D82" s="1" t="s">
        <v>213</v>
      </c>
      <c r="E82" s="1" t="s">
        <v>28</v>
      </c>
      <c r="F82" s="1" t="s">
        <v>11</v>
      </c>
      <c r="I82" s="5" t="s">
        <v>13</v>
      </c>
      <c r="AD82" s="5">
        <v>-1</v>
      </c>
      <c r="AE82" s="5" t="s">
        <v>15</v>
      </c>
      <c r="AF82" s="5">
        <v>-1</v>
      </c>
      <c r="AG82" s="5" t="s">
        <v>15</v>
      </c>
      <c r="AH82" s="5" t="s">
        <v>15</v>
      </c>
      <c r="AI82" s="5" t="s">
        <v>15</v>
      </c>
      <c r="AJ82" s="5" t="s">
        <v>15</v>
      </c>
      <c r="AK82" s="5">
        <v>39</v>
      </c>
    </row>
    <row r="83" spans="1:41" x14ac:dyDescent="0.2">
      <c r="A83" s="1" t="s">
        <v>6</v>
      </c>
      <c r="B83" s="1" t="s">
        <v>64</v>
      </c>
      <c r="C83" s="1" t="s">
        <v>8</v>
      </c>
      <c r="D83" s="1" t="s">
        <v>65</v>
      </c>
      <c r="E83" s="1" t="s">
        <v>21</v>
      </c>
      <c r="F83" s="1" t="s">
        <v>10</v>
      </c>
      <c r="V83" s="5">
        <v>6.2060000000000004</v>
      </c>
      <c r="W83" s="5">
        <v>5</v>
      </c>
      <c r="AA83" s="5">
        <v>0.69</v>
      </c>
      <c r="AB83" s="5">
        <v>0.5</v>
      </c>
      <c r="AK83" s="5">
        <v>40</v>
      </c>
      <c r="AM83" s="13">
        <f>+AO83/$AO$3</f>
        <v>1.1517731508633277E-4</v>
      </c>
      <c r="AN83" s="7">
        <f>IF(AK83=1,AM83,AM83+AN81)</f>
        <v>0.99960813139208049</v>
      </c>
      <c r="AO83" s="5">
        <f>SUM(G83:AJ83)</f>
        <v>12.395999999999999</v>
      </c>
    </row>
    <row r="84" spans="1:41" x14ac:dyDescent="0.2">
      <c r="A84" s="1" t="s">
        <v>6</v>
      </c>
      <c r="B84" s="1" t="s">
        <v>64</v>
      </c>
      <c r="C84" s="1" t="s">
        <v>8</v>
      </c>
      <c r="D84" s="1" t="s">
        <v>65</v>
      </c>
      <c r="E84" s="1" t="s">
        <v>21</v>
      </c>
      <c r="F84" s="1" t="s">
        <v>11</v>
      </c>
      <c r="V84" s="5">
        <v>-1</v>
      </c>
      <c r="W84" s="5">
        <v>-1</v>
      </c>
      <c r="AA84" s="5">
        <v>-1</v>
      </c>
      <c r="AB84" s="5">
        <v>-1</v>
      </c>
      <c r="AK84" s="5">
        <v>40</v>
      </c>
    </row>
    <row r="85" spans="1:41" x14ac:dyDescent="0.2">
      <c r="A85" s="1" t="s">
        <v>6</v>
      </c>
      <c r="B85" s="1" t="s">
        <v>64</v>
      </c>
      <c r="C85" s="1" t="s">
        <v>8</v>
      </c>
      <c r="D85" s="1" t="s">
        <v>155</v>
      </c>
      <c r="E85" s="1" t="s">
        <v>16</v>
      </c>
      <c r="F85" s="1" t="s">
        <v>10</v>
      </c>
      <c r="AD85" s="5">
        <v>3</v>
      </c>
      <c r="AF85" s="5">
        <v>3</v>
      </c>
      <c r="AH85" s="5">
        <v>1</v>
      </c>
      <c r="AI85" s="5">
        <v>3</v>
      </c>
      <c r="AK85" s="5">
        <v>41</v>
      </c>
      <c r="AM85" s="13">
        <f>+AO85/$AO$3</f>
        <v>9.2914904070936412E-5</v>
      </c>
      <c r="AN85" s="7">
        <f>IF(AK85=1,AM85,AM85+AN83)</f>
        <v>0.99970104629615142</v>
      </c>
      <c r="AO85" s="5">
        <f>SUM(G85:AJ85)</f>
        <v>10</v>
      </c>
    </row>
    <row r="86" spans="1:41" x14ac:dyDescent="0.2">
      <c r="A86" s="1" t="s">
        <v>6</v>
      </c>
      <c r="B86" s="1" t="s">
        <v>64</v>
      </c>
      <c r="C86" s="1" t="s">
        <v>8</v>
      </c>
      <c r="D86" s="1" t="s">
        <v>155</v>
      </c>
      <c r="E86" s="1" t="s">
        <v>16</v>
      </c>
      <c r="F86" s="1" t="s">
        <v>11</v>
      </c>
      <c r="AD86" s="5">
        <v>-1</v>
      </c>
      <c r="AF86" s="5">
        <v>-1</v>
      </c>
      <c r="AH86" s="5">
        <v>-1</v>
      </c>
      <c r="AI86" s="5">
        <v>-1</v>
      </c>
      <c r="AK86" s="5">
        <v>41</v>
      </c>
    </row>
    <row r="87" spans="1:41" x14ac:dyDescent="0.2">
      <c r="A87" s="1" t="s">
        <v>6</v>
      </c>
      <c r="B87" s="1" t="s">
        <v>64</v>
      </c>
      <c r="C87" s="1" t="s">
        <v>8</v>
      </c>
      <c r="D87" s="1" t="s">
        <v>37</v>
      </c>
      <c r="E87" s="1" t="s">
        <v>28</v>
      </c>
      <c r="F87" s="1" t="s">
        <v>10</v>
      </c>
      <c r="AJ87" s="5">
        <v>6.8</v>
      </c>
      <c r="AK87" s="5">
        <v>42</v>
      </c>
      <c r="AM87" s="13">
        <f>+AO87/$AO$3</f>
        <v>6.3182134768236764E-5</v>
      </c>
      <c r="AN87" s="7">
        <f>IF(AK87=1,AM87,AM87+AN85)</f>
        <v>0.99976422843091961</v>
      </c>
      <c r="AO87" s="5">
        <f>SUM(G87:AJ87)</f>
        <v>6.8</v>
      </c>
    </row>
    <row r="88" spans="1:41" x14ac:dyDescent="0.2">
      <c r="A88" s="1" t="s">
        <v>6</v>
      </c>
      <c r="B88" s="1" t="s">
        <v>64</v>
      </c>
      <c r="C88" s="1" t="s">
        <v>8</v>
      </c>
      <c r="D88" s="1" t="s">
        <v>37</v>
      </c>
      <c r="E88" s="1" t="s">
        <v>28</v>
      </c>
      <c r="F88" s="1" t="s">
        <v>11</v>
      </c>
      <c r="AJ88" s="5">
        <v>-1</v>
      </c>
      <c r="AK88" s="5">
        <v>42</v>
      </c>
    </row>
    <row r="89" spans="1:41" x14ac:dyDescent="0.2">
      <c r="A89" s="1" t="s">
        <v>6</v>
      </c>
      <c r="B89" s="1" t="s">
        <v>64</v>
      </c>
      <c r="C89" s="1" t="s">
        <v>8</v>
      </c>
      <c r="D89" s="1" t="s">
        <v>232</v>
      </c>
      <c r="E89" s="1" t="s">
        <v>16</v>
      </c>
      <c r="F89" s="1" t="s">
        <v>10</v>
      </c>
      <c r="AC89" s="5">
        <v>2.78</v>
      </c>
      <c r="AD89" s="5">
        <v>2.4590000000000001</v>
      </c>
      <c r="AE89" s="5">
        <v>1.3129999999999999</v>
      </c>
      <c r="AF89" s="5">
        <v>1.9E-2</v>
      </c>
      <c r="AH89" s="5">
        <v>1.6E-2</v>
      </c>
      <c r="AK89" s="5">
        <v>43</v>
      </c>
      <c r="AM89" s="13">
        <f>+AO89/$AO$3</f>
        <v>6.1203047311525808E-5</v>
      </c>
      <c r="AN89" s="7">
        <f>IF(AK89=1,AM89,AM89+AN87)</f>
        <v>0.99982543147823111</v>
      </c>
      <c r="AO89" s="5">
        <f>SUM(G89:AJ89)</f>
        <v>6.5869999999999997</v>
      </c>
    </row>
    <row r="90" spans="1:41" x14ac:dyDescent="0.2">
      <c r="A90" s="1" t="s">
        <v>6</v>
      </c>
      <c r="B90" s="1" t="s">
        <v>64</v>
      </c>
      <c r="C90" s="1" t="s">
        <v>8</v>
      </c>
      <c r="D90" s="1" t="s">
        <v>232</v>
      </c>
      <c r="E90" s="1" t="s">
        <v>16</v>
      </c>
      <c r="F90" s="1" t="s">
        <v>11</v>
      </c>
      <c r="AC90" s="5" t="s">
        <v>15</v>
      </c>
      <c r="AD90" s="5" t="s">
        <v>15</v>
      </c>
      <c r="AE90" s="5" t="s">
        <v>15</v>
      </c>
      <c r="AF90" s="5">
        <v>-1</v>
      </c>
      <c r="AH90" s="5" t="s">
        <v>15</v>
      </c>
      <c r="AK90" s="5">
        <v>43</v>
      </c>
    </row>
    <row r="91" spans="1:41" x14ac:dyDescent="0.2">
      <c r="A91" s="1" t="s">
        <v>6</v>
      </c>
      <c r="B91" s="1" t="s">
        <v>64</v>
      </c>
      <c r="C91" s="1" t="s">
        <v>8</v>
      </c>
      <c r="D91" s="1" t="s">
        <v>231</v>
      </c>
      <c r="E91" s="1" t="s">
        <v>26</v>
      </c>
      <c r="F91" s="1" t="s">
        <v>10</v>
      </c>
      <c r="AH91" s="5">
        <v>3.3719999999999999</v>
      </c>
      <c r="AK91" s="5">
        <v>44</v>
      </c>
      <c r="AM91" s="13">
        <f>+AO91/$AO$3</f>
        <v>3.1330905652719756E-5</v>
      </c>
      <c r="AN91" s="7">
        <f>IF(AK91=1,AM91,AM91+AN89)</f>
        <v>0.99985676238388388</v>
      </c>
      <c r="AO91" s="5">
        <f>SUM(G91:AJ91)</f>
        <v>3.3719999999999999</v>
      </c>
    </row>
    <row r="92" spans="1:41" x14ac:dyDescent="0.2">
      <c r="A92" s="1" t="s">
        <v>6</v>
      </c>
      <c r="B92" s="1" t="s">
        <v>64</v>
      </c>
      <c r="C92" s="1" t="s">
        <v>8</v>
      </c>
      <c r="D92" s="1" t="s">
        <v>231</v>
      </c>
      <c r="E92" s="1" t="s">
        <v>26</v>
      </c>
      <c r="F92" s="1" t="s">
        <v>11</v>
      </c>
      <c r="AH92" s="5">
        <v>-1</v>
      </c>
      <c r="AK92" s="5">
        <v>44</v>
      </c>
    </row>
    <row r="93" spans="1:41" x14ac:dyDescent="0.2">
      <c r="A93" s="1" t="s">
        <v>6</v>
      </c>
      <c r="B93" s="1" t="s">
        <v>64</v>
      </c>
      <c r="C93" s="1" t="s">
        <v>8</v>
      </c>
      <c r="D93" s="1" t="s">
        <v>228</v>
      </c>
      <c r="E93" s="1" t="s">
        <v>47</v>
      </c>
      <c r="F93" s="1" t="s">
        <v>10</v>
      </c>
      <c r="G93" s="5">
        <v>3</v>
      </c>
      <c r="AK93" s="5">
        <v>45</v>
      </c>
      <c r="AM93" s="13">
        <f>+AO93/$AO$3</f>
        <v>2.7874471221280923E-5</v>
      </c>
      <c r="AN93" s="7">
        <f>IF(AK93=1,AM93,AM93+AN91)</f>
        <v>0.9998846368551052</v>
      </c>
      <c r="AO93" s="5">
        <f>SUM(G93:AJ93)</f>
        <v>3</v>
      </c>
    </row>
    <row r="94" spans="1:41" x14ac:dyDescent="0.2">
      <c r="A94" s="1" t="s">
        <v>6</v>
      </c>
      <c r="B94" s="1" t="s">
        <v>64</v>
      </c>
      <c r="C94" s="1" t="s">
        <v>8</v>
      </c>
      <c r="D94" s="1" t="s">
        <v>228</v>
      </c>
      <c r="E94" s="1" t="s">
        <v>47</v>
      </c>
      <c r="F94" s="1" t="s">
        <v>11</v>
      </c>
      <c r="G94" s="5">
        <v>-1</v>
      </c>
      <c r="AK94" s="5">
        <v>45</v>
      </c>
    </row>
    <row r="95" spans="1:41" x14ac:dyDescent="0.2">
      <c r="A95" s="1" t="s">
        <v>6</v>
      </c>
      <c r="B95" s="1" t="s">
        <v>64</v>
      </c>
      <c r="C95" s="1" t="s">
        <v>8</v>
      </c>
      <c r="D95" s="1" t="s">
        <v>214</v>
      </c>
      <c r="E95" s="1" t="s">
        <v>32</v>
      </c>
      <c r="F95" s="1" t="s">
        <v>10</v>
      </c>
      <c r="W95" s="5">
        <v>1.119</v>
      </c>
      <c r="X95" s="5">
        <v>8.0000000000000002E-3</v>
      </c>
      <c r="Z95" s="5">
        <v>1.629</v>
      </c>
      <c r="AH95" s="5">
        <v>5.5E-2</v>
      </c>
      <c r="AJ95" s="5">
        <v>3.7999999999999999E-2</v>
      </c>
      <c r="AK95" s="5">
        <v>46</v>
      </c>
      <c r="AM95" s="13">
        <f>+AO95/$AO$3</f>
        <v>2.6471456169809786E-5</v>
      </c>
      <c r="AN95" s="7">
        <f>IF(AK95=1,AM95,AM95+AN93)</f>
        <v>0.99991110831127505</v>
      </c>
      <c r="AO95" s="5">
        <f>SUM(G95:AJ95)</f>
        <v>2.8490000000000002</v>
      </c>
    </row>
    <row r="96" spans="1:41" x14ac:dyDescent="0.2">
      <c r="A96" s="1" t="s">
        <v>6</v>
      </c>
      <c r="B96" s="1" t="s">
        <v>64</v>
      </c>
      <c r="C96" s="1" t="s">
        <v>8</v>
      </c>
      <c r="D96" s="1" t="s">
        <v>214</v>
      </c>
      <c r="E96" s="1" t="s">
        <v>32</v>
      </c>
      <c r="F96" s="1" t="s">
        <v>11</v>
      </c>
      <c r="W96" s="5">
        <v>-1</v>
      </c>
      <c r="X96" s="5">
        <v>-1</v>
      </c>
      <c r="Y96" s="5" t="s">
        <v>15</v>
      </c>
      <c r="Z96" s="5">
        <v>-1</v>
      </c>
      <c r="AH96" s="5">
        <v>-1</v>
      </c>
      <c r="AJ96" s="5" t="s">
        <v>15</v>
      </c>
      <c r="AK96" s="5">
        <v>46</v>
      </c>
    </row>
    <row r="97" spans="1:41" x14ac:dyDescent="0.2">
      <c r="A97" s="1" t="s">
        <v>6</v>
      </c>
      <c r="B97" s="1" t="s">
        <v>64</v>
      </c>
      <c r="C97" s="1" t="s">
        <v>8</v>
      </c>
      <c r="D97" s="1" t="s">
        <v>228</v>
      </c>
      <c r="E97" s="1" t="s">
        <v>33</v>
      </c>
      <c r="F97" s="1" t="s">
        <v>10</v>
      </c>
      <c r="AH97" s="5">
        <v>1.23</v>
      </c>
      <c r="AI97" s="5">
        <v>0.79</v>
      </c>
      <c r="AK97" s="5">
        <v>47</v>
      </c>
      <c r="AM97" s="13">
        <f>+AO97/$AO$3</f>
        <v>1.8768810622329157E-5</v>
      </c>
      <c r="AN97" s="7">
        <f>IF(AK97=1,AM97,AM97+AN95)</f>
        <v>0.9999298771218974</v>
      </c>
      <c r="AO97" s="5">
        <f>SUM(G97:AJ97)</f>
        <v>2.02</v>
      </c>
    </row>
    <row r="98" spans="1:41" x14ac:dyDescent="0.2">
      <c r="A98" s="1" t="s">
        <v>6</v>
      </c>
      <c r="B98" s="1" t="s">
        <v>64</v>
      </c>
      <c r="C98" s="1" t="s">
        <v>8</v>
      </c>
      <c r="D98" s="1" t="s">
        <v>228</v>
      </c>
      <c r="E98" s="1" t="s">
        <v>33</v>
      </c>
      <c r="F98" s="1" t="s">
        <v>11</v>
      </c>
      <c r="AH98" s="5">
        <v>-1</v>
      </c>
      <c r="AI98" s="5">
        <v>-1</v>
      </c>
      <c r="AK98" s="5">
        <v>47</v>
      </c>
    </row>
    <row r="99" spans="1:41" x14ac:dyDescent="0.2">
      <c r="A99" s="1" t="s">
        <v>6</v>
      </c>
      <c r="B99" s="1" t="s">
        <v>64</v>
      </c>
      <c r="C99" s="1" t="s">
        <v>8</v>
      </c>
      <c r="D99" s="1" t="s">
        <v>220</v>
      </c>
      <c r="E99" s="1" t="s">
        <v>21</v>
      </c>
      <c r="F99" s="1" t="s">
        <v>10</v>
      </c>
      <c r="X99" s="5">
        <v>2</v>
      </c>
      <c r="AK99" s="5">
        <v>48</v>
      </c>
      <c r="AM99" s="13">
        <f>+AO99/$AO$3</f>
        <v>1.8582980814187283E-5</v>
      </c>
      <c r="AN99" s="7">
        <f>IF(AK99=1,AM99,AM99+AN97)</f>
        <v>0.99994846010271154</v>
      </c>
      <c r="AO99" s="5">
        <f>SUM(G99:AJ99)</f>
        <v>2</v>
      </c>
    </row>
    <row r="100" spans="1:41" x14ac:dyDescent="0.2">
      <c r="A100" s="1" t="s">
        <v>6</v>
      </c>
      <c r="B100" s="1" t="s">
        <v>64</v>
      </c>
      <c r="C100" s="1" t="s">
        <v>8</v>
      </c>
      <c r="D100" s="1" t="s">
        <v>220</v>
      </c>
      <c r="E100" s="1" t="s">
        <v>21</v>
      </c>
      <c r="F100" s="1" t="s">
        <v>11</v>
      </c>
      <c r="J100" s="5" t="s">
        <v>15</v>
      </c>
      <c r="O100" s="5" t="s">
        <v>15</v>
      </c>
      <c r="X100" s="5">
        <v>-1</v>
      </c>
      <c r="AK100" s="5">
        <v>48</v>
      </c>
    </row>
    <row r="101" spans="1:41" x14ac:dyDescent="0.2">
      <c r="A101" s="1" t="s">
        <v>6</v>
      </c>
      <c r="B101" s="1" t="s">
        <v>64</v>
      </c>
      <c r="C101" s="1" t="s">
        <v>8</v>
      </c>
      <c r="D101" s="1" t="s">
        <v>214</v>
      </c>
      <c r="E101" s="1" t="s">
        <v>33</v>
      </c>
      <c r="F101" s="1" t="s">
        <v>10</v>
      </c>
      <c r="Y101" s="5">
        <v>0.14499999999999999</v>
      </c>
      <c r="Z101" s="5">
        <v>0.11799999999999999</v>
      </c>
      <c r="AH101" s="5">
        <v>1.008</v>
      </c>
      <c r="AJ101" s="5">
        <v>3.6999999999999998E-2</v>
      </c>
      <c r="AK101" s="5">
        <v>49</v>
      </c>
      <c r="AM101" s="13">
        <f>+AO101/$AO$3</f>
        <v>1.2153269452478481E-5</v>
      </c>
      <c r="AN101" s="7">
        <f>IF(AK101=1,AM101,AM101+AN99)</f>
        <v>0.99996061337216402</v>
      </c>
      <c r="AO101" s="5">
        <f>SUM(G101:AJ101)</f>
        <v>1.3079999999999998</v>
      </c>
    </row>
    <row r="102" spans="1:41" x14ac:dyDescent="0.2">
      <c r="A102" s="1" t="s">
        <v>6</v>
      </c>
      <c r="B102" s="1" t="s">
        <v>64</v>
      </c>
      <c r="C102" s="1" t="s">
        <v>8</v>
      </c>
      <c r="D102" s="1" t="s">
        <v>214</v>
      </c>
      <c r="E102" s="1" t="s">
        <v>33</v>
      </c>
      <c r="F102" s="1" t="s">
        <v>11</v>
      </c>
      <c r="Y102" s="5">
        <v>-1</v>
      </c>
      <c r="Z102" s="5">
        <v>-1</v>
      </c>
      <c r="AH102" s="5">
        <v>-1</v>
      </c>
      <c r="AJ102" s="5">
        <v>-1</v>
      </c>
      <c r="AK102" s="5">
        <v>49</v>
      </c>
    </row>
    <row r="103" spans="1:41" x14ac:dyDescent="0.2">
      <c r="A103" s="1" t="s">
        <v>6</v>
      </c>
      <c r="B103" s="1" t="s">
        <v>64</v>
      </c>
      <c r="C103" s="1" t="s">
        <v>8</v>
      </c>
      <c r="D103" s="1" t="s">
        <v>232</v>
      </c>
      <c r="E103" s="1" t="s">
        <v>22</v>
      </c>
      <c r="F103" s="1" t="s">
        <v>10</v>
      </c>
      <c r="Z103" s="5">
        <v>0.11700000000000001</v>
      </c>
      <c r="AA103" s="5">
        <v>4.8000000000000001E-2</v>
      </c>
      <c r="AB103" s="5">
        <v>0.48899999999999999</v>
      </c>
      <c r="AC103" s="5">
        <v>1.4E-2</v>
      </c>
      <c r="AD103" s="5">
        <v>0.109</v>
      </c>
      <c r="AE103" s="5">
        <v>1.0999999999999999E-2</v>
      </c>
      <c r="AF103" s="5">
        <v>5.2999999999999999E-2</v>
      </c>
      <c r="AG103" s="5">
        <v>5.0999999999999997E-2</v>
      </c>
      <c r="AJ103" s="5">
        <v>3.2000000000000001E-2</v>
      </c>
      <c r="AK103" s="5">
        <v>50</v>
      </c>
      <c r="AM103" s="13">
        <f>+AO103/$AO$3</f>
        <v>8.5853371361545257E-6</v>
      </c>
      <c r="AN103" s="7">
        <f>IF(AK103=1,AM103,AM103+AN101)</f>
        <v>0.99996919870930012</v>
      </c>
      <c r="AO103" s="5">
        <f>SUM(G103:AJ103)</f>
        <v>0.92400000000000015</v>
      </c>
    </row>
    <row r="104" spans="1:41" x14ac:dyDescent="0.2">
      <c r="A104" s="1" t="s">
        <v>6</v>
      </c>
      <c r="B104" s="1" t="s">
        <v>64</v>
      </c>
      <c r="C104" s="1" t="s">
        <v>8</v>
      </c>
      <c r="D104" s="1" t="s">
        <v>232</v>
      </c>
      <c r="E104" s="1" t="s">
        <v>22</v>
      </c>
      <c r="F104" s="1" t="s">
        <v>11</v>
      </c>
      <c r="Z104" s="5" t="s">
        <v>15</v>
      </c>
      <c r="AA104" s="5" t="s">
        <v>15</v>
      </c>
      <c r="AB104" s="5" t="s">
        <v>15</v>
      </c>
      <c r="AC104" s="5" t="s">
        <v>15</v>
      </c>
      <c r="AD104" s="5" t="s">
        <v>15</v>
      </c>
      <c r="AE104" s="5" t="s">
        <v>15</v>
      </c>
      <c r="AF104" s="5">
        <v>-1</v>
      </c>
      <c r="AG104" s="5" t="s">
        <v>15</v>
      </c>
      <c r="AJ104" s="5" t="s">
        <v>15</v>
      </c>
      <c r="AK104" s="5">
        <v>50</v>
      </c>
    </row>
    <row r="105" spans="1:41" x14ac:dyDescent="0.2">
      <c r="A105" s="1" t="s">
        <v>6</v>
      </c>
      <c r="B105" s="1" t="s">
        <v>64</v>
      </c>
      <c r="C105" s="1" t="s">
        <v>8</v>
      </c>
      <c r="D105" s="1" t="s">
        <v>213</v>
      </c>
      <c r="E105" s="1" t="s">
        <v>22</v>
      </c>
      <c r="F105" s="1" t="s">
        <v>10</v>
      </c>
      <c r="AI105" s="5">
        <v>0.71899999999999997</v>
      </c>
      <c r="AJ105" s="5">
        <v>0.185</v>
      </c>
      <c r="AK105" s="5">
        <v>51</v>
      </c>
      <c r="AM105" s="13">
        <f>+AO105/$AO$3</f>
        <v>8.3995073280126506E-6</v>
      </c>
      <c r="AN105" s="7">
        <f>IF(AK105=1,AM105,AM105+AN103)</f>
        <v>0.99997759821662813</v>
      </c>
      <c r="AO105" s="5">
        <f>SUM(G105:AJ105)</f>
        <v>0.90399999999999991</v>
      </c>
    </row>
    <row r="106" spans="1:41" x14ac:dyDescent="0.2">
      <c r="A106" s="1" t="s">
        <v>6</v>
      </c>
      <c r="B106" s="1" t="s">
        <v>64</v>
      </c>
      <c r="C106" s="1" t="s">
        <v>8</v>
      </c>
      <c r="D106" s="1" t="s">
        <v>213</v>
      </c>
      <c r="E106" s="1" t="s">
        <v>22</v>
      </c>
      <c r="F106" s="1" t="s">
        <v>11</v>
      </c>
      <c r="AI106" s="5" t="s">
        <v>15</v>
      </c>
      <c r="AJ106" s="5" t="s">
        <v>15</v>
      </c>
      <c r="AK106" s="5">
        <v>51</v>
      </c>
    </row>
    <row r="107" spans="1:41" x14ac:dyDescent="0.2">
      <c r="A107" s="1" t="s">
        <v>6</v>
      </c>
      <c r="B107" s="1" t="s">
        <v>64</v>
      </c>
      <c r="C107" s="1" t="s">
        <v>8</v>
      </c>
      <c r="D107" s="1" t="s">
        <v>37</v>
      </c>
      <c r="E107" s="1" t="s">
        <v>33</v>
      </c>
      <c r="F107" s="1" t="s">
        <v>10</v>
      </c>
      <c r="AJ107" s="5">
        <v>0.6</v>
      </c>
      <c r="AK107" s="5">
        <v>52</v>
      </c>
      <c r="AM107" s="13">
        <f>+AO107/$AO$3</f>
        <v>5.5748942442561848E-6</v>
      </c>
      <c r="AN107" s="7">
        <f>IF(AK107=1,AM107,AM107+AN105)</f>
        <v>0.99998317311087237</v>
      </c>
      <c r="AO107" s="5">
        <f>SUM(G107:AJ107)</f>
        <v>0.6</v>
      </c>
    </row>
    <row r="108" spans="1:41" x14ac:dyDescent="0.2">
      <c r="A108" s="1" t="s">
        <v>6</v>
      </c>
      <c r="B108" s="1" t="s">
        <v>64</v>
      </c>
      <c r="C108" s="1" t="s">
        <v>8</v>
      </c>
      <c r="D108" s="1" t="s">
        <v>37</v>
      </c>
      <c r="E108" s="1" t="s">
        <v>33</v>
      </c>
      <c r="F108" s="1" t="s">
        <v>11</v>
      </c>
      <c r="AJ108" s="5">
        <v>-1</v>
      </c>
      <c r="AK108" s="5">
        <v>52</v>
      </c>
    </row>
    <row r="109" spans="1:41" x14ac:dyDescent="0.2">
      <c r="A109" s="1" t="s">
        <v>6</v>
      </c>
      <c r="B109" s="1" t="s">
        <v>64</v>
      </c>
      <c r="C109" s="1" t="s">
        <v>8</v>
      </c>
      <c r="D109" s="1" t="s">
        <v>230</v>
      </c>
      <c r="E109" s="1" t="s">
        <v>22</v>
      </c>
      <c r="F109" s="1" t="s">
        <v>10</v>
      </c>
      <c r="R109" s="5">
        <v>0.41</v>
      </c>
      <c r="AK109" s="5">
        <v>53</v>
      </c>
      <c r="AM109" s="13">
        <f>+AO109/$AO$3</f>
        <v>3.8095110669083927E-6</v>
      </c>
      <c r="AN109" s="7">
        <f>IF(AK109=1,AM109,AM109+AN107)</f>
        <v>0.9999869826219393</v>
      </c>
      <c r="AO109" s="5">
        <f>SUM(G109:AJ109)</f>
        <v>0.41</v>
      </c>
    </row>
    <row r="110" spans="1:41" x14ac:dyDescent="0.2">
      <c r="A110" s="1" t="s">
        <v>6</v>
      </c>
      <c r="B110" s="1" t="s">
        <v>64</v>
      </c>
      <c r="C110" s="1" t="s">
        <v>8</v>
      </c>
      <c r="D110" s="1" t="s">
        <v>230</v>
      </c>
      <c r="E110" s="1" t="s">
        <v>22</v>
      </c>
      <c r="F110" s="1" t="s">
        <v>11</v>
      </c>
      <c r="R110" s="5" t="s">
        <v>15</v>
      </c>
      <c r="AK110" s="5">
        <v>53</v>
      </c>
    </row>
    <row r="111" spans="1:41" x14ac:dyDescent="0.2">
      <c r="A111" s="1" t="s">
        <v>6</v>
      </c>
      <c r="B111" s="1" t="s">
        <v>64</v>
      </c>
      <c r="C111" s="1" t="s">
        <v>8</v>
      </c>
      <c r="D111" s="1" t="s">
        <v>231</v>
      </c>
      <c r="E111" s="1" t="s">
        <v>28</v>
      </c>
      <c r="F111" s="1" t="s">
        <v>10</v>
      </c>
      <c r="X111" s="5">
        <v>0.11</v>
      </c>
      <c r="AF111" s="5">
        <v>1.4999999999999999E-2</v>
      </c>
      <c r="AH111" s="5">
        <v>0.158</v>
      </c>
      <c r="AI111" s="5">
        <v>4.1000000000000002E-2</v>
      </c>
      <c r="AJ111" s="5">
        <v>1.4999999999999999E-2</v>
      </c>
      <c r="AK111" s="5">
        <v>54</v>
      </c>
      <c r="AM111" s="13">
        <f>+AO111/$AO$3</f>
        <v>3.1498152480047448E-6</v>
      </c>
      <c r="AN111" s="7">
        <f>IF(AK111=1,AM111,AM111+AN109)</f>
        <v>0.99999013243718726</v>
      </c>
      <c r="AO111" s="5">
        <f>SUM(G111:AJ111)</f>
        <v>0.33900000000000002</v>
      </c>
    </row>
    <row r="112" spans="1:41" x14ac:dyDescent="0.2">
      <c r="A112" s="1" t="s">
        <v>6</v>
      </c>
      <c r="B112" s="1" t="s">
        <v>64</v>
      </c>
      <c r="C112" s="1" t="s">
        <v>8</v>
      </c>
      <c r="D112" s="1" t="s">
        <v>231</v>
      </c>
      <c r="E112" s="1" t="s">
        <v>28</v>
      </c>
      <c r="F112" s="1" t="s">
        <v>11</v>
      </c>
      <c r="X112" s="5">
        <v>-1</v>
      </c>
      <c r="AF112" s="5">
        <v>-1</v>
      </c>
      <c r="AH112" s="5">
        <v>-1</v>
      </c>
      <c r="AI112" s="5">
        <v>-1</v>
      </c>
      <c r="AJ112" s="5">
        <v>-1</v>
      </c>
      <c r="AK112" s="5">
        <v>54</v>
      </c>
    </row>
    <row r="113" spans="1:41" x14ac:dyDescent="0.2">
      <c r="A113" s="1" t="s">
        <v>6</v>
      </c>
      <c r="B113" s="1" t="s">
        <v>64</v>
      </c>
      <c r="C113" s="1" t="s">
        <v>8</v>
      </c>
      <c r="D113" s="1" t="s">
        <v>231</v>
      </c>
      <c r="E113" s="1" t="s">
        <v>46</v>
      </c>
      <c r="F113" s="1" t="s">
        <v>10</v>
      </c>
      <c r="Y113" s="5">
        <v>0.192</v>
      </c>
      <c r="AE113" s="5">
        <v>0.05</v>
      </c>
      <c r="AF113" s="5">
        <v>8.0000000000000002E-3</v>
      </c>
      <c r="AG113" s="5">
        <v>1.7999999999999999E-2</v>
      </c>
      <c r="AJ113" s="5">
        <v>8.0000000000000002E-3</v>
      </c>
      <c r="AK113" s="5">
        <v>55</v>
      </c>
      <c r="AM113" s="13">
        <f>+AO113/$AO$3</f>
        <v>2.5644513523578455E-6</v>
      </c>
      <c r="AN113" s="7">
        <f>IF(AK113=1,AM113,AM113+AN111)</f>
        <v>0.99999269688853964</v>
      </c>
      <c r="AO113" s="5">
        <f>SUM(G113:AJ113)</f>
        <v>0.27600000000000002</v>
      </c>
    </row>
    <row r="114" spans="1:41" x14ac:dyDescent="0.2">
      <c r="A114" s="1" t="s">
        <v>6</v>
      </c>
      <c r="B114" s="1" t="s">
        <v>64</v>
      </c>
      <c r="C114" s="1" t="s">
        <v>8</v>
      </c>
      <c r="D114" s="1" t="s">
        <v>231</v>
      </c>
      <c r="E114" s="1" t="s">
        <v>46</v>
      </c>
      <c r="F114" s="1" t="s">
        <v>11</v>
      </c>
      <c r="Y114" s="5">
        <v>-1</v>
      </c>
      <c r="AE114" s="5">
        <v>-1</v>
      </c>
      <c r="AF114" s="5">
        <v>-1</v>
      </c>
      <c r="AG114" s="5">
        <v>-1</v>
      </c>
      <c r="AJ114" s="5">
        <v>-1</v>
      </c>
      <c r="AK114" s="5">
        <v>55</v>
      </c>
    </row>
    <row r="115" spans="1:41" x14ac:dyDescent="0.2">
      <c r="A115" s="1" t="s">
        <v>6</v>
      </c>
      <c r="B115" s="1" t="s">
        <v>64</v>
      </c>
      <c r="C115" s="1" t="s">
        <v>8</v>
      </c>
      <c r="D115" s="1" t="s">
        <v>214</v>
      </c>
      <c r="E115" s="1" t="s">
        <v>14</v>
      </c>
      <c r="F115" s="1" t="s">
        <v>10</v>
      </c>
      <c r="Y115" s="5">
        <v>8.4000000000000005E-2</v>
      </c>
      <c r="AJ115" s="5">
        <v>0.13800000000000001</v>
      </c>
      <c r="AK115" s="5">
        <v>56</v>
      </c>
      <c r="AM115" s="13">
        <f>+AO115/$AO$3</f>
        <v>2.0627108703747888E-6</v>
      </c>
      <c r="AN115" s="7">
        <f>IF(AK115=1,AM115,AM115+AN113)</f>
        <v>0.99999475959940998</v>
      </c>
      <c r="AO115" s="5">
        <f>SUM(G115:AJ115)</f>
        <v>0.22200000000000003</v>
      </c>
    </row>
    <row r="116" spans="1:41" x14ac:dyDescent="0.2">
      <c r="A116" s="1" t="s">
        <v>6</v>
      </c>
      <c r="B116" s="1" t="s">
        <v>64</v>
      </c>
      <c r="C116" s="1" t="s">
        <v>8</v>
      </c>
      <c r="D116" s="1" t="s">
        <v>214</v>
      </c>
      <c r="E116" s="1" t="s">
        <v>14</v>
      </c>
      <c r="F116" s="1" t="s">
        <v>11</v>
      </c>
      <c r="Y116" s="5">
        <v>-1</v>
      </c>
      <c r="AJ116" s="5">
        <v>-1</v>
      </c>
      <c r="AK116" s="5">
        <v>56</v>
      </c>
    </row>
    <row r="117" spans="1:41" x14ac:dyDescent="0.2">
      <c r="A117" s="1" t="s">
        <v>6</v>
      </c>
      <c r="B117" s="1" t="s">
        <v>64</v>
      </c>
      <c r="C117" s="1" t="s">
        <v>8</v>
      </c>
      <c r="D117" s="1" t="s">
        <v>214</v>
      </c>
      <c r="E117" s="1" t="s">
        <v>16</v>
      </c>
      <c r="F117" s="1" t="s">
        <v>10</v>
      </c>
      <c r="X117" s="5">
        <v>0.106</v>
      </c>
      <c r="AK117" s="5">
        <v>57</v>
      </c>
      <c r="AM117" s="13">
        <f>+AO117/$AO$3</f>
        <v>9.8489798315192603E-7</v>
      </c>
      <c r="AN117" s="7">
        <f>IF(AK117=1,AM117,AM117+AN115)</f>
        <v>0.99999574449739315</v>
      </c>
      <c r="AO117" s="5">
        <f>SUM(G117:AJ117)</f>
        <v>0.106</v>
      </c>
    </row>
    <row r="118" spans="1:41" x14ac:dyDescent="0.2">
      <c r="A118" s="1" t="s">
        <v>6</v>
      </c>
      <c r="B118" s="1" t="s">
        <v>64</v>
      </c>
      <c r="C118" s="1" t="s">
        <v>8</v>
      </c>
      <c r="D118" s="1" t="s">
        <v>214</v>
      </c>
      <c r="E118" s="1" t="s">
        <v>16</v>
      </c>
      <c r="F118" s="1" t="s">
        <v>11</v>
      </c>
      <c r="X118" s="5">
        <v>-1</v>
      </c>
      <c r="AK118" s="5">
        <v>57</v>
      </c>
    </row>
    <row r="119" spans="1:41" x14ac:dyDescent="0.2">
      <c r="A119" s="1" t="s">
        <v>6</v>
      </c>
      <c r="B119" s="1" t="s">
        <v>64</v>
      </c>
      <c r="C119" s="1" t="s">
        <v>8</v>
      </c>
      <c r="D119" s="1" t="s">
        <v>231</v>
      </c>
      <c r="E119" s="1" t="s">
        <v>22</v>
      </c>
      <c r="F119" s="1" t="s">
        <v>10</v>
      </c>
      <c r="U119" s="5">
        <v>5.6000000000000001E-2</v>
      </c>
      <c r="AE119" s="5">
        <v>0.05</v>
      </c>
      <c r="AK119" s="5">
        <v>58</v>
      </c>
      <c r="AM119" s="13">
        <f>+AO119/$AO$3</f>
        <v>9.8489798315192603E-7</v>
      </c>
      <c r="AN119" s="7">
        <f>IF(AK119=1,AM119,AM119+AN117)</f>
        <v>0.99999672939537632</v>
      </c>
      <c r="AO119" s="5">
        <f>SUM(G119:AJ119)</f>
        <v>0.10600000000000001</v>
      </c>
    </row>
    <row r="120" spans="1:41" x14ac:dyDescent="0.2">
      <c r="A120" s="1" t="s">
        <v>6</v>
      </c>
      <c r="B120" s="1" t="s">
        <v>64</v>
      </c>
      <c r="C120" s="1" t="s">
        <v>8</v>
      </c>
      <c r="D120" s="1" t="s">
        <v>231</v>
      </c>
      <c r="E120" s="1" t="s">
        <v>22</v>
      </c>
      <c r="F120" s="1" t="s">
        <v>11</v>
      </c>
      <c r="U120" s="5">
        <v>-1</v>
      </c>
      <c r="AE120" s="5">
        <v>-1</v>
      </c>
      <c r="AK120" s="5">
        <v>58</v>
      </c>
    </row>
    <row r="121" spans="1:41" x14ac:dyDescent="0.2">
      <c r="A121" s="1" t="s">
        <v>6</v>
      </c>
      <c r="B121" s="1" t="s">
        <v>64</v>
      </c>
      <c r="C121" s="1" t="s">
        <v>8</v>
      </c>
      <c r="D121" s="1" t="s">
        <v>232</v>
      </c>
      <c r="E121" s="1" t="s">
        <v>46</v>
      </c>
      <c r="F121" s="1" t="s">
        <v>10</v>
      </c>
      <c r="AD121" s="5">
        <v>3.2000000000000001E-2</v>
      </c>
      <c r="AE121" s="5">
        <v>0.06</v>
      </c>
      <c r="AH121" s="5">
        <v>2E-3</v>
      </c>
      <c r="AI121" s="5">
        <v>2E-3</v>
      </c>
      <c r="AJ121" s="5">
        <v>2E-3</v>
      </c>
      <c r="AK121" s="5">
        <v>59</v>
      </c>
      <c r="AM121" s="13">
        <f>+AO121/$AO$3</f>
        <v>9.1056605989517695E-7</v>
      </c>
      <c r="AN121" s="7">
        <f>IF(AK121=1,AM121,AM121+AN119)</f>
        <v>0.9999976399614362</v>
      </c>
      <c r="AO121" s="5">
        <f>SUM(G121:AJ121)</f>
        <v>9.8000000000000004E-2</v>
      </c>
    </row>
    <row r="122" spans="1:41" x14ac:dyDescent="0.2">
      <c r="A122" s="1" t="s">
        <v>6</v>
      </c>
      <c r="B122" s="1" t="s">
        <v>64</v>
      </c>
      <c r="C122" s="1" t="s">
        <v>8</v>
      </c>
      <c r="D122" s="1" t="s">
        <v>232</v>
      </c>
      <c r="E122" s="1" t="s">
        <v>46</v>
      </c>
      <c r="F122" s="1" t="s">
        <v>11</v>
      </c>
      <c r="AD122" s="5" t="s">
        <v>15</v>
      </c>
      <c r="AE122" s="5" t="s">
        <v>15</v>
      </c>
      <c r="AH122" s="5" t="s">
        <v>15</v>
      </c>
      <c r="AI122" s="5" t="s">
        <v>15</v>
      </c>
      <c r="AJ122" s="5" t="s">
        <v>15</v>
      </c>
      <c r="AK122" s="5">
        <v>59</v>
      </c>
    </row>
    <row r="123" spans="1:41" x14ac:dyDescent="0.2">
      <c r="A123" s="1" t="s">
        <v>6</v>
      </c>
      <c r="B123" s="1" t="s">
        <v>64</v>
      </c>
      <c r="C123" s="1" t="s">
        <v>8</v>
      </c>
      <c r="D123" s="1" t="s">
        <v>232</v>
      </c>
      <c r="E123" s="1" t="s">
        <v>32</v>
      </c>
      <c r="F123" s="1" t="s">
        <v>10</v>
      </c>
      <c r="AD123" s="5">
        <v>8.8999999999999996E-2</v>
      </c>
      <c r="AK123" s="5">
        <v>60</v>
      </c>
      <c r="AM123" s="13">
        <f>+AO123/$AO$3</f>
        <v>8.269426462313341E-7</v>
      </c>
      <c r="AN123" s="7">
        <f>IF(AK123=1,AM123,AM123+AN121)</f>
        <v>0.99999846690408245</v>
      </c>
      <c r="AO123" s="5">
        <f>SUM(G123:AJ123)</f>
        <v>8.8999999999999996E-2</v>
      </c>
    </row>
    <row r="124" spans="1:41" x14ac:dyDescent="0.2">
      <c r="A124" s="1" t="s">
        <v>6</v>
      </c>
      <c r="B124" s="1" t="s">
        <v>64</v>
      </c>
      <c r="C124" s="1" t="s">
        <v>8</v>
      </c>
      <c r="D124" s="1" t="s">
        <v>232</v>
      </c>
      <c r="E124" s="1" t="s">
        <v>32</v>
      </c>
      <c r="F124" s="1" t="s">
        <v>11</v>
      </c>
      <c r="AD124" s="5" t="s">
        <v>15</v>
      </c>
      <c r="AK124" s="5">
        <v>60</v>
      </c>
    </row>
    <row r="125" spans="1:41" x14ac:dyDescent="0.2">
      <c r="A125" s="1" t="s">
        <v>6</v>
      </c>
      <c r="B125" s="1" t="s">
        <v>64</v>
      </c>
      <c r="C125" s="1" t="s">
        <v>8</v>
      </c>
      <c r="D125" s="1" t="s">
        <v>214</v>
      </c>
      <c r="E125" s="1" t="s">
        <v>22</v>
      </c>
      <c r="F125" s="1" t="s">
        <v>10</v>
      </c>
      <c r="AC125" s="5">
        <v>1E-3</v>
      </c>
      <c r="AJ125" s="5">
        <v>6.8000000000000005E-2</v>
      </c>
      <c r="AK125" s="5">
        <v>61</v>
      </c>
      <c r="AM125" s="13">
        <f>+AO125/$AO$3</f>
        <v>6.4111283808946137E-7</v>
      </c>
      <c r="AN125" s="7">
        <f>IF(AK125=1,AM125,AM125+AN123)</f>
        <v>0.99999910801692049</v>
      </c>
      <c r="AO125" s="5">
        <f>SUM(G125:AJ125)</f>
        <v>6.9000000000000006E-2</v>
      </c>
    </row>
    <row r="126" spans="1:41" x14ac:dyDescent="0.2">
      <c r="A126" s="1" t="s">
        <v>6</v>
      </c>
      <c r="B126" s="1" t="s">
        <v>64</v>
      </c>
      <c r="C126" s="1" t="s">
        <v>8</v>
      </c>
      <c r="D126" s="1" t="s">
        <v>214</v>
      </c>
      <c r="E126" s="1" t="s">
        <v>22</v>
      </c>
      <c r="F126" s="1" t="s">
        <v>11</v>
      </c>
      <c r="AC126" s="5">
        <v>-1</v>
      </c>
      <c r="AJ126" s="5">
        <v>-1</v>
      </c>
      <c r="AK126" s="5">
        <v>61</v>
      </c>
    </row>
    <row r="127" spans="1:41" x14ac:dyDescent="0.2">
      <c r="A127" s="1" t="s">
        <v>6</v>
      </c>
      <c r="B127" s="1" t="s">
        <v>64</v>
      </c>
      <c r="C127" s="1" t="s">
        <v>8</v>
      </c>
      <c r="D127" s="1" t="s">
        <v>216</v>
      </c>
      <c r="E127" s="1" t="s">
        <v>21</v>
      </c>
      <c r="F127" s="1" t="s">
        <v>10</v>
      </c>
      <c r="U127" s="5">
        <v>0.04</v>
      </c>
      <c r="AK127" s="5">
        <v>62</v>
      </c>
      <c r="AM127" s="13">
        <f>+AO127/$AO$3</f>
        <v>3.7165961628374568E-7</v>
      </c>
      <c r="AN127" s="7">
        <f>IF(AK127=1,AM127,AM127+AN125)</f>
        <v>0.9999994796765368</v>
      </c>
      <c r="AO127" s="5">
        <f>SUM(G127:AJ127)</f>
        <v>0.04</v>
      </c>
    </row>
    <row r="128" spans="1:41" x14ac:dyDescent="0.2">
      <c r="A128" s="1" t="s">
        <v>6</v>
      </c>
      <c r="B128" s="1" t="s">
        <v>64</v>
      </c>
      <c r="C128" s="1" t="s">
        <v>8</v>
      </c>
      <c r="D128" s="1" t="s">
        <v>216</v>
      </c>
      <c r="E128" s="1" t="s">
        <v>21</v>
      </c>
      <c r="F128" s="1" t="s">
        <v>11</v>
      </c>
      <c r="S128" s="5" t="s">
        <v>15</v>
      </c>
      <c r="U128" s="5" t="s">
        <v>15</v>
      </c>
      <c r="AK128" s="5">
        <v>62</v>
      </c>
    </row>
    <row r="129" spans="1:41" x14ac:dyDescent="0.2">
      <c r="A129" s="1" t="s">
        <v>6</v>
      </c>
      <c r="B129" s="1" t="s">
        <v>64</v>
      </c>
      <c r="C129" s="1" t="s">
        <v>8</v>
      </c>
      <c r="D129" s="1" t="s">
        <v>231</v>
      </c>
      <c r="E129" s="1" t="s">
        <v>33</v>
      </c>
      <c r="F129" s="1" t="s">
        <v>10</v>
      </c>
      <c r="AI129" s="5">
        <v>2.3E-2</v>
      </c>
      <c r="AK129" s="5">
        <v>63</v>
      </c>
      <c r="AM129" s="13">
        <f>+AO129/$AO$3</f>
        <v>2.1370427936315375E-7</v>
      </c>
      <c r="AN129" s="7">
        <f>IF(AK129=1,AM129,AM129+AN127)</f>
        <v>0.99999969338081618</v>
      </c>
      <c r="AO129" s="5">
        <f>SUM(G129:AJ129)</f>
        <v>2.3E-2</v>
      </c>
    </row>
    <row r="130" spans="1:41" x14ac:dyDescent="0.2">
      <c r="A130" s="1" t="s">
        <v>6</v>
      </c>
      <c r="B130" s="1" t="s">
        <v>64</v>
      </c>
      <c r="C130" s="1" t="s">
        <v>8</v>
      </c>
      <c r="D130" s="1" t="s">
        <v>231</v>
      </c>
      <c r="E130" s="1" t="s">
        <v>33</v>
      </c>
      <c r="F130" s="1" t="s">
        <v>11</v>
      </c>
      <c r="AI130" s="5">
        <v>-1</v>
      </c>
      <c r="AK130" s="5">
        <v>63</v>
      </c>
    </row>
    <row r="131" spans="1:41" x14ac:dyDescent="0.2">
      <c r="A131" s="1" t="s">
        <v>6</v>
      </c>
      <c r="B131" s="1" t="s">
        <v>64</v>
      </c>
      <c r="C131" s="1" t="s">
        <v>8</v>
      </c>
      <c r="D131" s="1" t="s">
        <v>25</v>
      </c>
      <c r="E131" s="1" t="s">
        <v>21</v>
      </c>
      <c r="F131" s="1" t="s">
        <v>10</v>
      </c>
      <c r="T131" s="5">
        <v>1.4E-2</v>
      </c>
      <c r="AK131" s="5">
        <v>64</v>
      </c>
      <c r="AM131" s="13">
        <f>+AO131/$AO$3</f>
        <v>1.3008086569931098E-7</v>
      </c>
      <c r="AN131" s="7">
        <f>IF(AK131=1,AM131,AM131+AN129)</f>
        <v>0.99999982346168192</v>
      </c>
      <c r="AO131" s="5">
        <f>SUM(G131:AJ131)</f>
        <v>1.4E-2</v>
      </c>
    </row>
    <row r="132" spans="1:41" x14ac:dyDescent="0.2">
      <c r="A132" s="1" t="s">
        <v>6</v>
      </c>
      <c r="B132" s="1" t="s">
        <v>64</v>
      </c>
      <c r="C132" s="1" t="s">
        <v>8</v>
      </c>
      <c r="D132" s="1" t="s">
        <v>25</v>
      </c>
      <c r="E132" s="1" t="s">
        <v>21</v>
      </c>
      <c r="F132" s="1" t="s">
        <v>11</v>
      </c>
      <c r="G132" s="5" t="s">
        <v>15</v>
      </c>
      <c r="P132" s="5" t="s">
        <v>15</v>
      </c>
      <c r="T132" s="5" t="s">
        <v>15</v>
      </c>
      <c r="AK132" s="5">
        <v>64</v>
      </c>
    </row>
    <row r="133" spans="1:41" x14ac:dyDescent="0.2">
      <c r="A133" s="1" t="s">
        <v>6</v>
      </c>
      <c r="B133" s="1" t="s">
        <v>64</v>
      </c>
      <c r="C133" s="1" t="s">
        <v>8</v>
      </c>
      <c r="D133" s="1" t="s">
        <v>214</v>
      </c>
      <c r="E133" s="34" t="s">
        <v>46</v>
      </c>
      <c r="F133" s="1" t="s">
        <v>10</v>
      </c>
      <c r="AH133" s="5">
        <v>1.4E-2</v>
      </c>
      <c r="AK133" s="5">
        <v>64</v>
      </c>
      <c r="AM133" s="13">
        <v>1.3005766989328905E-7</v>
      </c>
      <c r="AN133" s="7">
        <v>0.99999982349316252</v>
      </c>
      <c r="AO133" s="5">
        <f>SUM(G133:AJ133)</f>
        <v>1.4E-2</v>
      </c>
    </row>
    <row r="134" spans="1:41" x14ac:dyDescent="0.2">
      <c r="A134" s="1" t="s">
        <v>6</v>
      </c>
      <c r="B134" s="1" t="s">
        <v>64</v>
      </c>
      <c r="C134" s="1" t="s">
        <v>8</v>
      </c>
      <c r="D134" s="1" t="s">
        <v>214</v>
      </c>
      <c r="E134" s="34" t="s">
        <v>46</v>
      </c>
      <c r="F134" s="1" t="s">
        <v>11</v>
      </c>
      <c r="AH134" s="5">
        <v>-1</v>
      </c>
      <c r="AK134" s="5">
        <v>64</v>
      </c>
    </row>
    <row r="135" spans="1:41" x14ac:dyDescent="0.2">
      <c r="A135" s="1" t="s">
        <v>6</v>
      </c>
      <c r="B135" s="1" t="s">
        <v>64</v>
      </c>
      <c r="C135" s="1" t="s">
        <v>8</v>
      </c>
      <c r="D135" s="1" t="s">
        <v>231</v>
      </c>
      <c r="E135" s="34" t="s">
        <v>16</v>
      </c>
      <c r="F135" s="1" t="s">
        <v>10</v>
      </c>
      <c r="AB135" s="5">
        <v>5.0000000000000001E-3</v>
      </c>
      <c r="AK135" s="5">
        <v>66</v>
      </c>
      <c r="AM135" s="13">
        <v>1.3005766989328905E-7</v>
      </c>
      <c r="AN135" s="7">
        <v>0.99999982349316252</v>
      </c>
      <c r="AO135" s="5">
        <f>SUM(G135:AJ135)</f>
        <v>5.0000000000000001E-3</v>
      </c>
    </row>
    <row r="136" spans="1:41" x14ac:dyDescent="0.2">
      <c r="A136" s="1" t="s">
        <v>6</v>
      </c>
      <c r="B136" s="1" t="s">
        <v>64</v>
      </c>
      <c r="C136" s="1" t="s">
        <v>8</v>
      </c>
      <c r="D136" s="1" t="s">
        <v>231</v>
      </c>
      <c r="E136" s="34" t="s">
        <v>16</v>
      </c>
      <c r="F136" s="1" t="s">
        <v>11</v>
      </c>
      <c r="AB136" s="5">
        <v>-1</v>
      </c>
      <c r="AK136" s="5">
        <v>66</v>
      </c>
    </row>
    <row r="177" spans="7:7" x14ac:dyDescent="0.2">
      <c r="G177" s="8"/>
    </row>
    <row r="179" spans="7:7" x14ac:dyDescent="0.2">
      <c r="G179" s="8"/>
    </row>
    <row r="181" spans="7:7" x14ac:dyDescent="0.2">
      <c r="G181" s="8"/>
    </row>
  </sheetData>
  <mergeCells count="2">
    <mergeCell ref="E2:F2"/>
    <mergeCell ref="A1:D1"/>
  </mergeCells>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cfRule type="colorScale" priority="153">
      <colorScale>
        <cfvo type="min"/>
        <cfvo type="percentile" val="50"/>
        <cfvo type="num" val="0.97499999999999998"/>
        <color rgb="FF63BE7B"/>
        <color rgb="FFFCFCFF"/>
        <color rgb="FFF8696B"/>
      </colorScale>
    </cfRule>
  </conditionalFormatting>
  <conditionalFormatting sqref="AM10 AM8 AM12 AM14 AM16 AM18 AM20 AM22 AM24 AM26 AM28 AM30 AM32 AM34 AM36 AM38 AM40 AM42 AM44 AM46 AM48 AM50 AM52 AM54 AM56 AM58 AM60 AM62 AM64 AM66 AM68 AM70 AM72 AM74 AM76 AM78 AM80 AM82 AM84 AM86 AM88 AM90 AM92 AM94 AM96 AM98 AM100 AM102 AM104 AM106">
    <cfRule type="colorScale" priority="145">
      <colorScale>
        <cfvo type="min"/>
        <cfvo type="percentile" val="50"/>
        <cfvo type="max"/>
        <color rgb="FFF8696B"/>
        <color rgb="FFFFEB84"/>
        <color rgb="FF63BE7B"/>
      </colorScale>
    </cfRule>
  </conditionalFormatting>
  <conditionalFormatting sqref="AN10 AN8 AN12 AN14 AN16 AN18 AN20 AN22 AN24 AN26 AN28 AN30 AN32 AN34 AN36 AN38 AN40 AN42 AN44 AN46 AN48 AN50 AN52 AN54 AN56 AN58 AN60 AN62 AN64 AN66 AN68 AN70 AN72 AN74 AN76 AN78 AN80 AN82 AN84 AN86 AN88 AN90 AN92 AN94 AN96 AN98 AN100 AN102 AN104 AN106">
    <cfRule type="colorScale" priority="144">
      <colorScale>
        <cfvo type="min"/>
        <cfvo type="percentile" val="50"/>
        <cfvo type="num" val="0.97499999999999998"/>
        <color rgb="FF63BE7B"/>
        <color rgb="FFFCFCFF"/>
        <color rgb="FFF8696B"/>
      </colorScale>
    </cfRule>
  </conditionalFormatting>
  <conditionalFormatting sqref="G119 G125 G127 G129 G131 G133 G135 G137:G173">
    <cfRule type="cellIs" dxfId="1331" priority="103" operator="equal">
      <formula>-1</formula>
    </cfRule>
    <cfRule type="cellIs" dxfId="1330" priority="104" operator="equal">
      <formula>"a"</formula>
    </cfRule>
    <cfRule type="cellIs" dxfId="1329" priority="105" operator="equal">
      <formula>"b"</formula>
    </cfRule>
    <cfRule type="cellIs" dxfId="1328" priority="106" operator="equal">
      <formula>"c"</formula>
    </cfRule>
    <cfRule type="cellIs" dxfId="1327" priority="107" operator="equal">
      <formula>"bc"</formula>
    </cfRule>
    <cfRule type="cellIs" dxfId="1326" priority="108" operator="equal">
      <formula>"ab"</formula>
    </cfRule>
    <cfRule type="cellIs" dxfId="1325" priority="109" operator="equal">
      <formula>"ac"</formula>
    </cfRule>
    <cfRule type="cellIs" dxfId="1324" priority="110" operator="equal">
      <formula>"abc"</formula>
    </cfRule>
  </conditionalFormatting>
  <conditionalFormatting sqref="G175 G177 G179 G181">
    <cfRule type="cellIs" dxfId="1323" priority="95" operator="equal">
      <formula>-1</formula>
    </cfRule>
    <cfRule type="cellIs" dxfId="1322" priority="96" operator="equal">
      <formula>"a"</formula>
    </cfRule>
    <cfRule type="cellIs" dxfId="1321" priority="97" operator="equal">
      <formula>"b"</formula>
    </cfRule>
    <cfRule type="cellIs" dxfId="1320" priority="98" operator="equal">
      <formula>"c"</formula>
    </cfRule>
    <cfRule type="cellIs" dxfId="1319" priority="99" operator="equal">
      <formula>"bc"</formula>
    </cfRule>
    <cfRule type="cellIs" dxfId="1318" priority="100" operator="equal">
      <formula>"ab"</formula>
    </cfRule>
    <cfRule type="cellIs" dxfId="1317" priority="101" operator="equal">
      <formula>"ac"</formula>
    </cfRule>
    <cfRule type="cellIs" dxfId="1316" priority="102" operator="equal">
      <formula>"abc"</formula>
    </cfRule>
  </conditionalFormatting>
  <conditionalFormatting sqref="AO2">
    <cfRule type="cellIs" dxfId="1315" priority="94" operator="equal">
      <formula>"Check functions"</formula>
    </cfRule>
  </conditionalFormatting>
  <conditionalFormatting sqref="G6:AJ118">
    <cfRule type="cellIs" dxfId="1314" priority="70" operator="equal">
      <formula>-1</formula>
    </cfRule>
    <cfRule type="cellIs" dxfId="1313" priority="71" operator="equal">
      <formula>"a"</formula>
    </cfRule>
    <cfRule type="cellIs" dxfId="1312" priority="72" operator="equal">
      <formula>"b"</formula>
    </cfRule>
    <cfRule type="cellIs" dxfId="1311" priority="73" operator="equal">
      <formula>"c"</formula>
    </cfRule>
    <cfRule type="cellIs" dxfId="1310" priority="74" operator="equal">
      <formula>"bc"</formula>
    </cfRule>
    <cfRule type="cellIs" dxfId="1309" priority="75" operator="equal">
      <formula>"ab"</formula>
    </cfRule>
    <cfRule type="cellIs" dxfId="1308" priority="76" operator="equal">
      <formula>"ac"</formula>
    </cfRule>
    <cfRule type="cellIs" dxfId="1307" priority="77" operator="equal">
      <formula>"abc"</formula>
    </cfRule>
  </conditionalFormatting>
  <conditionalFormatting sqref="AM5:AM136">
    <cfRule type="colorScale" priority="1200">
      <colorScale>
        <cfvo type="min"/>
        <cfvo type="percentile" val="50"/>
        <cfvo type="max"/>
        <color rgb="FFF8696B"/>
        <color rgb="FFFFEB84"/>
        <color rgb="FF63BE7B"/>
      </colorScale>
    </cfRule>
  </conditionalFormatting>
  <conditionalFormatting sqref="AN7:AN136">
    <cfRule type="colorScale" priority="1256">
      <colorScale>
        <cfvo type="min"/>
        <cfvo type="percentile" val="50"/>
        <cfvo type="num" val="0.97499999999999998"/>
        <color rgb="FF63BE7B"/>
        <color rgb="FFFCFCFF"/>
        <color rgb="FFF8696B"/>
      </colorScale>
    </cfRule>
  </conditionalFormatting>
  <conditionalFormatting sqref="AN119">
    <cfRule type="colorScale" priority="69">
      <colorScale>
        <cfvo type="min"/>
        <cfvo type="percentile" val="50"/>
        <cfvo type="num" val="0.97499999999999998"/>
        <color rgb="FF63BE7B"/>
        <color rgb="FFFCFCFF"/>
        <color rgb="FFF8696B"/>
      </colorScale>
    </cfRule>
  </conditionalFormatting>
  <conditionalFormatting sqref="AN121">
    <cfRule type="colorScale" priority="67">
      <colorScale>
        <cfvo type="min"/>
        <cfvo type="percentile" val="50"/>
        <cfvo type="num" val="0.97499999999999998"/>
        <color rgb="FF63BE7B"/>
        <color rgb="FFFCFCFF"/>
        <color rgb="FFF8696B"/>
      </colorScale>
    </cfRule>
  </conditionalFormatting>
  <conditionalFormatting sqref="AN123">
    <cfRule type="colorScale" priority="65">
      <colorScale>
        <cfvo type="min"/>
        <cfvo type="percentile" val="50"/>
        <cfvo type="num" val="0.97499999999999998"/>
        <color rgb="FF63BE7B"/>
        <color rgb="FFFCFCFF"/>
        <color rgb="FFF8696B"/>
      </colorScale>
    </cfRule>
  </conditionalFormatting>
  <conditionalFormatting sqref="G120:AJ124">
    <cfRule type="cellIs" dxfId="1306" priority="55" operator="equal">
      <formula>-1</formula>
    </cfRule>
    <cfRule type="cellIs" dxfId="1305" priority="56" operator="equal">
      <formula>"a"</formula>
    </cfRule>
    <cfRule type="cellIs" dxfId="1304" priority="57" operator="equal">
      <formula>"b"</formula>
    </cfRule>
    <cfRule type="cellIs" dxfId="1303" priority="58" operator="equal">
      <formula>"c"</formula>
    </cfRule>
    <cfRule type="cellIs" dxfId="1302" priority="59" operator="equal">
      <formula>"bc"</formula>
    </cfRule>
    <cfRule type="cellIs" dxfId="1301" priority="60" operator="equal">
      <formula>"ab"</formula>
    </cfRule>
    <cfRule type="cellIs" dxfId="1300" priority="61" operator="equal">
      <formula>"ac"</formula>
    </cfRule>
    <cfRule type="cellIs" dxfId="1299" priority="62" operator="equal">
      <formula>"abc"</formula>
    </cfRule>
  </conditionalFormatting>
  <conditionalFormatting sqref="G126:AJ126">
    <cfRule type="cellIs" dxfId="1298" priority="45" operator="equal">
      <formula>-1</formula>
    </cfRule>
    <cfRule type="cellIs" dxfId="1297" priority="46" operator="equal">
      <formula>"a"</formula>
    </cfRule>
    <cfRule type="cellIs" dxfId="1296" priority="47" operator="equal">
      <formula>"b"</formula>
    </cfRule>
    <cfRule type="cellIs" dxfId="1295" priority="48" operator="equal">
      <formula>"c"</formula>
    </cfRule>
    <cfRule type="cellIs" dxfId="1294" priority="49" operator="equal">
      <formula>"bc"</formula>
    </cfRule>
    <cfRule type="cellIs" dxfId="1293" priority="50" operator="equal">
      <formula>"ab"</formula>
    </cfRule>
    <cfRule type="cellIs" dxfId="1292" priority="51" operator="equal">
      <formula>"ac"</formula>
    </cfRule>
    <cfRule type="cellIs" dxfId="1291" priority="52" operator="equal">
      <formula>"abc"</formula>
    </cfRule>
  </conditionalFormatting>
  <conditionalFormatting sqref="G128:AJ128">
    <cfRule type="cellIs" dxfId="1290" priority="37" operator="equal">
      <formula>-1</formula>
    </cfRule>
    <cfRule type="cellIs" dxfId="1289" priority="38" operator="equal">
      <formula>"a"</formula>
    </cfRule>
    <cfRule type="cellIs" dxfId="1288" priority="39" operator="equal">
      <formula>"b"</formula>
    </cfRule>
    <cfRule type="cellIs" dxfId="1287" priority="40" operator="equal">
      <formula>"c"</formula>
    </cfRule>
    <cfRule type="cellIs" dxfId="1286" priority="41" operator="equal">
      <formula>"bc"</formula>
    </cfRule>
    <cfRule type="cellIs" dxfId="1285" priority="42" operator="equal">
      <formula>"ab"</formula>
    </cfRule>
    <cfRule type="cellIs" dxfId="1284" priority="43" operator="equal">
      <formula>"ac"</formula>
    </cfRule>
    <cfRule type="cellIs" dxfId="1283" priority="44" operator="equal">
      <formula>"abc"</formula>
    </cfRule>
  </conditionalFormatting>
  <conditionalFormatting sqref="G130:AJ130">
    <cfRule type="cellIs" dxfId="1282" priority="29" operator="equal">
      <formula>-1</formula>
    </cfRule>
    <cfRule type="cellIs" dxfId="1281" priority="30" operator="equal">
      <formula>"a"</formula>
    </cfRule>
    <cfRule type="cellIs" dxfId="1280" priority="31" operator="equal">
      <formula>"b"</formula>
    </cfRule>
    <cfRule type="cellIs" dxfId="1279" priority="32" operator="equal">
      <formula>"c"</formula>
    </cfRule>
    <cfRule type="cellIs" dxfId="1278" priority="33" operator="equal">
      <formula>"bc"</formula>
    </cfRule>
    <cfRule type="cellIs" dxfId="1277" priority="34" operator="equal">
      <formula>"ab"</formula>
    </cfRule>
    <cfRule type="cellIs" dxfId="1276" priority="35" operator="equal">
      <formula>"ac"</formula>
    </cfRule>
    <cfRule type="cellIs" dxfId="1275" priority="36" operator="equal">
      <formula>"abc"</formula>
    </cfRule>
  </conditionalFormatting>
  <conditionalFormatting sqref="G132:AJ132">
    <cfRule type="cellIs" dxfId="1274" priority="21" operator="equal">
      <formula>-1</formula>
    </cfRule>
    <cfRule type="cellIs" dxfId="1273" priority="22" operator="equal">
      <formula>"a"</formula>
    </cfRule>
    <cfRule type="cellIs" dxfId="1272" priority="23" operator="equal">
      <formula>"b"</formula>
    </cfRule>
    <cfRule type="cellIs" dxfId="1271" priority="24" operator="equal">
      <formula>"c"</formula>
    </cfRule>
    <cfRule type="cellIs" dxfId="1270" priority="25" operator="equal">
      <formula>"bc"</formula>
    </cfRule>
    <cfRule type="cellIs" dxfId="1269" priority="26" operator="equal">
      <formula>"ab"</formula>
    </cfRule>
    <cfRule type="cellIs" dxfId="1268" priority="27" operator="equal">
      <formula>"ac"</formula>
    </cfRule>
    <cfRule type="cellIs" dxfId="1267" priority="28" operator="equal">
      <formula>"abc"</formula>
    </cfRule>
  </conditionalFormatting>
  <conditionalFormatting sqref="G134:AJ134">
    <cfRule type="cellIs" dxfId="1266" priority="13" operator="equal">
      <formula>-1</formula>
    </cfRule>
    <cfRule type="cellIs" dxfId="1265" priority="14" operator="equal">
      <formula>"a"</formula>
    </cfRule>
    <cfRule type="cellIs" dxfId="1264" priority="15" operator="equal">
      <formula>"b"</formula>
    </cfRule>
    <cfRule type="cellIs" dxfId="1263" priority="16" operator="equal">
      <formula>"c"</formula>
    </cfRule>
    <cfRule type="cellIs" dxfId="1262" priority="17" operator="equal">
      <formula>"bc"</formula>
    </cfRule>
    <cfRule type="cellIs" dxfId="1261" priority="18" operator="equal">
      <formula>"ab"</formula>
    </cfRule>
    <cfRule type="cellIs" dxfId="1260" priority="19" operator="equal">
      <formula>"ac"</formula>
    </cfRule>
    <cfRule type="cellIs" dxfId="1259" priority="20" operator="equal">
      <formula>"abc"</formula>
    </cfRule>
  </conditionalFormatting>
  <conditionalFormatting sqref="G136:AJ136">
    <cfRule type="cellIs" dxfId="1258" priority="5" operator="equal">
      <formula>-1</formula>
    </cfRule>
    <cfRule type="cellIs" dxfId="1257" priority="6" operator="equal">
      <formula>"a"</formula>
    </cfRule>
    <cfRule type="cellIs" dxfId="1256" priority="7" operator="equal">
      <formula>"b"</formula>
    </cfRule>
    <cfRule type="cellIs" dxfId="1255" priority="8" operator="equal">
      <formula>"c"</formula>
    </cfRule>
    <cfRule type="cellIs" dxfId="1254" priority="9" operator="equal">
      <formula>"bc"</formula>
    </cfRule>
    <cfRule type="cellIs" dxfId="1253" priority="10" operator="equal">
      <formula>"ab"</formula>
    </cfRule>
    <cfRule type="cellIs" dxfId="1252" priority="11" operator="equal">
      <formula>"ac"</formula>
    </cfRule>
    <cfRule type="cellIs" dxfId="1251" priority="12" operator="equal">
      <formula>"abc"</formula>
    </cfRule>
  </conditionalFormatting>
  <conditionalFormatting sqref="E5:E1000">
    <cfRule type="cellIs" dxfId="1250" priority="1" operator="equal">
      <formula>"UN"</formula>
    </cfRule>
  </conditionalFormatting>
  <pageMargins left="0.7" right="0.7" top="0.75" bottom="0.75" header="0.3" footer="0.3"/>
  <pageSetup paperSize="9" scale="5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pageSetUpPr fitToPage="1"/>
  </sheetPr>
  <dimension ref="A1:AO173"/>
  <sheetViews>
    <sheetView view="pageBreakPre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4. BFT-E stock (ATE region)</v>
      </c>
      <c r="B1" s="53"/>
      <c r="C1" s="53"/>
      <c r="D1" s="53"/>
      <c r="AO1" s="12">
        <v>4</v>
      </c>
    </row>
    <row r="2" spans="1:41" x14ac:dyDescent="0.2">
      <c r="E2" s="52" t="s">
        <v>146</v>
      </c>
      <c r="F2" s="52"/>
      <c r="G2" s="19">
        <f t="shared" ref="G2:AJ2" si="0">SUMIF(G5:G148,"&gt;0")</f>
        <v>7396.3150000000005</v>
      </c>
      <c r="H2" s="19">
        <f t="shared" si="0"/>
        <v>9317.0810000000001</v>
      </c>
      <c r="I2" s="19">
        <f t="shared" si="0"/>
        <v>7053.9569999999994</v>
      </c>
      <c r="J2" s="19">
        <f t="shared" si="0"/>
        <v>9780.0310000000009</v>
      </c>
      <c r="K2" s="19">
        <f t="shared" si="0"/>
        <v>12098.042000000001</v>
      </c>
      <c r="L2" s="19">
        <f t="shared" si="0"/>
        <v>16379.335000000001</v>
      </c>
      <c r="M2" s="19">
        <f t="shared" si="0"/>
        <v>11629.712</v>
      </c>
      <c r="N2" s="19">
        <f t="shared" si="0"/>
        <v>10246.503000000002</v>
      </c>
      <c r="O2" s="19">
        <f t="shared" si="0"/>
        <v>10060.506000000003</v>
      </c>
      <c r="P2" s="19">
        <f t="shared" si="0"/>
        <v>10086.350999999997</v>
      </c>
      <c r="Q2" s="19">
        <f t="shared" si="0"/>
        <v>10346.634</v>
      </c>
      <c r="R2" s="19">
        <f t="shared" si="0"/>
        <v>7394.2590000000009</v>
      </c>
      <c r="S2" s="19">
        <f t="shared" si="0"/>
        <v>7401.862000000001</v>
      </c>
      <c r="T2" s="19">
        <f t="shared" si="0"/>
        <v>9023.1209999999974</v>
      </c>
      <c r="U2" s="19">
        <f t="shared" si="0"/>
        <v>7528.8919999999998</v>
      </c>
      <c r="V2" s="19">
        <f t="shared" si="0"/>
        <v>8441.1540000000023</v>
      </c>
      <c r="W2" s="19">
        <f t="shared" si="0"/>
        <v>8243.016999999998</v>
      </c>
      <c r="X2" s="19">
        <f t="shared" si="0"/>
        <v>6684.4989999999989</v>
      </c>
      <c r="Y2" s="19">
        <f t="shared" si="0"/>
        <v>4379.2629999999999</v>
      </c>
      <c r="Z2" s="19">
        <f t="shared" si="0"/>
        <v>3984.2289999999994</v>
      </c>
      <c r="AA2" s="19">
        <f t="shared" si="0"/>
        <v>3834.4109999999996</v>
      </c>
      <c r="AB2" s="19">
        <f t="shared" si="0"/>
        <v>4162.7359999999999</v>
      </c>
      <c r="AC2" s="19">
        <f t="shared" si="0"/>
        <v>3917.6549999999993</v>
      </c>
      <c r="AD2" s="19">
        <f t="shared" si="0"/>
        <v>4841.2390000000005</v>
      </c>
      <c r="AE2" s="19">
        <f t="shared" si="0"/>
        <v>5968.1549999999997</v>
      </c>
      <c r="AF2" s="19">
        <f t="shared" si="0"/>
        <v>7215.6669999999995</v>
      </c>
      <c r="AG2" s="19">
        <f t="shared" si="0"/>
        <v>8157.4340000000011</v>
      </c>
      <c r="AH2" s="19">
        <f t="shared" si="0"/>
        <v>9093.1519999999964</v>
      </c>
      <c r="AI2" s="19">
        <f t="shared" si="0"/>
        <v>10873.813</v>
      </c>
      <c r="AJ2" s="19">
        <f t="shared" si="0"/>
        <v>10346.215999999999</v>
      </c>
      <c r="AO2" s="12" t="str">
        <f>IF((SUM(G2:AJ2)=AO3),"Ok","Check functions")</f>
        <v>Ok</v>
      </c>
    </row>
    <row r="3" spans="1:41" x14ac:dyDescent="0.2">
      <c r="AO3" s="5">
        <f>SUM(AO5:AO148)</f>
        <v>245885.24100000007</v>
      </c>
    </row>
    <row r="4" spans="1:41" x14ac:dyDescent="0.2">
      <c r="A4" s="25" t="s">
        <v>0</v>
      </c>
      <c r="B4" s="25" t="s">
        <v>1</v>
      </c>
      <c r="C4" s="25" t="s">
        <v>2</v>
      </c>
      <c r="D4" s="25" t="s">
        <v>3</v>
      </c>
      <c r="E4" s="32" t="s">
        <v>4</v>
      </c>
      <c r="F4" s="21" t="s">
        <v>147</v>
      </c>
      <c r="G4" s="26">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ht="12" customHeight="1" x14ac:dyDescent="0.2">
      <c r="A5" s="1" t="s">
        <v>112</v>
      </c>
      <c r="B5" s="1" t="s">
        <v>67</v>
      </c>
      <c r="C5" s="1" t="s">
        <v>8</v>
      </c>
      <c r="D5" s="1" t="s">
        <v>25</v>
      </c>
      <c r="E5" s="1" t="s">
        <v>21</v>
      </c>
      <c r="F5" s="1" t="s">
        <v>10</v>
      </c>
      <c r="G5" s="5">
        <v>3350</v>
      </c>
      <c r="H5" s="5">
        <v>2484</v>
      </c>
      <c r="I5" s="5">
        <v>2075</v>
      </c>
      <c r="J5" s="5">
        <v>3971</v>
      </c>
      <c r="K5" s="5">
        <v>3341</v>
      </c>
      <c r="L5" s="5">
        <v>2905</v>
      </c>
      <c r="M5" s="5">
        <v>3195</v>
      </c>
      <c r="N5" s="5">
        <v>2690</v>
      </c>
      <c r="O5" s="5">
        <v>2895</v>
      </c>
      <c r="P5" s="5">
        <v>2425</v>
      </c>
      <c r="Q5" s="5">
        <v>2536</v>
      </c>
      <c r="R5" s="5">
        <v>2695</v>
      </c>
      <c r="S5" s="5">
        <v>2015</v>
      </c>
      <c r="T5" s="5">
        <v>2598</v>
      </c>
      <c r="U5" s="5">
        <v>1896</v>
      </c>
      <c r="V5" s="5">
        <v>1612</v>
      </c>
      <c r="W5" s="5">
        <v>2350.58</v>
      </c>
      <c r="X5" s="5">
        <v>1903.9780000000001</v>
      </c>
      <c r="Y5" s="5">
        <v>1155.2860000000001</v>
      </c>
      <c r="Z5" s="5">
        <v>1088.8240000000001</v>
      </c>
      <c r="AA5" s="5">
        <v>1092.5989999999999</v>
      </c>
      <c r="AB5" s="5">
        <v>1128.9670000000001</v>
      </c>
      <c r="AC5" s="5">
        <v>1134.4739999999999</v>
      </c>
      <c r="AD5" s="5">
        <v>1385.8620000000001</v>
      </c>
      <c r="AE5" s="5">
        <v>1577.9349999999999</v>
      </c>
      <c r="AF5" s="5">
        <v>1910.61</v>
      </c>
      <c r="AG5" s="5">
        <v>2269.761</v>
      </c>
      <c r="AH5" s="5">
        <v>2523.732</v>
      </c>
      <c r="AI5" s="5">
        <v>2781.6309999999999</v>
      </c>
      <c r="AJ5" s="5">
        <v>2779.99</v>
      </c>
      <c r="AK5" s="5">
        <v>1</v>
      </c>
      <c r="AM5" s="13">
        <f>+AO5/$AO$3</f>
        <v>0.27560511043442409</v>
      </c>
      <c r="AN5" s="7">
        <f>IF(AK5=1,AM5,AM5+AN3)</f>
        <v>0.27560511043442409</v>
      </c>
      <c r="AO5" s="5">
        <f>SUM(G5:AJ5)</f>
        <v>67767.229000000007</v>
      </c>
    </row>
    <row r="6" spans="1:41" ht="12" customHeight="1" x14ac:dyDescent="0.2">
      <c r="A6" s="1" t="s">
        <v>112</v>
      </c>
      <c r="B6" s="1" t="s">
        <v>67</v>
      </c>
      <c r="C6" s="1" t="s">
        <v>8</v>
      </c>
      <c r="D6" s="1" t="s">
        <v>25</v>
      </c>
      <c r="E6" s="1" t="s">
        <v>21</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12</v>
      </c>
      <c r="AH6" s="5" t="s">
        <v>12</v>
      </c>
      <c r="AI6" s="5" t="s">
        <v>12</v>
      </c>
      <c r="AJ6" s="5" t="s">
        <v>18</v>
      </c>
      <c r="AK6" s="5">
        <v>1</v>
      </c>
    </row>
    <row r="7" spans="1:41" ht="12" customHeight="1" x14ac:dyDescent="0.2">
      <c r="A7" s="1" t="s">
        <v>112</v>
      </c>
      <c r="B7" s="1" t="s">
        <v>67</v>
      </c>
      <c r="C7" s="1" t="s">
        <v>8</v>
      </c>
      <c r="D7" s="1" t="s">
        <v>213</v>
      </c>
      <c r="E7" s="1" t="s">
        <v>9</v>
      </c>
      <c r="F7" s="1" t="s">
        <v>10</v>
      </c>
      <c r="G7" s="5">
        <v>1045.69</v>
      </c>
      <c r="H7" s="5">
        <v>3718.15</v>
      </c>
      <c r="I7" s="5">
        <v>1998.9090000000001</v>
      </c>
      <c r="J7" s="5">
        <v>2878.259</v>
      </c>
      <c r="K7" s="5">
        <v>4978.8810000000003</v>
      </c>
      <c r="L7" s="5">
        <v>6633.5929999999998</v>
      </c>
      <c r="M7" s="5">
        <v>2605.4630000000002</v>
      </c>
      <c r="N7" s="5">
        <v>1278.3309999999999</v>
      </c>
      <c r="O7" s="5">
        <v>1939.36</v>
      </c>
      <c r="P7" s="5">
        <v>2319.08</v>
      </c>
      <c r="Q7" s="5">
        <v>2477.9169999999999</v>
      </c>
      <c r="R7" s="5">
        <v>1277.95</v>
      </c>
      <c r="S7" s="5">
        <v>1846.9380000000001</v>
      </c>
      <c r="T7" s="5">
        <v>2207.37</v>
      </c>
      <c r="U7" s="5">
        <v>1190.0509999999999</v>
      </c>
      <c r="V7" s="5">
        <v>2307.0729999999999</v>
      </c>
      <c r="W7" s="5">
        <v>2325.9059999999999</v>
      </c>
      <c r="X7" s="5">
        <v>1197.4190000000001</v>
      </c>
      <c r="Y7" s="5">
        <v>641.43399999999997</v>
      </c>
      <c r="Z7" s="5">
        <v>562.40800000000002</v>
      </c>
      <c r="AA7" s="5">
        <v>197.39099999999999</v>
      </c>
      <c r="AB7" s="5">
        <v>162.72</v>
      </c>
      <c r="AC7" s="5">
        <v>92.284999999999997</v>
      </c>
      <c r="AD7" s="5">
        <v>129.91499999999999</v>
      </c>
      <c r="AE7" s="5">
        <v>982.75800000000004</v>
      </c>
      <c r="AF7" s="5">
        <v>1108.71</v>
      </c>
      <c r="AG7" s="5">
        <v>617.125</v>
      </c>
      <c r="AH7" s="5">
        <v>754.44</v>
      </c>
      <c r="AI7" s="5">
        <v>787.61500000000001</v>
      </c>
      <c r="AJ7" s="5">
        <v>869.63300000000004</v>
      </c>
      <c r="AK7" s="5">
        <v>2</v>
      </c>
      <c r="AM7" s="13">
        <f>+AO7/$AO$3</f>
        <v>0.20795381533290161</v>
      </c>
      <c r="AN7" s="7">
        <f>IF(AK7=1,AM7,AM7+AN5)</f>
        <v>0.48355892576732573</v>
      </c>
      <c r="AO7" s="5">
        <f>SUM(G7:AJ7)</f>
        <v>51132.774000000019</v>
      </c>
    </row>
    <row r="8" spans="1:41" ht="12" customHeight="1" x14ac:dyDescent="0.2">
      <c r="A8" s="1" t="s">
        <v>112</v>
      </c>
      <c r="B8" s="1" t="s">
        <v>67</v>
      </c>
      <c r="C8" s="1" t="s">
        <v>8</v>
      </c>
      <c r="D8" s="1" t="s">
        <v>213</v>
      </c>
      <c r="E8" s="1" t="s">
        <v>9</v>
      </c>
      <c r="F8" s="1" t="s">
        <v>11</v>
      </c>
      <c r="G8" s="5" t="s">
        <v>12</v>
      </c>
      <c r="H8" s="5" t="s">
        <v>12</v>
      </c>
      <c r="I8" s="5" t="s">
        <v>12</v>
      </c>
      <c r="J8" s="5" t="s">
        <v>12</v>
      </c>
      <c r="K8" s="5" t="s">
        <v>12</v>
      </c>
      <c r="L8" s="5" t="s">
        <v>12</v>
      </c>
      <c r="M8" s="5" t="s">
        <v>12</v>
      </c>
      <c r="N8" s="5" t="s">
        <v>12</v>
      </c>
      <c r="O8" s="5" t="s">
        <v>12</v>
      </c>
      <c r="P8" s="5" t="s">
        <v>12</v>
      </c>
      <c r="Q8" s="5" t="s">
        <v>12</v>
      </c>
      <c r="R8" s="5" t="s">
        <v>18</v>
      </c>
      <c r="S8" s="5" t="s">
        <v>18</v>
      </c>
      <c r="T8" s="5" t="s">
        <v>12</v>
      </c>
      <c r="U8" s="5" t="s">
        <v>12</v>
      </c>
      <c r="V8" s="5" t="s">
        <v>12</v>
      </c>
      <c r="W8" s="5" t="s">
        <v>12</v>
      </c>
      <c r="X8" s="5" t="s">
        <v>12</v>
      </c>
      <c r="Y8" s="5" t="s">
        <v>12</v>
      </c>
      <c r="Z8" s="5" t="s">
        <v>12</v>
      </c>
      <c r="AA8" s="5" t="s">
        <v>12</v>
      </c>
      <c r="AB8" s="5" t="s">
        <v>12</v>
      </c>
      <c r="AC8" s="5" t="s">
        <v>12</v>
      </c>
      <c r="AD8" s="5" t="s">
        <v>12</v>
      </c>
      <c r="AE8" s="5" t="s">
        <v>12</v>
      </c>
      <c r="AF8" s="5" t="s">
        <v>12</v>
      </c>
      <c r="AG8" s="5" t="s">
        <v>12</v>
      </c>
      <c r="AH8" s="5" t="s">
        <v>12</v>
      </c>
      <c r="AI8" s="5" t="s">
        <v>12</v>
      </c>
      <c r="AJ8" s="5" t="s">
        <v>12</v>
      </c>
      <c r="AK8" s="5">
        <v>2</v>
      </c>
    </row>
    <row r="9" spans="1:41" ht="12" customHeight="1" x14ac:dyDescent="0.2">
      <c r="A9" s="1" t="s">
        <v>112</v>
      </c>
      <c r="B9" s="1" t="s">
        <v>67</v>
      </c>
      <c r="C9" s="1" t="s">
        <v>8</v>
      </c>
      <c r="D9" s="1" t="s">
        <v>37</v>
      </c>
      <c r="E9" s="1" t="s">
        <v>47</v>
      </c>
      <c r="F9" s="1" t="s">
        <v>10</v>
      </c>
      <c r="G9" s="5">
        <v>94</v>
      </c>
      <c r="H9" s="5">
        <v>387</v>
      </c>
      <c r="I9" s="5">
        <v>494</v>
      </c>
      <c r="J9" s="5">
        <v>210</v>
      </c>
      <c r="K9" s="5">
        <v>699</v>
      </c>
      <c r="L9" s="5">
        <v>1240</v>
      </c>
      <c r="M9" s="5">
        <v>1615</v>
      </c>
      <c r="N9" s="5">
        <v>852</v>
      </c>
      <c r="O9" s="5">
        <v>1540</v>
      </c>
      <c r="P9" s="5">
        <v>2330</v>
      </c>
      <c r="Q9" s="5">
        <v>1670</v>
      </c>
      <c r="R9" s="5">
        <v>1305</v>
      </c>
      <c r="S9" s="5">
        <v>1098</v>
      </c>
      <c r="T9" s="5">
        <v>1518</v>
      </c>
      <c r="U9" s="5">
        <v>1744</v>
      </c>
      <c r="V9" s="5">
        <v>2417</v>
      </c>
      <c r="W9" s="5">
        <v>1947</v>
      </c>
      <c r="X9" s="5">
        <v>1909</v>
      </c>
      <c r="Y9" s="5">
        <v>1348</v>
      </c>
      <c r="Z9" s="5">
        <v>1055</v>
      </c>
      <c r="AA9" s="5">
        <v>990</v>
      </c>
      <c r="AB9" s="5">
        <v>960.47</v>
      </c>
      <c r="AC9" s="5">
        <v>959.46</v>
      </c>
      <c r="AD9" s="5">
        <v>1176</v>
      </c>
      <c r="AE9" s="5">
        <v>1432.96</v>
      </c>
      <c r="AF9" s="5">
        <v>1702.7</v>
      </c>
      <c r="AG9" s="5">
        <v>2164</v>
      </c>
      <c r="AH9" s="5">
        <v>2475.9459999999999</v>
      </c>
      <c r="AI9" s="5">
        <v>3088.6</v>
      </c>
      <c r="AJ9" s="5">
        <v>2883.913</v>
      </c>
      <c r="AK9" s="5">
        <v>3</v>
      </c>
      <c r="AM9" s="13">
        <f>+AO9/$AO$3</f>
        <v>0.17612301097811714</v>
      </c>
      <c r="AN9" s="7">
        <f>IF(AK9=1,AM9,AM9+AN7)</f>
        <v>0.65968193674544284</v>
      </c>
      <c r="AO9" s="5">
        <f>SUM(G9:AJ9)</f>
        <v>43306.048999999992</v>
      </c>
    </row>
    <row r="10" spans="1:41" ht="12" customHeight="1" x14ac:dyDescent="0.2">
      <c r="A10" s="1" t="s">
        <v>112</v>
      </c>
      <c r="B10" s="1" t="s">
        <v>67</v>
      </c>
      <c r="C10" s="1" t="s">
        <v>8</v>
      </c>
      <c r="D10" s="1" t="s">
        <v>37</v>
      </c>
      <c r="E10" s="1" t="s">
        <v>47</v>
      </c>
      <c r="F10" s="1" t="s">
        <v>11</v>
      </c>
      <c r="G10" s="5">
        <v>-1</v>
      </c>
      <c r="H10" s="5">
        <v>-1</v>
      </c>
      <c r="I10" s="5">
        <v>-1</v>
      </c>
      <c r="J10" s="5">
        <v>-1</v>
      </c>
      <c r="K10" s="5">
        <v>-1</v>
      </c>
      <c r="L10" s="5">
        <v>-1</v>
      </c>
      <c r="M10" s="5">
        <v>-1</v>
      </c>
      <c r="N10" s="5" t="s">
        <v>15</v>
      </c>
      <c r="O10" s="5" t="s">
        <v>15</v>
      </c>
      <c r="P10" s="5" t="s">
        <v>15</v>
      </c>
      <c r="Q10" s="5">
        <v>-1</v>
      </c>
      <c r="R10" s="5">
        <v>-1</v>
      </c>
      <c r="S10" s="5">
        <v>-1</v>
      </c>
      <c r="T10" s="5">
        <v>-1</v>
      </c>
      <c r="U10" s="5" t="s">
        <v>23</v>
      </c>
      <c r="V10" s="5" t="s">
        <v>12</v>
      </c>
      <c r="W10" s="5" t="s">
        <v>13</v>
      </c>
      <c r="X10" s="5" t="s">
        <v>12</v>
      </c>
      <c r="Y10" s="5" t="s">
        <v>12</v>
      </c>
      <c r="Z10" s="5" t="s">
        <v>12</v>
      </c>
      <c r="AA10" s="5" t="s">
        <v>12</v>
      </c>
      <c r="AB10" s="5" t="s">
        <v>12</v>
      </c>
      <c r="AC10" s="5" t="s">
        <v>12</v>
      </c>
      <c r="AD10" s="5" t="s">
        <v>12</v>
      </c>
      <c r="AE10" s="5" t="s">
        <v>12</v>
      </c>
      <c r="AF10" s="5" t="s">
        <v>12</v>
      </c>
      <c r="AG10" s="5" t="s">
        <v>12</v>
      </c>
      <c r="AH10" s="5" t="s">
        <v>12</v>
      </c>
      <c r="AI10" s="5" t="s">
        <v>12</v>
      </c>
      <c r="AJ10" s="5" t="s">
        <v>12</v>
      </c>
      <c r="AK10" s="5">
        <v>3</v>
      </c>
    </row>
    <row r="11" spans="1:41" ht="12" customHeight="1" x14ac:dyDescent="0.2">
      <c r="A11" s="1" t="s">
        <v>112</v>
      </c>
      <c r="B11" s="1" t="s">
        <v>67</v>
      </c>
      <c r="C11" s="1" t="s">
        <v>8</v>
      </c>
      <c r="D11" s="1" t="s">
        <v>213</v>
      </c>
      <c r="E11" s="1" t="s">
        <v>47</v>
      </c>
      <c r="F11" s="1" t="s">
        <v>10</v>
      </c>
      <c r="G11" s="5">
        <v>1271</v>
      </c>
      <c r="H11" s="5">
        <v>1244</v>
      </c>
      <c r="I11" s="5">
        <v>1136</v>
      </c>
      <c r="J11" s="5">
        <v>941</v>
      </c>
      <c r="K11" s="5">
        <v>1207</v>
      </c>
      <c r="L11" s="5">
        <v>2723</v>
      </c>
      <c r="M11" s="5">
        <v>1926.3869999999999</v>
      </c>
      <c r="N11" s="5">
        <v>3105.7710000000002</v>
      </c>
      <c r="O11" s="5">
        <v>1416.3240000000001</v>
      </c>
      <c r="P11" s="5">
        <v>1239.9000000000001</v>
      </c>
      <c r="Q11" s="5">
        <v>1548.4</v>
      </c>
      <c r="R11" s="5">
        <v>784.01499999999999</v>
      </c>
      <c r="S11" s="5">
        <v>862.44</v>
      </c>
      <c r="T11" s="5">
        <v>880.45</v>
      </c>
      <c r="U11" s="5">
        <v>1126.184</v>
      </c>
      <c r="V11" s="5">
        <v>1348.3219999999999</v>
      </c>
      <c r="W11" s="5">
        <v>1194.2550000000001</v>
      </c>
      <c r="X11" s="5">
        <v>1209.1659999999999</v>
      </c>
      <c r="Y11" s="5">
        <v>887.375</v>
      </c>
      <c r="Z11" s="5">
        <v>901.90800000000002</v>
      </c>
      <c r="AA11" s="5">
        <v>1105.98</v>
      </c>
      <c r="AB11" s="5">
        <v>1369.9749999999999</v>
      </c>
      <c r="AC11" s="5">
        <v>1173.383</v>
      </c>
      <c r="AD11" s="5">
        <v>1466.421</v>
      </c>
      <c r="AE11" s="5">
        <v>968.16099999999994</v>
      </c>
      <c r="AF11" s="5">
        <v>1299.1099999999999</v>
      </c>
      <c r="AG11" s="5">
        <v>1764.404</v>
      </c>
      <c r="AH11" s="5">
        <v>1892.3009999999999</v>
      </c>
      <c r="AI11" s="5">
        <v>2421.4989999999998</v>
      </c>
      <c r="AJ11" s="5">
        <v>1980.9670000000001</v>
      </c>
      <c r="AK11" s="5">
        <v>4</v>
      </c>
      <c r="AM11" s="13">
        <f>+AO11/$AO$3</f>
        <v>0.17241822985219352</v>
      </c>
      <c r="AN11" s="7">
        <f>IF(AK11=1,AM11,AM11+AN9)</f>
        <v>0.83210016659763641</v>
      </c>
      <c r="AO11" s="5">
        <f>SUM(G11:AJ11)</f>
        <v>42395.098000000005</v>
      </c>
    </row>
    <row r="12" spans="1:41" ht="12" customHeight="1" x14ac:dyDescent="0.2">
      <c r="A12" s="1" t="s">
        <v>112</v>
      </c>
      <c r="B12" s="1" t="s">
        <v>67</v>
      </c>
      <c r="C12" s="1" t="s">
        <v>8</v>
      </c>
      <c r="D12" s="1" t="s">
        <v>213</v>
      </c>
      <c r="E12" s="1" t="s">
        <v>47</v>
      </c>
      <c r="F12" s="1" t="s">
        <v>11</v>
      </c>
      <c r="G12" s="5" t="s">
        <v>13</v>
      </c>
      <c r="H12" s="5" t="s">
        <v>13</v>
      </c>
      <c r="I12" s="5" t="s">
        <v>18</v>
      </c>
      <c r="J12" s="5" t="s">
        <v>13</v>
      </c>
      <c r="K12" s="5" t="s">
        <v>13</v>
      </c>
      <c r="L12" s="5" t="s">
        <v>13</v>
      </c>
      <c r="M12" s="5" t="s">
        <v>18</v>
      </c>
      <c r="N12" s="5" t="s">
        <v>18</v>
      </c>
      <c r="O12" s="5" t="s">
        <v>13</v>
      </c>
      <c r="P12" s="5" t="s">
        <v>18</v>
      </c>
      <c r="Q12" s="5" t="s">
        <v>18</v>
      </c>
      <c r="R12" s="5" t="s">
        <v>17</v>
      </c>
      <c r="S12" s="5" t="s">
        <v>17</v>
      </c>
      <c r="T12" s="5" t="s">
        <v>12</v>
      </c>
      <c r="U12" s="5" t="s">
        <v>24</v>
      </c>
      <c r="V12" s="5" t="s">
        <v>15</v>
      </c>
      <c r="W12" s="5" t="s">
        <v>12</v>
      </c>
      <c r="X12" s="5" t="s">
        <v>12</v>
      </c>
      <c r="Y12" s="5" t="s">
        <v>12</v>
      </c>
      <c r="Z12" s="5" t="s">
        <v>12</v>
      </c>
      <c r="AA12" s="5" t="s">
        <v>12</v>
      </c>
      <c r="AB12" s="5" t="s">
        <v>12</v>
      </c>
      <c r="AC12" s="5" t="s">
        <v>13</v>
      </c>
      <c r="AD12" s="5" t="s">
        <v>12</v>
      </c>
      <c r="AE12" s="5" t="s">
        <v>12</v>
      </c>
      <c r="AF12" s="5" t="s">
        <v>12</v>
      </c>
      <c r="AG12" s="5" t="s">
        <v>12</v>
      </c>
      <c r="AH12" s="5" t="s">
        <v>12</v>
      </c>
      <c r="AI12" s="5" t="s">
        <v>18</v>
      </c>
      <c r="AJ12" s="5" t="s">
        <v>12</v>
      </c>
      <c r="AK12" s="5">
        <v>4</v>
      </c>
    </row>
    <row r="13" spans="1:41" ht="12" customHeight="1" x14ac:dyDescent="0.2">
      <c r="A13" s="1" t="s">
        <v>112</v>
      </c>
      <c r="B13" s="1" t="s">
        <v>67</v>
      </c>
      <c r="C13" s="1" t="s">
        <v>8</v>
      </c>
      <c r="D13" s="1" t="s">
        <v>214</v>
      </c>
      <c r="E13" s="1" t="s">
        <v>16</v>
      </c>
      <c r="F13" s="1" t="s">
        <v>10</v>
      </c>
      <c r="G13" s="5">
        <v>441</v>
      </c>
      <c r="H13" s="5">
        <v>436</v>
      </c>
      <c r="I13" s="5">
        <v>224</v>
      </c>
      <c r="J13" s="5">
        <v>400</v>
      </c>
      <c r="L13" s="5">
        <v>57</v>
      </c>
      <c r="M13" s="5">
        <v>259</v>
      </c>
      <c r="N13" s="5">
        <v>247</v>
      </c>
      <c r="O13" s="5">
        <v>393.8</v>
      </c>
      <c r="P13" s="5">
        <v>456</v>
      </c>
      <c r="Q13" s="5">
        <v>599</v>
      </c>
      <c r="R13" s="5">
        <v>518.1</v>
      </c>
      <c r="S13" s="5">
        <v>289</v>
      </c>
      <c r="T13" s="5">
        <v>422.90199999999999</v>
      </c>
      <c r="U13" s="5">
        <v>828.92200000000003</v>
      </c>
      <c r="V13" s="5">
        <v>500.89499999999998</v>
      </c>
      <c r="W13" s="5">
        <v>179.83</v>
      </c>
      <c r="X13" s="5">
        <v>295.16800000000001</v>
      </c>
      <c r="Y13" s="5">
        <v>121.702</v>
      </c>
      <c r="Z13" s="5">
        <v>28.420999999999999</v>
      </c>
      <c r="AA13" s="5">
        <v>35.564999999999998</v>
      </c>
      <c r="AB13" s="5">
        <v>120.447</v>
      </c>
      <c r="AC13" s="5">
        <v>118.14100000000001</v>
      </c>
      <c r="AD13" s="5">
        <v>166.36099999999999</v>
      </c>
      <c r="AE13" s="5">
        <v>211.054</v>
      </c>
      <c r="AF13" s="5">
        <v>227.55799999999999</v>
      </c>
      <c r="AG13" s="5">
        <v>315.17099999999999</v>
      </c>
      <c r="AH13" s="5">
        <v>309.20999999999998</v>
      </c>
      <c r="AI13" s="5">
        <v>357.71499999999997</v>
      </c>
      <c r="AJ13" s="5">
        <v>328.80700000000002</v>
      </c>
      <c r="AK13" s="5">
        <v>5</v>
      </c>
      <c r="AM13" s="13">
        <f>+AO13/$AO$3</f>
        <v>3.614600438746951E-2</v>
      </c>
      <c r="AN13" s="7">
        <f>IF(AK13=1,AM13,AM13+AN11)</f>
        <v>0.86824617098510593</v>
      </c>
      <c r="AO13" s="5">
        <f>SUM(G13:AJ13)</f>
        <v>8887.7690000000002</v>
      </c>
    </row>
    <row r="14" spans="1:41" ht="12" customHeight="1" x14ac:dyDescent="0.2">
      <c r="A14" s="1" t="s">
        <v>112</v>
      </c>
      <c r="B14" s="1" t="s">
        <v>67</v>
      </c>
      <c r="C14" s="1" t="s">
        <v>8</v>
      </c>
      <c r="D14" s="1" t="s">
        <v>214</v>
      </c>
      <c r="E14" s="1" t="s">
        <v>16</v>
      </c>
      <c r="F14" s="1" t="s">
        <v>11</v>
      </c>
      <c r="G14" s="5">
        <v>-1</v>
      </c>
      <c r="H14" s="5">
        <v>-1</v>
      </c>
      <c r="I14" s="5">
        <v>-1</v>
      </c>
      <c r="J14" s="5">
        <v>-1</v>
      </c>
      <c r="L14" s="5">
        <v>-1</v>
      </c>
      <c r="M14" s="5">
        <v>-1</v>
      </c>
      <c r="N14" s="5">
        <v>-1</v>
      </c>
      <c r="O14" s="5">
        <v>-1</v>
      </c>
      <c r="P14" s="5">
        <v>-1</v>
      </c>
      <c r="Q14" s="5">
        <v>-1</v>
      </c>
      <c r="R14" s="5">
        <v>-1</v>
      </c>
      <c r="S14" s="5">
        <v>-1</v>
      </c>
      <c r="T14" s="5">
        <v>-1</v>
      </c>
      <c r="U14" s="5">
        <v>-1</v>
      </c>
      <c r="V14" s="5" t="s">
        <v>12</v>
      </c>
      <c r="W14" s="5" t="s">
        <v>12</v>
      </c>
      <c r="X14" s="5" t="s">
        <v>13</v>
      </c>
      <c r="Y14" s="5" t="s">
        <v>13</v>
      </c>
      <c r="Z14" s="5" t="s">
        <v>12</v>
      </c>
      <c r="AA14" s="5" t="s">
        <v>12</v>
      </c>
      <c r="AB14" s="5" t="s">
        <v>13</v>
      </c>
      <c r="AC14" s="5" t="s">
        <v>13</v>
      </c>
      <c r="AD14" s="5" t="s">
        <v>24</v>
      </c>
      <c r="AE14" s="5" t="s">
        <v>13</v>
      </c>
      <c r="AF14" s="5" t="s">
        <v>13</v>
      </c>
      <c r="AG14" s="5" t="s">
        <v>15</v>
      </c>
      <c r="AH14" s="5" t="s">
        <v>13</v>
      </c>
      <c r="AI14" s="5" t="s">
        <v>13</v>
      </c>
      <c r="AJ14" s="5" t="s">
        <v>13</v>
      </c>
      <c r="AK14" s="5">
        <v>5</v>
      </c>
    </row>
    <row r="15" spans="1:41" ht="12" customHeight="1" x14ac:dyDescent="0.2">
      <c r="A15" s="1" t="s">
        <v>112</v>
      </c>
      <c r="B15" s="1" t="s">
        <v>67</v>
      </c>
      <c r="C15" s="1" t="s">
        <v>8</v>
      </c>
      <c r="D15" s="1" t="s">
        <v>37</v>
      </c>
      <c r="E15" s="1" t="s">
        <v>28</v>
      </c>
      <c r="F15" s="1" t="s">
        <v>10</v>
      </c>
      <c r="G15" s="5">
        <v>462</v>
      </c>
      <c r="H15" s="5">
        <v>24</v>
      </c>
      <c r="I15" s="5">
        <v>213</v>
      </c>
      <c r="J15" s="5">
        <v>458</v>
      </c>
      <c r="K15" s="5">
        <v>323</v>
      </c>
      <c r="L15" s="5">
        <v>828</v>
      </c>
      <c r="M15" s="5">
        <v>692</v>
      </c>
      <c r="N15" s="5">
        <v>709</v>
      </c>
      <c r="O15" s="5">
        <v>660</v>
      </c>
      <c r="P15" s="5">
        <v>150</v>
      </c>
      <c r="Q15" s="5">
        <v>884</v>
      </c>
      <c r="R15" s="5">
        <v>490</v>
      </c>
      <c r="S15" s="5">
        <v>855</v>
      </c>
      <c r="T15" s="5">
        <v>871</v>
      </c>
      <c r="U15" s="5">
        <v>179</v>
      </c>
      <c r="AK15" s="5">
        <v>6</v>
      </c>
      <c r="AM15" s="13">
        <f>+AO15/$AO$3</f>
        <v>3.171398156426964E-2</v>
      </c>
      <c r="AN15" s="7">
        <f>IF(AK15=1,AM15,AM15+AN13)</f>
        <v>0.89996015254937556</v>
      </c>
      <c r="AO15" s="5">
        <f>SUM(G15:AJ15)</f>
        <v>7798</v>
      </c>
    </row>
    <row r="16" spans="1:41" ht="12" customHeight="1" x14ac:dyDescent="0.2">
      <c r="A16" s="1" t="s">
        <v>112</v>
      </c>
      <c r="B16" s="1" t="s">
        <v>67</v>
      </c>
      <c r="C16" s="1" t="s">
        <v>8</v>
      </c>
      <c r="D16" s="1" t="s">
        <v>37</v>
      </c>
      <c r="E16" s="1" t="s">
        <v>28</v>
      </c>
      <c r="F16" s="1" t="s">
        <v>11</v>
      </c>
      <c r="G16" s="5">
        <v>-1</v>
      </c>
      <c r="H16" s="5">
        <v>-1</v>
      </c>
      <c r="I16" s="5">
        <v>-1</v>
      </c>
      <c r="J16" s="5">
        <v>-1</v>
      </c>
      <c r="K16" s="5">
        <v>-1</v>
      </c>
      <c r="L16" s="5">
        <v>-1</v>
      </c>
      <c r="M16" s="5">
        <v>-1</v>
      </c>
      <c r="N16" s="5">
        <v>-1</v>
      </c>
      <c r="O16" s="5">
        <v>-1</v>
      </c>
      <c r="P16" s="5">
        <v>-1</v>
      </c>
      <c r="Q16" s="5">
        <v>-1</v>
      </c>
      <c r="R16" s="5">
        <v>-1</v>
      </c>
      <c r="S16" s="5">
        <v>-1</v>
      </c>
      <c r="T16" s="5">
        <v>-1</v>
      </c>
      <c r="U16" s="5">
        <v>-1</v>
      </c>
      <c r="AK16" s="5">
        <v>6</v>
      </c>
    </row>
    <row r="17" spans="1:41" ht="12" customHeight="1" x14ac:dyDescent="0.2">
      <c r="A17" s="1" t="s">
        <v>112</v>
      </c>
      <c r="B17" s="1" t="s">
        <v>67</v>
      </c>
      <c r="C17" s="1" t="s">
        <v>8</v>
      </c>
      <c r="D17" s="1" t="s">
        <v>214</v>
      </c>
      <c r="E17" s="1" t="s">
        <v>9</v>
      </c>
      <c r="F17" s="1" t="s">
        <v>10</v>
      </c>
      <c r="G17" s="5">
        <v>372</v>
      </c>
      <c r="H17" s="5">
        <v>164</v>
      </c>
      <c r="I17" s="5">
        <v>66</v>
      </c>
      <c r="J17" s="5">
        <v>181</v>
      </c>
      <c r="K17" s="5">
        <v>310</v>
      </c>
      <c r="L17" s="5">
        <v>134</v>
      </c>
      <c r="M17" s="5">
        <v>282</v>
      </c>
      <c r="N17" s="5">
        <v>270</v>
      </c>
      <c r="O17" s="5">
        <v>91.1</v>
      </c>
      <c r="P17" s="5">
        <v>105</v>
      </c>
      <c r="Q17" s="5">
        <v>150</v>
      </c>
      <c r="R17" s="5">
        <v>130</v>
      </c>
      <c r="S17" s="5">
        <v>47</v>
      </c>
      <c r="T17" s="5">
        <v>68.775999999999996</v>
      </c>
      <c r="U17" s="5">
        <v>65.308000000000007</v>
      </c>
      <c r="V17" s="5">
        <v>127.61</v>
      </c>
      <c r="W17" s="5">
        <v>67.486999999999995</v>
      </c>
      <c r="X17" s="5">
        <v>62.15</v>
      </c>
      <c r="Y17" s="5">
        <v>83.093999999999994</v>
      </c>
      <c r="Z17" s="5">
        <v>73.503</v>
      </c>
      <c r="AA17" s="5">
        <v>84.855999999999995</v>
      </c>
      <c r="AB17" s="5">
        <v>73.700999999999993</v>
      </c>
      <c r="AC17" s="5">
        <v>2.2959999999999998</v>
      </c>
      <c r="AD17" s="5">
        <v>41.768000000000001</v>
      </c>
      <c r="AE17" s="5">
        <v>99.168000000000006</v>
      </c>
      <c r="AF17" s="5">
        <v>77.483999999999995</v>
      </c>
      <c r="AG17" s="5">
        <v>71.462000000000003</v>
      </c>
      <c r="AH17" s="5">
        <v>88.176000000000002</v>
      </c>
      <c r="AI17" s="5">
        <v>132.572</v>
      </c>
      <c r="AJ17" s="5">
        <v>145.81700000000001</v>
      </c>
      <c r="AK17" s="5">
        <v>7</v>
      </c>
      <c r="AM17" s="13">
        <f>+AO17/$AO$3</f>
        <v>1.49147951503116E-2</v>
      </c>
      <c r="AN17" s="7">
        <f>IF(AK17=1,AM17,AM17+AN15)</f>
        <v>0.91487494769968714</v>
      </c>
      <c r="AO17" s="5">
        <f>SUM(G17:AJ17)</f>
        <v>3667.328</v>
      </c>
    </row>
    <row r="18" spans="1:41" ht="12" customHeight="1" x14ac:dyDescent="0.2">
      <c r="A18" s="1" t="s">
        <v>112</v>
      </c>
      <c r="B18" s="1" t="s">
        <v>67</v>
      </c>
      <c r="C18" s="1" t="s">
        <v>8</v>
      </c>
      <c r="D18" s="1" t="s">
        <v>214</v>
      </c>
      <c r="E18" s="1" t="s">
        <v>9</v>
      </c>
      <c r="F18" s="1" t="s">
        <v>11</v>
      </c>
      <c r="G18" s="5">
        <v>-1</v>
      </c>
      <c r="H18" s="5">
        <v>-1</v>
      </c>
      <c r="I18" s="5">
        <v>-1</v>
      </c>
      <c r="J18" s="5">
        <v>-1</v>
      </c>
      <c r="K18" s="5">
        <v>-1</v>
      </c>
      <c r="L18" s="5">
        <v>-1</v>
      </c>
      <c r="M18" s="5">
        <v>-1</v>
      </c>
      <c r="N18" s="5">
        <v>-1</v>
      </c>
      <c r="O18" s="5">
        <v>-1</v>
      </c>
      <c r="P18" s="5">
        <v>-1</v>
      </c>
      <c r="Q18" s="5">
        <v>-1</v>
      </c>
      <c r="R18" s="5">
        <v>-1</v>
      </c>
      <c r="S18" s="5">
        <v>-1</v>
      </c>
      <c r="T18" s="5">
        <v>-1</v>
      </c>
      <c r="U18" s="5">
        <v>-1</v>
      </c>
      <c r="V18" s="5" t="s">
        <v>15</v>
      </c>
      <c r="W18" s="5" t="s">
        <v>15</v>
      </c>
      <c r="X18" s="5" t="s">
        <v>15</v>
      </c>
      <c r="Y18" s="5" t="s">
        <v>15</v>
      </c>
      <c r="Z18" s="5" t="s">
        <v>15</v>
      </c>
      <c r="AA18" s="5" t="s">
        <v>15</v>
      </c>
      <c r="AB18" s="5" t="s">
        <v>13</v>
      </c>
      <c r="AC18" s="5" t="s">
        <v>13</v>
      </c>
      <c r="AD18" s="5" t="s">
        <v>24</v>
      </c>
      <c r="AE18" s="5" t="s">
        <v>13</v>
      </c>
      <c r="AF18" s="5" t="s">
        <v>15</v>
      </c>
      <c r="AG18" s="5" t="s">
        <v>15</v>
      </c>
      <c r="AH18" s="5" t="s">
        <v>13</v>
      </c>
      <c r="AI18" s="5" t="s">
        <v>15</v>
      </c>
      <c r="AJ18" s="5" t="s">
        <v>13</v>
      </c>
      <c r="AK18" s="5">
        <v>7</v>
      </c>
    </row>
    <row r="19" spans="1:41" ht="12" customHeight="1" x14ac:dyDescent="0.2">
      <c r="A19" s="1" t="s">
        <v>112</v>
      </c>
      <c r="B19" s="1" t="s">
        <v>67</v>
      </c>
      <c r="C19" s="1" t="s">
        <v>8</v>
      </c>
      <c r="D19" s="1" t="s">
        <v>216</v>
      </c>
      <c r="E19" s="1" t="s">
        <v>47</v>
      </c>
      <c r="F19" s="1" t="s">
        <v>10</v>
      </c>
      <c r="J19" s="5">
        <v>1</v>
      </c>
      <c r="K19" s="5">
        <v>15</v>
      </c>
      <c r="L19" s="5">
        <v>19</v>
      </c>
      <c r="M19" s="5">
        <v>45</v>
      </c>
      <c r="N19" s="5">
        <v>2</v>
      </c>
      <c r="O19" s="5">
        <v>40.1</v>
      </c>
      <c r="P19" s="5">
        <v>15.4</v>
      </c>
      <c r="Q19" s="5">
        <v>16.899999999999999</v>
      </c>
      <c r="R19" s="5">
        <v>27</v>
      </c>
      <c r="S19" s="5">
        <v>17.654</v>
      </c>
      <c r="T19" s="5">
        <v>9.4510000000000005</v>
      </c>
      <c r="U19" s="5">
        <v>24.562000000000001</v>
      </c>
      <c r="V19" s="5">
        <v>22.6</v>
      </c>
      <c r="W19" s="5">
        <v>24.39</v>
      </c>
      <c r="X19" s="5">
        <v>46.192</v>
      </c>
      <c r="Y19" s="5">
        <v>57.097999999999999</v>
      </c>
      <c r="Z19" s="5">
        <v>179.91900000000001</v>
      </c>
      <c r="AA19" s="5">
        <v>215.38</v>
      </c>
      <c r="AB19" s="5">
        <v>233.19200000000001</v>
      </c>
      <c r="AC19" s="5">
        <v>243.09200000000001</v>
      </c>
      <c r="AD19" s="5">
        <v>262.88799999999998</v>
      </c>
      <c r="AE19" s="5">
        <v>314.798</v>
      </c>
      <c r="AF19" s="5">
        <v>360.637</v>
      </c>
      <c r="AG19" s="5">
        <v>329.95299999999997</v>
      </c>
      <c r="AH19" s="5">
        <v>225.37299999999999</v>
      </c>
      <c r="AI19" s="5">
        <v>375.31799999999998</v>
      </c>
      <c r="AJ19" s="5">
        <v>389.99</v>
      </c>
      <c r="AK19" s="5">
        <v>8</v>
      </c>
      <c r="AM19" s="13">
        <f>+AO19/$AO$3</f>
        <v>1.4290760135538183E-2</v>
      </c>
      <c r="AN19" s="7">
        <f>IF(AK19=1,AM19,AM19+AN17)</f>
        <v>0.92916570783522534</v>
      </c>
      <c r="AO19" s="5">
        <f>SUM(G19:AJ19)</f>
        <v>3513.8869999999997</v>
      </c>
    </row>
    <row r="20" spans="1:41" ht="12" customHeight="1" x14ac:dyDescent="0.2">
      <c r="A20" s="1" t="s">
        <v>112</v>
      </c>
      <c r="B20" s="1" t="s">
        <v>67</v>
      </c>
      <c r="C20" s="1" t="s">
        <v>8</v>
      </c>
      <c r="D20" s="1" t="s">
        <v>216</v>
      </c>
      <c r="E20" s="1" t="s">
        <v>47</v>
      </c>
      <c r="F20" s="1" t="s">
        <v>11</v>
      </c>
      <c r="J20" s="5" t="s">
        <v>24</v>
      </c>
      <c r="K20" s="5" t="s">
        <v>12</v>
      </c>
      <c r="L20" s="5" t="s">
        <v>18</v>
      </c>
      <c r="M20" s="5" t="s">
        <v>18</v>
      </c>
      <c r="N20" s="5" t="s">
        <v>13</v>
      </c>
      <c r="O20" s="5" t="s">
        <v>13</v>
      </c>
      <c r="P20" s="5" t="s">
        <v>13</v>
      </c>
      <c r="Q20" s="5" t="s">
        <v>13</v>
      </c>
      <c r="R20" s="5" t="s">
        <v>13</v>
      </c>
      <c r="S20" s="5" t="s">
        <v>24</v>
      </c>
      <c r="T20" s="5" t="s">
        <v>24</v>
      </c>
      <c r="U20" s="5" t="s">
        <v>24</v>
      </c>
      <c r="V20" s="5" t="s">
        <v>24</v>
      </c>
      <c r="W20" s="5" t="s">
        <v>24</v>
      </c>
      <c r="X20" s="5" t="s">
        <v>24</v>
      </c>
      <c r="Y20" s="5" t="s">
        <v>13</v>
      </c>
      <c r="Z20" s="5" t="s">
        <v>13</v>
      </c>
      <c r="AA20" s="5" t="s">
        <v>24</v>
      </c>
      <c r="AB20" s="5" t="s">
        <v>13</v>
      </c>
      <c r="AC20" s="5" t="s">
        <v>13</v>
      </c>
      <c r="AD20" s="5" t="s">
        <v>13</v>
      </c>
      <c r="AE20" s="5" t="s">
        <v>13</v>
      </c>
      <c r="AF20" s="5" t="s">
        <v>13</v>
      </c>
      <c r="AG20" s="5" t="s">
        <v>13</v>
      </c>
      <c r="AH20" s="5" t="s">
        <v>13</v>
      </c>
      <c r="AI20" s="5" t="s">
        <v>13</v>
      </c>
      <c r="AJ20" s="5" t="s">
        <v>13</v>
      </c>
      <c r="AK20" s="5">
        <v>8</v>
      </c>
    </row>
    <row r="21" spans="1:41" ht="12" customHeight="1" x14ac:dyDescent="0.2">
      <c r="A21" s="1" t="s">
        <v>112</v>
      </c>
      <c r="B21" s="1" t="s">
        <v>67</v>
      </c>
      <c r="C21" s="1" t="s">
        <v>8</v>
      </c>
      <c r="D21" s="1" t="s">
        <v>216</v>
      </c>
      <c r="E21" s="1" t="s">
        <v>21</v>
      </c>
      <c r="F21" s="1" t="s">
        <v>10</v>
      </c>
      <c r="G21" s="5">
        <v>124</v>
      </c>
      <c r="H21" s="5">
        <v>89</v>
      </c>
      <c r="I21" s="5">
        <v>143.22999999999999</v>
      </c>
      <c r="J21" s="5">
        <v>134</v>
      </c>
      <c r="K21" s="5">
        <v>97</v>
      </c>
      <c r="L21" s="5">
        <v>246</v>
      </c>
      <c r="M21" s="5">
        <v>18</v>
      </c>
      <c r="N21" s="5">
        <v>403.6</v>
      </c>
      <c r="O21" s="5">
        <v>397.6</v>
      </c>
      <c r="P21" s="5">
        <v>383.4</v>
      </c>
      <c r="Q21" s="5">
        <v>160.149</v>
      </c>
      <c r="R21" s="5">
        <v>32.784999999999997</v>
      </c>
      <c r="S21" s="5">
        <v>1.27</v>
      </c>
      <c r="T21" s="5">
        <v>66.204999999999998</v>
      </c>
      <c r="U21" s="5">
        <v>71.555999999999997</v>
      </c>
      <c r="V21" s="5">
        <v>5.6020000000000003</v>
      </c>
      <c r="W21" s="5">
        <v>12.068</v>
      </c>
      <c r="X21" s="5">
        <v>5.476</v>
      </c>
      <c r="AA21" s="5">
        <v>7.5259999999999998</v>
      </c>
      <c r="AB21" s="5">
        <v>0.34200000000000003</v>
      </c>
      <c r="AD21" s="5">
        <v>0.32500000000000001</v>
      </c>
      <c r="AE21" s="5">
        <v>8.9860000000000007</v>
      </c>
      <c r="AF21" s="5">
        <v>13.045999999999999</v>
      </c>
      <c r="AG21" s="5">
        <v>112.181</v>
      </c>
      <c r="AH21" s="5">
        <v>237.041</v>
      </c>
      <c r="AI21" s="5">
        <v>135.536</v>
      </c>
      <c r="AJ21" s="5">
        <v>53.587000000000003</v>
      </c>
      <c r="AK21" s="5">
        <v>9</v>
      </c>
      <c r="AM21" s="13">
        <f>+AO21/$AO$3</f>
        <v>1.2036147383079404E-2</v>
      </c>
      <c r="AN21" s="7">
        <f>IF(AK21=1,AM21,AM21+AN19)</f>
        <v>0.94120185521830479</v>
      </c>
      <c r="AO21" s="5">
        <f>SUM(G21:AJ21)</f>
        <v>2959.5109999999995</v>
      </c>
    </row>
    <row r="22" spans="1:41" ht="12" customHeight="1" x14ac:dyDescent="0.2">
      <c r="A22" s="1" t="s">
        <v>112</v>
      </c>
      <c r="B22" s="1" t="s">
        <v>67</v>
      </c>
      <c r="C22" s="1" t="s">
        <v>8</v>
      </c>
      <c r="D22" s="1" t="s">
        <v>216</v>
      </c>
      <c r="E22" s="1" t="s">
        <v>21</v>
      </c>
      <c r="F22" s="1" t="s">
        <v>11</v>
      </c>
      <c r="G22" s="5" t="s">
        <v>15</v>
      </c>
      <c r="H22" s="5">
        <v>-1</v>
      </c>
      <c r="I22" s="5" t="s">
        <v>15</v>
      </c>
      <c r="J22" s="5">
        <v>-1</v>
      </c>
      <c r="K22" s="5">
        <v>-1</v>
      </c>
      <c r="L22" s="5" t="s">
        <v>15</v>
      </c>
      <c r="M22" s="5" t="s">
        <v>15</v>
      </c>
      <c r="N22" s="5">
        <v>-1</v>
      </c>
      <c r="O22" s="5">
        <v>-1</v>
      </c>
      <c r="P22" s="5" t="s">
        <v>15</v>
      </c>
      <c r="Q22" s="5" t="s">
        <v>15</v>
      </c>
      <c r="R22" s="5" t="s">
        <v>15</v>
      </c>
      <c r="S22" s="5" t="s">
        <v>15</v>
      </c>
      <c r="T22" s="5" t="s">
        <v>13</v>
      </c>
      <c r="U22" s="5" t="s">
        <v>15</v>
      </c>
      <c r="V22" s="5" t="s">
        <v>15</v>
      </c>
      <c r="W22" s="5" t="s">
        <v>15</v>
      </c>
      <c r="X22" s="5" t="s">
        <v>15</v>
      </c>
      <c r="Y22" s="5" t="s">
        <v>15</v>
      </c>
      <c r="AA22" s="5" t="s">
        <v>15</v>
      </c>
      <c r="AB22" s="5" t="s">
        <v>15</v>
      </c>
      <c r="AD22" s="5" t="s">
        <v>24</v>
      </c>
      <c r="AE22" s="5" t="s">
        <v>13</v>
      </c>
      <c r="AF22" s="5" t="s">
        <v>13</v>
      </c>
      <c r="AG22" s="5" t="s">
        <v>13</v>
      </c>
      <c r="AH22" s="5" t="s">
        <v>13</v>
      </c>
      <c r="AI22" s="5" t="s">
        <v>13</v>
      </c>
      <c r="AJ22" s="5" t="s">
        <v>13</v>
      </c>
      <c r="AK22" s="5">
        <v>9</v>
      </c>
    </row>
    <row r="23" spans="1:41" ht="12" customHeight="1" x14ac:dyDescent="0.2">
      <c r="A23" s="1" t="s">
        <v>112</v>
      </c>
      <c r="B23" s="1" t="s">
        <v>67</v>
      </c>
      <c r="C23" s="1" t="s">
        <v>8</v>
      </c>
      <c r="D23" s="1" t="s">
        <v>220</v>
      </c>
      <c r="E23" s="1" t="s">
        <v>21</v>
      </c>
      <c r="F23" s="1" t="s">
        <v>10</v>
      </c>
      <c r="I23" s="5">
        <v>4</v>
      </c>
      <c r="J23" s="5">
        <v>205</v>
      </c>
      <c r="K23" s="5">
        <v>92</v>
      </c>
      <c r="L23" s="5">
        <v>203</v>
      </c>
      <c r="O23" s="5">
        <v>5.5730000000000004</v>
      </c>
      <c r="P23" s="5">
        <v>0.5</v>
      </c>
      <c r="R23" s="5">
        <v>8.1000000000000003E-2</v>
      </c>
      <c r="S23" s="5">
        <v>3.1509999999999998</v>
      </c>
      <c r="U23" s="5">
        <v>1</v>
      </c>
      <c r="AE23" s="5">
        <v>161.07599999999999</v>
      </c>
      <c r="AF23" s="5">
        <v>181.19</v>
      </c>
      <c r="AG23" s="5">
        <v>207.965</v>
      </c>
      <c r="AH23" s="5">
        <v>232.43299999999999</v>
      </c>
      <c r="AI23" s="5">
        <v>247.267</v>
      </c>
      <c r="AJ23" s="5">
        <v>242.24299999999999</v>
      </c>
      <c r="AK23" s="5">
        <v>10</v>
      </c>
      <c r="AM23" s="13">
        <f>+AO23/$AO$3</f>
        <v>7.2654991114330415E-3</v>
      </c>
      <c r="AN23" s="7">
        <f>IF(AK23=1,AM23,AM23+AN21)</f>
        <v>0.94846735432973783</v>
      </c>
      <c r="AO23" s="5">
        <f>SUM(G23:AJ23)</f>
        <v>1786.4789999999998</v>
      </c>
    </row>
    <row r="24" spans="1:41" ht="12.75" customHeight="1" x14ac:dyDescent="0.2">
      <c r="A24" s="1" t="s">
        <v>112</v>
      </c>
      <c r="B24" s="1" t="s">
        <v>67</v>
      </c>
      <c r="C24" s="1" t="s">
        <v>8</v>
      </c>
      <c r="D24" s="1" t="s">
        <v>220</v>
      </c>
      <c r="E24" s="1" t="s">
        <v>21</v>
      </c>
      <c r="F24" s="1" t="s">
        <v>11</v>
      </c>
      <c r="I24" s="5">
        <v>-1</v>
      </c>
      <c r="J24" s="5">
        <v>-1</v>
      </c>
      <c r="K24" s="5" t="s">
        <v>15</v>
      </c>
      <c r="L24" s="5" t="s">
        <v>15</v>
      </c>
      <c r="O24" s="5" t="s">
        <v>15</v>
      </c>
      <c r="P24" s="5" t="s">
        <v>15</v>
      </c>
      <c r="R24" s="5" t="s">
        <v>15</v>
      </c>
      <c r="S24" s="5" t="s">
        <v>15</v>
      </c>
      <c r="U24" s="5">
        <v>-1</v>
      </c>
      <c r="AE24" s="5" t="s">
        <v>12</v>
      </c>
      <c r="AF24" s="5" t="s">
        <v>12</v>
      </c>
      <c r="AG24" s="5" t="s">
        <v>12</v>
      </c>
      <c r="AH24" s="5" t="s">
        <v>12</v>
      </c>
      <c r="AI24" s="5" t="s">
        <v>12</v>
      </c>
      <c r="AJ24" s="5" t="s">
        <v>12</v>
      </c>
      <c r="AK24" s="5">
        <v>10</v>
      </c>
    </row>
    <row r="25" spans="1:41" ht="12" customHeight="1" x14ac:dyDescent="0.2">
      <c r="A25" s="1" t="s">
        <v>112</v>
      </c>
      <c r="B25" s="1" t="s">
        <v>67</v>
      </c>
      <c r="C25" s="1" t="s">
        <v>19</v>
      </c>
      <c r="D25" s="1" t="s">
        <v>20</v>
      </c>
      <c r="E25" s="1" t="s">
        <v>21</v>
      </c>
      <c r="F25" s="1" t="s">
        <v>10</v>
      </c>
      <c r="H25" s="5">
        <v>6</v>
      </c>
      <c r="I25" s="5">
        <v>20</v>
      </c>
      <c r="J25" s="5">
        <v>3.67</v>
      </c>
      <c r="K25" s="5">
        <v>61</v>
      </c>
      <c r="L25" s="5">
        <v>226</v>
      </c>
      <c r="M25" s="5">
        <v>350</v>
      </c>
      <c r="N25" s="5">
        <v>222</v>
      </c>
      <c r="O25" s="5">
        <v>144</v>
      </c>
      <c r="P25" s="5">
        <v>304</v>
      </c>
      <c r="Q25" s="5">
        <v>158</v>
      </c>
      <c r="T25" s="5">
        <v>10</v>
      </c>
      <c r="U25" s="5">
        <v>4</v>
      </c>
      <c r="AK25" s="5">
        <v>11</v>
      </c>
      <c r="AM25" s="13">
        <f>+AO25/$AO$3</f>
        <v>6.135667166782083E-3</v>
      </c>
      <c r="AN25" s="7">
        <f>IF(AK25=1,AM25,AM25+AN23)</f>
        <v>0.95460302149651988</v>
      </c>
      <c r="AO25" s="5">
        <f>SUM(G25:AJ25)</f>
        <v>1508.67</v>
      </c>
    </row>
    <row r="26" spans="1:41" ht="12" customHeight="1" thickBot="1" x14ac:dyDescent="0.25">
      <c r="A26" s="1" t="s">
        <v>112</v>
      </c>
      <c r="B26" s="1" t="s">
        <v>67</v>
      </c>
      <c r="C26" s="1" t="s">
        <v>19</v>
      </c>
      <c r="D26" s="1" t="s">
        <v>20</v>
      </c>
      <c r="E26" s="1" t="s">
        <v>21</v>
      </c>
      <c r="F26" s="1" t="s">
        <v>11</v>
      </c>
      <c r="H26" s="5">
        <v>-1</v>
      </c>
      <c r="I26" s="5">
        <v>-1</v>
      </c>
      <c r="J26" s="5" t="s">
        <v>13</v>
      </c>
      <c r="K26" s="5" t="s">
        <v>13</v>
      </c>
      <c r="L26" s="5" t="s">
        <v>13</v>
      </c>
      <c r="M26" s="5" t="s">
        <v>13</v>
      </c>
      <c r="N26" s="5" t="s">
        <v>13</v>
      </c>
      <c r="O26" s="5" t="s">
        <v>13</v>
      </c>
      <c r="P26" s="5" t="s">
        <v>13</v>
      </c>
      <c r="Q26" s="5" t="s">
        <v>13</v>
      </c>
      <c r="T26" s="5" t="s">
        <v>13</v>
      </c>
      <c r="U26" s="5" t="s">
        <v>13</v>
      </c>
      <c r="AK26" s="29">
        <v>11</v>
      </c>
    </row>
    <row r="27" spans="1:41" ht="12" customHeight="1" x14ac:dyDescent="0.2">
      <c r="A27" s="1" t="s">
        <v>112</v>
      </c>
      <c r="B27" s="1" t="s">
        <v>67</v>
      </c>
      <c r="C27" s="1" t="s">
        <v>8</v>
      </c>
      <c r="D27" s="1" t="s">
        <v>152</v>
      </c>
      <c r="E27" s="1" t="s">
        <v>21</v>
      </c>
      <c r="F27" s="1" t="s">
        <v>10</v>
      </c>
      <c r="M27" s="5">
        <v>85</v>
      </c>
      <c r="N27" s="5">
        <v>103</v>
      </c>
      <c r="O27" s="5">
        <v>79.599999999999994</v>
      </c>
      <c r="P27" s="5">
        <v>68.099999999999994</v>
      </c>
      <c r="Q27" s="5">
        <v>39.1</v>
      </c>
      <c r="R27" s="5">
        <v>19.3</v>
      </c>
      <c r="S27" s="5">
        <v>41</v>
      </c>
      <c r="T27" s="5">
        <v>23.695</v>
      </c>
      <c r="U27" s="5">
        <v>42</v>
      </c>
      <c r="V27" s="5">
        <v>72</v>
      </c>
      <c r="W27" s="5">
        <v>119</v>
      </c>
      <c r="X27" s="5">
        <v>41.7</v>
      </c>
      <c r="Y27" s="5">
        <v>38.22</v>
      </c>
      <c r="Z27" s="5">
        <v>35.929000000000002</v>
      </c>
      <c r="AA27" s="5">
        <v>36.036000000000001</v>
      </c>
      <c r="AB27" s="5">
        <v>38.136000000000003</v>
      </c>
      <c r="AC27" s="5">
        <v>37.1</v>
      </c>
      <c r="AD27" s="5">
        <v>45.084000000000003</v>
      </c>
      <c r="AE27" s="5">
        <v>53.89</v>
      </c>
      <c r="AF27" s="5">
        <v>64.375</v>
      </c>
      <c r="AG27" s="5">
        <v>78.992000000000004</v>
      </c>
      <c r="AH27" s="5">
        <v>88.96</v>
      </c>
      <c r="AI27" s="5">
        <v>100.992</v>
      </c>
      <c r="AJ27" s="5">
        <v>100.992</v>
      </c>
      <c r="AK27" s="5">
        <v>12</v>
      </c>
      <c r="AM27" s="13">
        <f>+AO27/$AO$3</f>
        <v>5.9060112518099428E-3</v>
      </c>
      <c r="AN27" s="7">
        <f>IF(AK27=1,AM27,AM27+AN25)</f>
        <v>0.96050903274832977</v>
      </c>
      <c r="AO27" s="5">
        <f>SUM(G27:AJ27)</f>
        <v>1452.2009999999998</v>
      </c>
    </row>
    <row r="28" spans="1:41" ht="12" customHeight="1" x14ac:dyDescent="0.2">
      <c r="A28" s="1" t="s">
        <v>112</v>
      </c>
      <c r="B28" s="1" t="s">
        <v>67</v>
      </c>
      <c r="C28" s="1" t="s">
        <v>8</v>
      </c>
      <c r="D28" s="1" t="s">
        <v>152</v>
      </c>
      <c r="E28" s="1" t="s">
        <v>21</v>
      </c>
      <c r="F28" s="1" t="s">
        <v>11</v>
      </c>
      <c r="M28" s="5">
        <v>-1</v>
      </c>
      <c r="N28" s="5" t="s">
        <v>15</v>
      </c>
      <c r="O28" s="5" t="s">
        <v>15</v>
      </c>
      <c r="P28" s="5" t="s">
        <v>15</v>
      </c>
      <c r="Q28" s="5" t="s">
        <v>15</v>
      </c>
      <c r="R28" s="5" t="s">
        <v>15</v>
      </c>
      <c r="S28" s="5" t="s">
        <v>15</v>
      </c>
      <c r="T28" s="5" t="s">
        <v>15</v>
      </c>
      <c r="U28" s="5" t="s">
        <v>15</v>
      </c>
      <c r="V28" s="5" t="s">
        <v>13</v>
      </c>
      <c r="W28" s="5" t="s">
        <v>15</v>
      </c>
      <c r="X28" s="5" t="s">
        <v>15</v>
      </c>
      <c r="Y28" s="5" t="s">
        <v>15</v>
      </c>
      <c r="Z28" s="5" t="s">
        <v>13</v>
      </c>
      <c r="AA28" s="5" t="s">
        <v>15</v>
      </c>
      <c r="AB28" s="5" t="s">
        <v>15</v>
      </c>
      <c r="AC28" s="5" t="s">
        <v>12</v>
      </c>
      <c r="AD28" s="5" t="s">
        <v>13</v>
      </c>
      <c r="AE28" s="5" t="s">
        <v>12</v>
      </c>
      <c r="AF28" s="5" t="s">
        <v>12</v>
      </c>
      <c r="AG28" s="5" t="s">
        <v>12</v>
      </c>
      <c r="AH28" s="5" t="s">
        <v>12</v>
      </c>
      <c r="AI28" s="5" t="s">
        <v>12</v>
      </c>
      <c r="AJ28" s="5" t="s">
        <v>12</v>
      </c>
      <c r="AK28" s="5">
        <v>12</v>
      </c>
    </row>
    <row r="29" spans="1:41" ht="12" customHeight="1" x14ac:dyDescent="0.2">
      <c r="A29" s="1" t="s">
        <v>112</v>
      </c>
      <c r="B29" s="1" t="s">
        <v>67</v>
      </c>
      <c r="C29" s="1" t="s">
        <v>8</v>
      </c>
      <c r="D29" s="1" t="s">
        <v>213</v>
      </c>
      <c r="E29" s="1" t="s">
        <v>33</v>
      </c>
      <c r="F29" s="1" t="s">
        <v>10</v>
      </c>
      <c r="L29" s="5">
        <v>162</v>
      </c>
      <c r="M29" s="5">
        <v>28</v>
      </c>
      <c r="N29" s="5">
        <v>33</v>
      </c>
      <c r="O29" s="5">
        <v>125.593</v>
      </c>
      <c r="P29" s="5">
        <v>61.2</v>
      </c>
      <c r="Q29" s="5">
        <v>62.5</v>
      </c>
      <c r="R29" s="5">
        <v>109.04</v>
      </c>
      <c r="S29" s="5">
        <v>87.231999999999999</v>
      </c>
      <c r="T29" s="5">
        <v>11.31</v>
      </c>
      <c r="U29" s="5">
        <v>4.2380000000000004</v>
      </c>
      <c r="V29" s="5">
        <v>10.41</v>
      </c>
      <c r="W29" s="5">
        <v>6.2830000000000004</v>
      </c>
      <c r="X29" s="5">
        <v>1.9770000000000001</v>
      </c>
      <c r="Y29" s="5">
        <v>20.937999999999999</v>
      </c>
      <c r="Z29" s="5">
        <v>18.937000000000001</v>
      </c>
      <c r="AA29" s="5">
        <v>25.335999999999999</v>
      </c>
      <c r="AB29" s="5">
        <v>20.693000000000001</v>
      </c>
      <c r="AC29" s="5">
        <v>16.326000000000001</v>
      </c>
      <c r="AD29" s="5">
        <v>59.094000000000001</v>
      </c>
      <c r="AE29" s="5">
        <v>34.865000000000002</v>
      </c>
      <c r="AF29" s="5">
        <v>100.92100000000001</v>
      </c>
      <c r="AG29" s="5">
        <v>107.47199999999999</v>
      </c>
      <c r="AH29" s="5">
        <v>82.421999999999997</v>
      </c>
      <c r="AI29" s="5">
        <v>76.882999999999996</v>
      </c>
      <c r="AJ29" s="5">
        <v>95.385999999999996</v>
      </c>
      <c r="AK29" s="5">
        <v>13</v>
      </c>
      <c r="AM29" s="13">
        <f>+AO29/$AO$3</f>
        <v>5.5393971368944408E-3</v>
      </c>
      <c r="AN29" s="7">
        <f>IF(AK29=1,AM29,AM29+AN27)</f>
        <v>0.96604842988522421</v>
      </c>
      <c r="AO29" s="5">
        <f>SUM(G29:AJ29)</f>
        <v>1362.056</v>
      </c>
    </row>
    <row r="30" spans="1:41" ht="12" customHeight="1" x14ac:dyDescent="0.2">
      <c r="A30" s="1" t="s">
        <v>112</v>
      </c>
      <c r="B30" s="1" t="s">
        <v>67</v>
      </c>
      <c r="C30" s="1" t="s">
        <v>8</v>
      </c>
      <c r="D30" s="1" t="s">
        <v>213</v>
      </c>
      <c r="E30" s="1" t="s">
        <v>33</v>
      </c>
      <c r="F30" s="1" t="s">
        <v>11</v>
      </c>
      <c r="L30" s="5" t="s">
        <v>13</v>
      </c>
      <c r="M30" s="5" t="s">
        <v>18</v>
      </c>
      <c r="N30" s="5" t="s">
        <v>18</v>
      </c>
      <c r="O30" s="5" t="s">
        <v>13</v>
      </c>
      <c r="P30" s="5" t="s">
        <v>18</v>
      </c>
      <c r="Q30" s="5" t="s">
        <v>18</v>
      </c>
      <c r="R30" s="5" t="s">
        <v>17</v>
      </c>
      <c r="S30" s="5" t="s">
        <v>17</v>
      </c>
      <c r="T30" s="5" t="s">
        <v>13</v>
      </c>
      <c r="U30" s="5" t="s">
        <v>13</v>
      </c>
      <c r="V30" s="5" t="s">
        <v>12</v>
      </c>
      <c r="W30" s="5" t="s">
        <v>12</v>
      </c>
      <c r="X30" s="5" t="s">
        <v>12</v>
      </c>
      <c r="Y30" s="5" t="s">
        <v>12</v>
      </c>
      <c r="Z30" s="5" t="s">
        <v>12</v>
      </c>
      <c r="AA30" s="5" t="s">
        <v>12</v>
      </c>
      <c r="AB30" s="5" t="s">
        <v>12</v>
      </c>
      <c r="AC30" s="5" t="s">
        <v>12</v>
      </c>
      <c r="AD30" s="5" t="s">
        <v>12</v>
      </c>
      <c r="AE30" s="5" t="s">
        <v>12</v>
      </c>
      <c r="AF30" s="5" t="s">
        <v>12</v>
      </c>
      <c r="AG30" s="5" t="s">
        <v>12</v>
      </c>
      <c r="AH30" s="5" t="s">
        <v>12</v>
      </c>
      <c r="AI30" s="5" t="s">
        <v>12</v>
      </c>
      <c r="AJ30" s="5" t="s">
        <v>12</v>
      </c>
      <c r="AK30" s="5">
        <v>13</v>
      </c>
    </row>
    <row r="31" spans="1:41" ht="12" customHeight="1" x14ac:dyDescent="0.2">
      <c r="A31" s="1" t="s">
        <v>112</v>
      </c>
      <c r="B31" s="1" t="s">
        <v>67</v>
      </c>
      <c r="C31" s="1" t="s">
        <v>8</v>
      </c>
      <c r="D31" s="1" t="s">
        <v>214</v>
      </c>
      <c r="E31" s="1" t="s">
        <v>22</v>
      </c>
      <c r="F31" s="1" t="s">
        <v>10</v>
      </c>
      <c r="G31" s="5">
        <v>74</v>
      </c>
      <c r="H31" s="5">
        <v>497</v>
      </c>
      <c r="I31" s="5">
        <v>21</v>
      </c>
      <c r="J31" s="5">
        <v>144</v>
      </c>
      <c r="K31" s="5">
        <v>253</v>
      </c>
      <c r="L31" s="5">
        <v>3</v>
      </c>
      <c r="M31" s="5">
        <v>72</v>
      </c>
      <c r="N31" s="5">
        <v>71</v>
      </c>
      <c r="O31" s="5">
        <v>56.6</v>
      </c>
      <c r="P31" s="5">
        <v>68</v>
      </c>
      <c r="Q31" s="5">
        <v>6</v>
      </c>
      <c r="AK31" s="5">
        <v>14</v>
      </c>
      <c r="AM31" s="13">
        <f>+AO31/$AO$3</f>
        <v>5.1471165770376574E-3</v>
      </c>
      <c r="AN31" s="7">
        <f>IF(AK31=1,AM31,AM31+AN29)</f>
        <v>0.97119554646226192</v>
      </c>
      <c r="AO31" s="5">
        <f>SUM(G31:AJ31)</f>
        <v>1265.5999999999999</v>
      </c>
    </row>
    <row r="32" spans="1:41" ht="12" customHeight="1" x14ac:dyDescent="0.2">
      <c r="A32" s="1" t="s">
        <v>112</v>
      </c>
      <c r="B32" s="1" t="s">
        <v>67</v>
      </c>
      <c r="C32" s="1" t="s">
        <v>8</v>
      </c>
      <c r="D32" s="1" t="s">
        <v>214</v>
      </c>
      <c r="E32" s="1" t="s">
        <v>22</v>
      </c>
      <c r="F32" s="1" t="s">
        <v>11</v>
      </c>
      <c r="G32" s="5">
        <v>-1</v>
      </c>
      <c r="H32" s="5">
        <v>-1</v>
      </c>
      <c r="I32" s="5">
        <v>-1</v>
      </c>
      <c r="J32" s="5">
        <v>-1</v>
      </c>
      <c r="K32" s="5">
        <v>-1</v>
      </c>
      <c r="L32" s="5">
        <v>-1</v>
      </c>
      <c r="M32" s="5">
        <v>-1</v>
      </c>
      <c r="N32" s="5">
        <v>-1</v>
      </c>
      <c r="O32" s="5">
        <v>-1</v>
      </c>
      <c r="P32" s="5">
        <v>-1</v>
      </c>
      <c r="Q32" s="5">
        <v>-1</v>
      </c>
      <c r="AE32" s="5" t="s">
        <v>24</v>
      </c>
      <c r="AF32" s="5" t="s">
        <v>24</v>
      </c>
      <c r="AH32" s="5" t="s">
        <v>24</v>
      </c>
      <c r="AI32" s="5" t="s">
        <v>24</v>
      </c>
      <c r="AJ32" s="5" t="s">
        <v>24</v>
      </c>
      <c r="AK32" s="5">
        <v>14</v>
      </c>
    </row>
    <row r="33" spans="1:41" ht="12" customHeight="1" x14ac:dyDescent="0.2">
      <c r="A33" s="1" t="s">
        <v>112</v>
      </c>
      <c r="B33" s="1" t="s">
        <v>67</v>
      </c>
      <c r="C33" s="1" t="s">
        <v>8</v>
      </c>
      <c r="D33" s="1" t="s">
        <v>216</v>
      </c>
      <c r="E33" s="1" t="s">
        <v>9</v>
      </c>
      <c r="F33" s="1" t="s">
        <v>10</v>
      </c>
      <c r="G33" s="5">
        <v>4.0999999999999996</v>
      </c>
      <c r="H33" s="5">
        <v>1.931</v>
      </c>
      <c r="I33" s="5">
        <v>219.375</v>
      </c>
      <c r="J33" s="5">
        <v>34</v>
      </c>
      <c r="K33" s="5">
        <v>80</v>
      </c>
      <c r="L33" s="5">
        <v>447</v>
      </c>
      <c r="M33" s="5">
        <v>251.86199999999999</v>
      </c>
      <c r="N33" s="5">
        <v>5.2</v>
      </c>
      <c r="O33" s="5">
        <v>1.9790000000000001</v>
      </c>
      <c r="P33" s="5">
        <v>2.157</v>
      </c>
      <c r="Q33" s="5">
        <v>6.7</v>
      </c>
      <c r="R33" s="5">
        <v>1.464</v>
      </c>
      <c r="S33" s="5">
        <v>7.79</v>
      </c>
      <c r="T33" s="5">
        <v>6.14</v>
      </c>
      <c r="U33" s="5">
        <v>7.2149999999999999</v>
      </c>
      <c r="V33" s="5">
        <v>1.0900000000000001</v>
      </c>
      <c r="AE33" s="5">
        <v>3.363</v>
      </c>
      <c r="AF33" s="5">
        <v>8.3849999999999998</v>
      </c>
      <c r="AG33" s="5">
        <v>3.54</v>
      </c>
      <c r="AH33" s="5">
        <v>2.831</v>
      </c>
      <c r="AI33" s="5">
        <v>16.29</v>
      </c>
      <c r="AJ33" s="5">
        <v>15.231999999999999</v>
      </c>
      <c r="AK33" s="5">
        <v>15</v>
      </c>
      <c r="AM33" s="13">
        <f>+AO33/$AO$3</f>
        <v>4.5860580952884417E-3</v>
      </c>
      <c r="AN33" s="7">
        <f>IF(AK33=1,AM33,AM33+AN31)</f>
        <v>0.97578160455755036</v>
      </c>
      <c r="AO33" s="5">
        <f>SUM(G33:AJ33)</f>
        <v>1127.6439999999998</v>
      </c>
    </row>
    <row r="34" spans="1:41" ht="12" customHeight="1" x14ac:dyDescent="0.2">
      <c r="A34" s="1" t="s">
        <v>112</v>
      </c>
      <c r="B34" s="1" t="s">
        <v>67</v>
      </c>
      <c r="C34" s="1" t="s">
        <v>8</v>
      </c>
      <c r="D34" s="1" t="s">
        <v>216</v>
      </c>
      <c r="E34" s="1" t="s">
        <v>9</v>
      </c>
      <c r="F34" s="1" t="s">
        <v>11</v>
      </c>
      <c r="G34" s="5" t="s">
        <v>15</v>
      </c>
      <c r="H34" s="5" t="s">
        <v>13</v>
      </c>
      <c r="I34" s="5" t="s">
        <v>13</v>
      </c>
      <c r="J34" s="5" t="s">
        <v>13</v>
      </c>
      <c r="K34" s="5" t="s">
        <v>12</v>
      </c>
      <c r="L34" s="5" t="s">
        <v>12</v>
      </c>
      <c r="M34" s="5" t="s">
        <v>13</v>
      </c>
      <c r="N34" s="5" t="s">
        <v>13</v>
      </c>
      <c r="O34" s="5" t="s">
        <v>15</v>
      </c>
      <c r="P34" s="5" t="s">
        <v>15</v>
      </c>
      <c r="Q34" s="5" t="s">
        <v>15</v>
      </c>
      <c r="R34" s="5" t="s">
        <v>13</v>
      </c>
      <c r="S34" s="5" t="s">
        <v>12</v>
      </c>
      <c r="T34" s="5" t="s">
        <v>13</v>
      </c>
      <c r="U34" s="5" t="s">
        <v>15</v>
      </c>
      <c r="V34" s="5" t="s">
        <v>15</v>
      </c>
      <c r="Y34" s="5" t="s">
        <v>15</v>
      </c>
      <c r="AE34" s="5" t="s">
        <v>12</v>
      </c>
      <c r="AF34" s="5" t="s">
        <v>15</v>
      </c>
      <c r="AG34" s="5" t="s">
        <v>13</v>
      </c>
      <c r="AH34" s="5" t="s">
        <v>13</v>
      </c>
      <c r="AI34" s="5" t="s">
        <v>15</v>
      </c>
      <c r="AJ34" s="5" t="s">
        <v>15</v>
      </c>
      <c r="AK34" s="5">
        <v>15</v>
      </c>
    </row>
    <row r="35" spans="1:41" ht="12" customHeight="1" x14ac:dyDescent="0.2">
      <c r="A35" s="1" t="s">
        <v>112</v>
      </c>
      <c r="B35" s="1" t="s">
        <v>67</v>
      </c>
      <c r="C35" s="1" t="s">
        <v>30</v>
      </c>
      <c r="D35" s="1" t="s">
        <v>45</v>
      </c>
      <c r="E35" s="1" t="s">
        <v>21</v>
      </c>
      <c r="F35" s="1" t="s">
        <v>10</v>
      </c>
      <c r="G35" s="5">
        <v>144</v>
      </c>
      <c r="H35" s="5">
        <v>223</v>
      </c>
      <c r="I35" s="5">
        <v>68</v>
      </c>
      <c r="J35" s="5">
        <v>189</v>
      </c>
      <c r="K35" s="5">
        <v>71</v>
      </c>
      <c r="L35" s="5">
        <v>208</v>
      </c>
      <c r="M35" s="5">
        <v>66</v>
      </c>
      <c r="AK35" s="5">
        <v>16</v>
      </c>
      <c r="AM35" s="13">
        <f>+AO35/$AO$3</f>
        <v>3.9408628027413801E-3</v>
      </c>
      <c r="AN35" s="7">
        <f>IF(AK35=1,AM35,AM35+AN33)</f>
        <v>0.97972246736029178</v>
      </c>
      <c r="AO35" s="5">
        <f>SUM(G35:AJ35)</f>
        <v>969</v>
      </c>
    </row>
    <row r="36" spans="1:41" ht="12" customHeight="1" x14ac:dyDescent="0.2">
      <c r="A36" s="1" t="s">
        <v>112</v>
      </c>
      <c r="B36" s="1" t="s">
        <v>67</v>
      </c>
      <c r="C36" s="1" t="s">
        <v>30</v>
      </c>
      <c r="D36" s="1" t="s">
        <v>45</v>
      </c>
      <c r="E36" s="1" t="s">
        <v>21</v>
      </c>
      <c r="F36" s="1" t="s">
        <v>11</v>
      </c>
      <c r="G36" s="5">
        <v>-1</v>
      </c>
      <c r="H36" s="5">
        <v>-1</v>
      </c>
      <c r="I36" s="5">
        <v>-1</v>
      </c>
      <c r="J36" s="5">
        <v>-1</v>
      </c>
      <c r="K36" s="5">
        <v>-1</v>
      </c>
      <c r="L36" s="5">
        <v>-1</v>
      </c>
      <c r="M36" s="5">
        <v>-1</v>
      </c>
      <c r="AK36" s="5">
        <v>16</v>
      </c>
    </row>
    <row r="37" spans="1:41" ht="12" customHeight="1" x14ac:dyDescent="0.2">
      <c r="A37" s="1" t="s">
        <v>112</v>
      </c>
      <c r="B37" s="1" t="s">
        <v>67</v>
      </c>
      <c r="C37" s="1" t="s">
        <v>8</v>
      </c>
      <c r="D37" s="1" t="s">
        <v>35</v>
      </c>
      <c r="E37" s="1" t="s">
        <v>21</v>
      </c>
      <c r="F37" s="1" t="s">
        <v>10</v>
      </c>
      <c r="I37" s="5">
        <v>1</v>
      </c>
      <c r="J37" s="5">
        <v>19</v>
      </c>
      <c r="K37" s="5">
        <v>550</v>
      </c>
      <c r="L37" s="5">
        <v>255</v>
      </c>
      <c r="N37" s="5">
        <v>1</v>
      </c>
      <c r="AK37" s="5">
        <v>17</v>
      </c>
      <c r="AM37" s="13">
        <f>+AO37/$AO$3</f>
        <v>3.3592906863409494E-3</v>
      </c>
      <c r="AN37" s="7">
        <f>IF(AK37=1,AM37,AM37+AN35)</f>
        <v>0.98308175804663278</v>
      </c>
      <c r="AO37" s="5">
        <f>SUM(G37:AJ37)</f>
        <v>826</v>
      </c>
    </row>
    <row r="38" spans="1:41" ht="12" customHeight="1" x14ac:dyDescent="0.2">
      <c r="A38" s="1" t="s">
        <v>112</v>
      </c>
      <c r="B38" s="1" t="s">
        <v>67</v>
      </c>
      <c r="C38" s="1" t="s">
        <v>8</v>
      </c>
      <c r="D38" s="1" t="s">
        <v>35</v>
      </c>
      <c r="E38" s="1" t="s">
        <v>21</v>
      </c>
      <c r="F38" s="1" t="s">
        <v>11</v>
      </c>
      <c r="I38" s="5">
        <v>-1</v>
      </c>
      <c r="J38" s="5">
        <v>-1</v>
      </c>
      <c r="K38" s="5">
        <v>-1</v>
      </c>
      <c r="L38" s="5">
        <v>-1</v>
      </c>
      <c r="M38" s="5" t="s">
        <v>15</v>
      </c>
      <c r="N38" s="5" t="s">
        <v>15</v>
      </c>
      <c r="AK38" s="5">
        <v>17</v>
      </c>
    </row>
    <row r="39" spans="1:41" ht="12" customHeight="1" x14ac:dyDescent="0.2">
      <c r="A39" s="1" t="s">
        <v>112</v>
      </c>
      <c r="B39" s="1" t="s">
        <v>67</v>
      </c>
      <c r="C39" s="1" t="s">
        <v>8</v>
      </c>
      <c r="D39" s="1" t="s">
        <v>214</v>
      </c>
      <c r="E39" s="1" t="s">
        <v>28</v>
      </c>
      <c r="F39" s="1" t="s">
        <v>10</v>
      </c>
      <c r="S39" s="5">
        <v>223</v>
      </c>
      <c r="T39" s="5">
        <v>326.322</v>
      </c>
      <c r="U39" s="5">
        <v>228.21799999999999</v>
      </c>
      <c r="AJ39" s="5">
        <v>1.7010000000000001</v>
      </c>
      <c r="AK39" s="5">
        <v>18</v>
      </c>
      <c r="AM39" s="13">
        <f>+AO39/$AO$3</f>
        <v>3.1691247381537622E-3</v>
      </c>
      <c r="AN39" s="7">
        <f>IF(AK39=1,AM39,AM39+AN37)</f>
        <v>0.98625088278478656</v>
      </c>
      <c r="AO39" s="5">
        <f>SUM(G39:AJ39)</f>
        <v>779.24099999999999</v>
      </c>
    </row>
    <row r="40" spans="1:41" ht="12" customHeight="1" x14ac:dyDescent="0.2">
      <c r="A40" s="1" t="s">
        <v>112</v>
      </c>
      <c r="B40" s="1" t="s">
        <v>67</v>
      </c>
      <c r="C40" s="1" t="s">
        <v>8</v>
      </c>
      <c r="D40" s="1" t="s">
        <v>214</v>
      </c>
      <c r="E40" s="1" t="s">
        <v>28</v>
      </c>
      <c r="F40" s="1" t="s">
        <v>11</v>
      </c>
      <c r="S40" s="5">
        <v>-1</v>
      </c>
      <c r="T40" s="5">
        <v>-1</v>
      </c>
      <c r="U40" s="5">
        <v>-1</v>
      </c>
      <c r="AJ40" s="5" t="s">
        <v>18</v>
      </c>
      <c r="AK40" s="5">
        <v>18</v>
      </c>
    </row>
    <row r="41" spans="1:41" ht="12" customHeight="1" x14ac:dyDescent="0.2">
      <c r="A41" s="1" t="s">
        <v>112</v>
      </c>
      <c r="B41" s="1" t="s">
        <v>67</v>
      </c>
      <c r="C41" s="1" t="s">
        <v>8</v>
      </c>
      <c r="D41" s="1" t="s">
        <v>113</v>
      </c>
      <c r="E41" s="1" t="s">
        <v>28</v>
      </c>
      <c r="F41" s="1" t="s">
        <v>10</v>
      </c>
      <c r="N41" s="5">
        <v>5</v>
      </c>
      <c r="AB41" s="5">
        <v>0.13</v>
      </c>
      <c r="AC41" s="5">
        <v>0.115</v>
      </c>
      <c r="AE41" s="5">
        <v>41.738</v>
      </c>
      <c r="AF41" s="5">
        <v>47.14</v>
      </c>
      <c r="AG41" s="5">
        <v>10.507999999999999</v>
      </c>
      <c r="AH41" s="5">
        <v>47.530999999999999</v>
      </c>
      <c r="AI41" s="5">
        <v>189.482</v>
      </c>
      <c r="AJ41" s="5">
        <v>144.70099999999999</v>
      </c>
      <c r="AK41" s="5">
        <v>19</v>
      </c>
      <c r="AM41" s="13">
        <f>+AO41/$AO$3</f>
        <v>1.977934901753619E-3</v>
      </c>
      <c r="AN41" s="7">
        <f>IF(AK41=1,AM41,AM41+AN39)</f>
        <v>0.98822881768654014</v>
      </c>
      <c r="AO41" s="5">
        <f>SUM(G41:AJ41)</f>
        <v>486.34500000000003</v>
      </c>
    </row>
    <row r="42" spans="1:41" ht="12" customHeight="1" x14ac:dyDescent="0.2">
      <c r="A42" s="1" t="s">
        <v>112</v>
      </c>
      <c r="B42" s="1" t="s">
        <v>67</v>
      </c>
      <c r="C42" s="1" t="s">
        <v>8</v>
      </c>
      <c r="D42" s="1" t="s">
        <v>113</v>
      </c>
      <c r="E42" s="1" t="s">
        <v>28</v>
      </c>
      <c r="F42" s="1" t="s">
        <v>11</v>
      </c>
      <c r="N42" s="5">
        <v>-1</v>
      </c>
      <c r="AB42" s="5">
        <v>-1</v>
      </c>
      <c r="AC42" s="5">
        <v>-1</v>
      </c>
      <c r="AE42" s="5" t="s">
        <v>12</v>
      </c>
      <c r="AF42" s="5" t="s">
        <v>12</v>
      </c>
      <c r="AG42" s="5" t="s">
        <v>12</v>
      </c>
      <c r="AH42" s="5" t="s">
        <v>12</v>
      </c>
      <c r="AI42" s="5" t="s">
        <v>12</v>
      </c>
      <c r="AJ42" s="5" t="s">
        <v>12</v>
      </c>
      <c r="AK42" s="5">
        <v>19</v>
      </c>
    </row>
    <row r="43" spans="1:41" ht="12" customHeight="1" x14ac:dyDescent="0.2">
      <c r="A43" s="1" t="s">
        <v>112</v>
      </c>
      <c r="B43" s="1" t="s">
        <v>67</v>
      </c>
      <c r="C43" s="1" t="s">
        <v>8</v>
      </c>
      <c r="D43" s="1" t="s">
        <v>214</v>
      </c>
      <c r="E43" s="1" t="s">
        <v>26</v>
      </c>
      <c r="F43" s="1" t="s">
        <v>10</v>
      </c>
      <c r="G43" s="5">
        <v>7</v>
      </c>
      <c r="I43" s="5">
        <v>25</v>
      </c>
      <c r="L43" s="5">
        <v>75</v>
      </c>
      <c r="S43" s="5">
        <v>2</v>
      </c>
      <c r="U43" s="5">
        <v>95.153999999999996</v>
      </c>
      <c r="V43" s="5">
        <v>0.63100000000000001</v>
      </c>
      <c r="W43" s="5">
        <v>5.4470000000000001</v>
      </c>
      <c r="X43" s="5">
        <v>8.9260000000000002</v>
      </c>
      <c r="Y43" s="5">
        <v>22.975999999999999</v>
      </c>
      <c r="Z43" s="5">
        <v>32.192999999999998</v>
      </c>
      <c r="AA43" s="5">
        <v>27.215</v>
      </c>
      <c r="AB43" s="5">
        <v>25.701000000000001</v>
      </c>
      <c r="AC43" s="5">
        <v>26.443999999999999</v>
      </c>
      <c r="AD43" s="5">
        <v>43.895000000000003</v>
      </c>
      <c r="AH43" s="5">
        <v>8.1780000000000008</v>
      </c>
      <c r="AI43" s="5">
        <v>10.925000000000001</v>
      </c>
      <c r="AJ43" s="5">
        <v>12.625</v>
      </c>
      <c r="AK43" s="5">
        <v>20</v>
      </c>
      <c r="AM43" s="13">
        <f>+AO43/$AO$3</f>
        <v>1.7459770999431392E-3</v>
      </c>
      <c r="AN43" s="7">
        <f>IF(AK43=1,AM43,AM43+AN41)</f>
        <v>0.98997479478648331</v>
      </c>
      <c r="AO43" s="5">
        <f>SUM(G43:AJ43)</f>
        <v>429.31</v>
      </c>
    </row>
    <row r="44" spans="1:41" ht="12" customHeight="1" x14ac:dyDescent="0.2">
      <c r="A44" s="1" t="s">
        <v>112</v>
      </c>
      <c r="B44" s="1" t="s">
        <v>67</v>
      </c>
      <c r="C44" s="1" t="s">
        <v>8</v>
      </c>
      <c r="D44" s="1" t="s">
        <v>214</v>
      </c>
      <c r="E44" s="1" t="s">
        <v>26</v>
      </c>
      <c r="F44" s="1" t="s">
        <v>11</v>
      </c>
      <c r="G44" s="5">
        <v>-1</v>
      </c>
      <c r="I44" s="5">
        <v>-1</v>
      </c>
      <c r="L44" s="5">
        <v>-1</v>
      </c>
      <c r="S44" s="5">
        <v>-1</v>
      </c>
      <c r="U44" s="5">
        <v>-1</v>
      </c>
      <c r="V44" s="5">
        <v>-1</v>
      </c>
      <c r="W44" s="5">
        <v>-1</v>
      </c>
      <c r="X44" s="5">
        <v>-1</v>
      </c>
      <c r="Y44" s="5">
        <v>-1</v>
      </c>
      <c r="Z44" s="5">
        <v>-1</v>
      </c>
      <c r="AA44" s="5">
        <v>-1</v>
      </c>
      <c r="AB44" s="5">
        <v>-1</v>
      </c>
      <c r="AC44" s="5">
        <v>-1</v>
      </c>
      <c r="AD44" s="5">
        <v>-1</v>
      </c>
      <c r="AH44" s="5">
        <v>-1</v>
      </c>
      <c r="AI44" s="5">
        <v>-1</v>
      </c>
      <c r="AJ44" s="5">
        <v>-1</v>
      </c>
      <c r="AK44" s="5">
        <v>20</v>
      </c>
    </row>
    <row r="45" spans="1:41" ht="12" customHeight="1" x14ac:dyDescent="0.2">
      <c r="A45" s="1" t="s">
        <v>112</v>
      </c>
      <c r="B45" s="1" t="s">
        <v>67</v>
      </c>
      <c r="C45" s="1" t="s">
        <v>8</v>
      </c>
      <c r="D45" s="1" t="s">
        <v>227</v>
      </c>
      <c r="E45" s="1" t="s">
        <v>32</v>
      </c>
      <c r="F45" s="1" t="s">
        <v>10</v>
      </c>
      <c r="I45" s="5">
        <v>330</v>
      </c>
      <c r="AK45" s="5">
        <v>21</v>
      </c>
      <c r="AM45" s="13">
        <f>+AO45/$AO$3</f>
        <v>1.3420894993856093E-3</v>
      </c>
      <c r="AN45" s="7">
        <f>IF(AK45=1,AM45,AM45+AN43)</f>
        <v>0.99131688428586895</v>
      </c>
      <c r="AO45" s="5">
        <f>SUM(G45:AJ45)</f>
        <v>330</v>
      </c>
    </row>
    <row r="46" spans="1:41" ht="12" customHeight="1" x14ac:dyDescent="0.2">
      <c r="A46" s="1" t="s">
        <v>112</v>
      </c>
      <c r="B46" s="1" t="s">
        <v>67</v>
      </c>
      <c r="C46" s="1" t="s">
        <v>8</v>
      </c>
      <c r="D46" s="1" t="s">
        <v>227</v>
      </c>
      <c r="E46" s="1" t="s">
        <v>32</v>
      </c>
      <c r="F46" s="1" t="s">
        <v>11</v>
      </c>
      <c r="I46" s="5">
        <v>-1</v>
      </c>
      <c r="AK46" s="5">
        <v>21</v>
      </c>
    </row>
    <row r="47" spans="1:41" ht="12" customHeight="1" x14ac:dyDescent="0.2">
      <c r="A47" s="1" t="s">
        <v>112</v>
      </c>
      <c r="B47" s="1" t="s">
        <v>67</v>
      </c>
      <c r="C47" s="1" t="s">
        <v>8</v>
      </c>
      <c r="D47" s="1" t="s">
        <v>214</v>
      </c>
      <c r="E47" s="1" t="s">
        <v>21</v>
      </c>
      <c r="F47" s="1" t="s">
        <v>10</v>
      </c>
      <c r="AE47" s="5">
        <v>23.949000000000002</v>
      </c>
      <c r="AF47" s="5">
        <v>44.505000000000003</v>
      </c>
      <c r="AG47" s="5">
        <v>68.712999999999994</v>
      </c>
      <c r="AH47" s="5">
        <v>54.706000000000003</v>
      </c>
      <c r="AI47" s="5">
        <v>52.579000000000001</v>
      </c>
      <c r="AJ47" s="5">
        <v>64.918000000000006</v>
      </c>
      <c r="AK47" s="5">
        <v>22</v>
      </c>
      <c r="AM47" s="13">
        <f>+AO47/$AO$3</f>
        <v>1.2581885709846241E-3</v>
      </c>
      <c r="AN47" s="7">
        <f>IF(AK47=1,AM47,AM47+AN45)</f>
        <v>0.99257507285685354</v>
      </c>
      <c r="AO47" s="5">
        <f>SUM(G47:AJ47)</f>
        <v>309.37</v>
      </c>
    </row>
    <row r="48" spans="1:41" ht="12" customHeight="1" x14ac:dyDescent="0.2">
      <c r="A48" s="1" t="s">
        <v>112</v>
      </c>
      <c r="B48" s="1" t="s">
        <v>67</v>
      </c>
      <c r="C48" s="1" t="s">
        <v>8</v>
      </c>
      <c r="D48" s="1" t="s">
        <v>214</v>
      </c>
      <c r="E48" s="1" t="s">
        <v>21</v>
      </c>
      <c r="F48" s="1" t="s">
        <v>11</v>
      </c>
      <c r="V48" s="5" t="s">
        <v>15</v>
      </c>
      <c r="X48" s="5" t="s">
        <v>15</v>
      </c>
      <c r="Y48" s="5" t="s">
        <v>15</v>
      </c>
      <c r="Z48" s="5" t="s">
        <v>15</v>
      </c>
      <c r="AC48" s="5" t="s">
        <v>13</v>
      </c>
      <c r="AE48" s="5" t="s">
        <v>15</v>
      </c>
      <c r="AF48" s="5" t="s">
        <v>15</v>
      </c>
      <c r="AG48" s="5" t="s">
        <v>15</v>
      </c>
      <c r="AH48" s="5" t="s">
        <v>15</v>
      </c>
      <c r="AI48" s="5" t="s">
        <v>15</v>
      </c>
      <c r="AJ48" s="5" t="s">
        <v>13</v>
      </c>
      <c r="AK48" s="5">
        <v>22</v>
      </c>
    </row>
    <row r="49" spans="1:41" ht="12" customHeight="1" x14ac:dyDescent="0.2">
      <c r="A49" s="1" t="s">
        <v>112</v>
      </c>
      <c r="B49" s="1" t="s">
        <v>67</v>
      </c>
      <c r="C49" s="1" t="s">
        <v>30</v>
      </c>
      <c r="D49" s="1" t="s">
        <v>80</v>
      </c>
      <c r="E49" s="1" t="s">
        <v>21</v>
      </c>
      <c r="F49" s="1" t="s">
        <v>10</v>
      </c>
      <c r="M49" s="5">
        <v>67</v>
      </c>
      <c r="N49" s="5">
        <v>104</v>
      </c>
      <c r="O49" s="5">
        <v>118</v>
      </c>
      <c r="AK49" s="5">
        <v>23</v>
      </c>
      <c r="AM49" s="13">
        <f>+AO49/$AO$3</f>
        <v>1.1753450464316397E-3</v>
      </c>
      <c r="AN49" s="7">
        <f>IF(AK49=1,AM49,AM49+AN47)</f>
        <v>0.99375041790328522</v>
      </c>
      <c r="AO49" s="5">
        <f>SUM(G49:AJ49)</f>
        <v>289</v>
      </c>
    </row>
    <row r="50" spans="1:41" ht="12" customHeight="1" x14ac:dyDescent="0.2">
      <c r="A50" s="1" t="s">
        <v>112</v>
      </c>
      <c r="B50" s="1" t="s">
        <v>67</v>
      </c>
      <c r="C50" s="1" t="s">
        <v>30</v>
      </c>
      <c r="D50" s="1" t="s">
        <v>80</v>
      </c>
      <c r="E50" s="1" t="s">
        <v>21</v>
      </c>
      <c r="F50" s="1" t="s">
        <v>11</v>
      </c>
      <c r="M50" s="5" t="s">
        <v>15</v>
      </c>
      <c r="N50" s="5">
        <v>-1</v>
      </c>
      <c r="O50" s="5">
        <v>-1</v>
      </c>
      <c r="AK50" s="5">
        <v>23</v>
      </c>
    </row>
    <row r="51" spans="1:41" ht="12" customHeight="1" x14ac:dyDescent="0.2">
      <c r="A51" s="1" t="s">
        <v>112</v>
      </c>
      <c r="B51" s="1" t="s">
        <v>67</v>
      </c>
      <c r="C51" s="1" t="s">
        <v>8</v>
      </c>
      <c r="D51" s="1" t="s">
        <v>215</v>
      </c>
      <c r="E51" s="1" t="s">
        <v>16</v>
      </c>
      <c r="F51" s="1" t="s">
        <v>10</v>
      </c>
      <c r="M51" s="5">
        <v>16</v>
      </c>
      <c r="N51" s="5">
        <v>49.86</v>
      </c>
      <c r="O51" s="5">
        <v>20</v>
      </c>
      <c r="P51" s="5">
        <v>6.34</v>
      </c>
      <c r="Q51" s="5">
        <v>15</v>
      </c>
      <c r="R51" s="5">
        <v>3</v>
      </c>
      <c r="S51" s="5">
        <v>1.476</v>
      </c>
      <c r="T51" s="5">
        <v>0.95</v>
      </c>
      <c r="U51" s="5">
        <v>2.323</v>
      </c>
      <c r="V51" s="5">
        <v>0.48399999999999999</v>
      </c>
      <c r="W51" s="5">
        <v>0.873</v>
      </c>
      <c r="X51" s="5">
        <v>1.0449999999999999</v>
      </c>
      <c r="Y51" s="5">
        <v>2.15</v>
      </c>
      <c r="Z51" s="5">
        <v>4.3899999999999997</v>
      </c>
      <c r="AA51" s="5">
        <v>10.423</v>
      </c>
      <c r="AB51" s="5">
        <v>13.1</v>
      </c>
      <c r="AC51" s="5">
        <v>19.420999999999999</v>
      </c>
      <c r="AD51" s="5">
        <v>14.233000000000001</v>
      </c>
      <c r="AE51" s="5">
        <v>31.747</v>
      </c>
      <c r="AF51" s="5">
        <v>16.111999999999998</v>
      </c>
      <c r="AG51" s="5">
        <v>16.635000000000002</v>
      </c>
      <c r="AH51" s="5">
        <v>6.407</v>
      </c>
      <c r="AI51" s="5">
        <v>15.617000000000001</v>
      </c>
      <c r="AJ51" s="5">
        <v>16.087</v>
      </c>
      <c r="AK51" s="5">
        <v>24</v>
      </c>
      <c r="AM51" s="13">
        <f>+AO51/$AO$3</f>
        <v>1.1536804683612545E-3</v>
      </c>
      <c r="AN51" s="7">
        <f>IF(AK51=1,AM51,AM51+AN49)</f>
        <v>0.99490409837164651</v>
      </c>
      <c r="AO51" s="5">
        <f>SUM(G51:AJ51)</f>
        <v>283.673</v>
      </c>
    </row>
    <row r="52" spans="1:41" ht="12" customHeight="1" x14ac:dyDescent="0.2">
      <c r="A52" s="1" t="s">
        <v>112</v>
      </c>
      <c r="B52" s="1" t="s">
        <v>67</v>
      </c>
      <c r="C52" s="1" t="s">
        <v>8</v>
      </c>
      <c r="D52" s="1" t="s">
        <v>215</v>
      </c>
      <c r="E52" s="1" t="s">
        <v>16</v>
      </c>
      <c r="F52" s="1" t="s">
        <v>11</v>
      </c>
      <c r="M52" s="5">
        <v>-1</v>
      </c>
      <c r="N52" s="5">
        <v>-1</v>
      </c>
      <c r="O52" s="5" t="s">
        <v>15</v>
      </c>
      <c r="P52" s="5" t="s">
        <v>15</v>
      </c>
      <c r="Q52" s="5" t="s">
        <v>15</v>
      </c>
      <c r="R52" s="5" t="s">
        <v>15</v>
      </c>
      <c r="S52" s="5" t="s">
        <v>15</v>
      </c>
      <c r="T52" s="5" t="s">
        <v>15</v>
      </c>
      <c r="U52" s="5" t="s">
        <v>15</v>
      </c>
      <c r="V52" s="5" t="s">
        <v>15</v>
      </c>
      <c r="W52" s="5" t="s">
        <v>15</v>
      </c>
      <c r="X52" s="5" t="s">
        <v>15</v>
      </c>
      <c r="Y52" s="5" t="s">
        <v>12</v>
      </c>
      <c r="Z52" s="5" t="s">
        <v>13</v>
      </c>
      <c r="AA52" s="5" t="s">
        <v>13</v>
      </c>
      <c r="AB52" s="5" t="s">
        <v>12</v>
      </c>
      <c r="AC52" s="5" t="s">
        <v>15</v>
      </c>
      <c r="AD52" s="5" t="s">
        <v>15</v>
      </c>
      <c r="AE52" s="5" t="s">
        <v>15</v>
      </c>
      <c r="AF52" s="5" t="s">
        <v>15</v>
      </c>
      <c r="AG52" s="5" t="s">
        <v>15</v>
      </c>
      <c r="AH52" s="5" t="s">
        <v>15</v>
      </c>
      <c r="AI52" s="5" t="s">
        <v>15</v>
      </c>
      <c r="AJ52" s="5" t="s">
        <v>15</v>
      </c>
      <c r="AK52" s="5">
        <v>24</v>
      </c>
    </row>
    <row r="53" spans="1:41" ht="12" customHeight="1" x14ac:dyDescent="0.2">
      <c r="A53" s="1" t="s">
        <v>112</v>
      </c>
      <c r="B53" s="1" t="s">
        <v>67</v>
      </c>
      <c r="C53" s="1" t="s">
        <v>8</v>
      </c>
      <c r="D53" s="1" t="s">
        <v>216</v>
      </c>
      <c r="E53" s="1" t="s">
        <v>33</v>
      </c>
      <c r="F53" s="1" t="s">
        <v>10</v>
      </c>
      <c r="AG53" s="5">
        <v>3.9279999999999999</v>
      </c>
      <c r="AH53" s="5">
        <v>1.0920000000000001</v>
      </c>
      <c r="AI53" s="5">
        <v>64.150999999999996</v>
      </c>
      <c r="AJ53" s="5">
        <v>154.91800000000001</v>
      </c>
      <c r="AK53" s="5">
        <v>25</v>
      </c>
      <c r="AM53" s="13">
        <f>+AO53/$AO$3</f>
        <v>9.1135604190249037E-4</v>
      </c>
      <c r="AN53" s="7">
        <f>IF(AK53=1,AM53,AM53+AN51)</f>
        <v>0.99581545441354902</v>
      </c>
      <c r="AO53" s="5">
        <f>SUM(G53:AJ53)</f>
        <v>224.089</v>
      </c>
    </row>
    <row r="54" spans="1:41" ht="12" customHeight="1" x14ac:dyDescent="0.2">
      <c r="A54" s="1" t="s">
        <v>112</v>
      </c>
      <c r="B54" s="1" t="s">
        <v>67</v>
      </c>
      <c r="C54" s="1" t="s">
        <v>8</v>
      </c>
      <c r="D54" s="1" t="s">
        <v>216</v>
      </c>
      <c r="E54" s="1" t="s">
        <v>33</v>
      </c>
      <c r="F54" s="1" t="s">
        <v>11</v>
      </c>
      <c r="J54" s="5" t="s">
        <v>24</v>
      </c>
      <c r="L54" s="5" t="s">
        <v>24</v>
      </c>
      <c r="AE54" s="5" t="s">
        <v>24</v>
      </c>
      <c r="AG54" s="5" t="s">
        <v>13</v>
      </c>
      <c r="AH54" s="5" t="s">
        <v>15</v>
      </c>
      <c r="AI54" s="5" t="s">
        <v>13</v>
      </c>
      <c r="AJ54" s="5" t="s">
        <v>15</v>
      </c>
      <c r="AK54" s="5">
        <v>25</v>
      </c>
    </row>
    <row r="55" spans="1:41" ht="12" customHeight="1" x14ac:dyDescent="0.2">
      <c r="A55" s="1" t="s">
        <v>112</v>
      </c>
      <c r="B55" s="1" t="s">
        <v>67</v>
      </c>
      <c r="C55" s="1" t="s">
        <v>8</v>
      </c>
      <c r="D55" s="1" t="s">
        <v>42</v>
      </c>
      <c r="E55" s="1" t="s">
        <v>21</v>
      </c>
      <c r="F55" s="1" t="s">
        <v>10</v>
      </c>
      <c r="O55" s="5">
        <v>92.62</v>
      </c>
      <c r="P55" s="5">
        <v>118.34399999999999</v>
      </c>
      <c r="AK55" s="5">
        <v>26</v>
      </c>
      <c r="AM55" s="13">
        <f>+AO55/$AO$3</f>
        <v>8.5797748226783548E-4</v>
      </c>
      <c r="AN55" s="7">
        <f>IF(AK55=1,AM55,AM55+AN53)</f>
        <v>0.99667343189581681</v>
      </c>
      <c r="AO55" s="5">
        <f>SUM(G55:AJ55)</f>
        <v>210.964</v>
      </c>
    </row>
    <row r="56" spans="1:41" ht="12" customHeight="1" x14ac:dyDescent="0.2">
      <c r="A56" s="1" t="s">
        <v>112</v>
      </c>
      <c r="B56" s="1" t="s">
        <v>67</v>
      </c>
      <c r="C56" s="1" t="s">
        <v>8</v>
      </c>
      <c r="D56" s="1" t="s">
        <v>42</v>
      </c>
      <c r="E56" s="1" t="s">
        <v>21</v>
      </c>
      <c r="F56" s="1" t="s">
        <v>11</v>
      </c>
      <c r="O56" s="5">
        <v>-1</v>
      </c>
      <c r="P56" s="5" t="s">
        <v>15</v>
      </c>
      <c r="AK56" s="5">
        <v>26</v>
      </c>
    </row>
    <row r="57" spans="1:41" ht="12" customHeight="1" x14ac:dyDescent="0.2">
      <c r="A57" s="1" t="s">
        <v>112</v>
      </c>
      <c r="B57" s="1" t="s">
        <v>67</v>
      </c>
      <c r="C57" s="1" t="s">
        <v>8</v>
      </c>
      <c r="D57" s="1" t="s">
        <v>37</v>
      </c>
      <c r="E57" s="1" t="s">
        <v>22</v>
      </c>
      <c r="F57" s="1" t="s">
        <v>10</v>
      </c>
      <c r="G57" s="5">
        <v>6</v>
      </c>
      <c r="H57" s="5">
        <v>4</v>
      </c>
      <c r="I57" s="5">
        <v>13</v>
      </c>
      <c r="J57" s="5">
        <v>10</v>
      </c>
      <c r="K57" s="5">
        <v>13</v>
      </c>
      <c r="M57" s="5">
        <v>34</v>
      </c>
      <c r="N57" s="5">
        <v>30</v>
      </c>
      <c r="O57" s="5">
        <v>28</v>
      </c>
      <c r="P57" s="5">
        <v>17</v>
      </c>
      <c r="Q57" s="5">
        <v>11</v>
      </c>
      <c r="AK57" s="5">
        <v>27</v>
      </c>
      <c r="AM57" s="13">
        <f>+AO57/$AO$3</f>
        <v>6.751116875697308E-4</v>
      </c>
      <c r="AN57" s="7">
        <f>IF(AK57=1,AM57,AM57+AN55)</f>
        <v>0.99734854358338654</v>
      </c>
      <c r="AO57" s="5">
        <f>SUM(G57:AJ57)</f>
        <v>166</v>
      </c>
    </row>
    <row r="58" spans="1:41" ht="12" customHeight="1" x14ac:dyDescent="0.2">
      <c r="A58" s="1" t="s">
        <v>112</v>
      </c>
      <c r="B58" s="1" t="s">
        <v>67</v>
      </c>
      <c r="C58" s="1" t="s">
        <v>8</v>
      </c>
      <c r="D58" s="1" t="s">
        <v>37</v>
      </c>
      <c r="E58" s="1" t="s">
        <v>22</v>
      </c>
      <c r="F58" s="1" t="s">
        <v>11</v>
      </c>
      <c r="G58" s="5">
        <v>-1</v>
      </c>
      <c r="H58" s="5">
        <v>-1</v>
      </c>
      <c r="I58" s="5">
        <v>-1</v>
      </c>
      <c r="J58" s="5">
        <v>-1</v>
      </c>
      <c r="K58" s="5">
        <v>-1</v>
      </c>
      <c r="M58" s="5">
        <v>-1</v>
      </c>
      <c r="N58" s="5">
        <v>-1</v>
      </c>
      <c r="O58" s="5" t="s">
        <v>15</v>
      </c>
      <c r="P58" s="5">
        <v>-1</v>
      </c>
      <c r="Q58" s="5">
        <v>-1</v>
      </c>
      <c r="AK58" s="5">
        <v>27</v>
      </c>
    </row>
    <row r="59" spans="1:41" ht="12" customHeight="1" x14ac:dyDescent="0.2">
      <c r="A59" s="1" t="s">
        <v>112</v>
      </c>
      <c r="B59" s="1" t="s">
        <v>67</v>
      </c>
      <c r="C59" s="1" t="s">
        <v>8</v>
      </c>
      <c r="D59" s="1" t="s">
        <v>37</v>
      </c>
      <c r="E59" s="1" t="s">
        <v>21</v>
      </c>
      <c r="F59" s="1" t="s">
        <v>10</v>
      </c>
      <c r="V59" s="5">
        <v>1.242</v>
      </c>
      <c r="AH59" s="5">
        <v>49.237000000000002</v>
      </c>
      <c r="AJ59" s="5">
        <v>37.92</v>
      </c>
      <c r="AK59" s="5">
        <v>28</v>
      </c>
      <c r="AM59" s="13">
        <f>+AO59/$AO$3</f>
        <v>3.5951324138238934E-4</v>
      </c>
      <c r="AN59" s="7">
        <f>IF(AK59=1,AM59,AM59+AN57)</f>
        <v>0.99770805682476893</v>
      </c>
      <c r="AO59" s="5">
        <f>SUM(G59:AJ59)</f>
        <v>88.399000000000001</v>
      </c>
    </row>
    <row r="60" spans="1:41" ht="12" customHeight="1" x14ac:dyDescent="0.2">
      <c r="A60" s="1" t="s">
        <v>112</v>
      </c>
      <c r="B60" s="1" t="s">
        <v>67</v>
      </c>
      <c r="C60" s="1" t="s">
        <v>8</v>
      </c>
      <c r="D60" s="1" t="s">
        <v>37</v>
      </c>
      <c r="E60" s="1" t="s">
        <v>21</v>
      </c>
      <c r="F60" s="1" t="s">
        <v>11</v>
      </c>
      <c r="V60" s="5">
        <v>-1</v>
      </c>
      <c r="AH60" s="5" t="s">
        <v>23</v>
      </c>
      <c r="AJ60" s="5">
        <v>-1</v>
      </c>
      <c r="AK60" s="5">
        <v>28</v>
      </c>
    </row>
    <row r="61" spans="1:41" ht="12" customHeight="1" x14ac:dyDescent="0.2">
      <c r="A61" s="1" t="s">
        <v>112</v>
      </c>
      <c r="B61" s="1" t="s">
        <v>67</v>
      </c>
      <c r="C61" s="1" t="s">
        <v>8</v>
      </c>
      <c r="D61" s="1" t="s">
        <v>214</v>
      </c>
      <c r="E61" s="1" t="s">
        <v>14</v>
      </c>
      <c r="F61" s="1" t="s">
        <v>10</v>
      </c>
      <c r="H61" s="5">
        <v>2</v>
      </c>
      <c r="X61" s="5">
        <v>2.1000000000000001E-2</v>
      </c>
      <c r="Y61" s="5">
        <v>0.36</v>
      </c>
      <c r="Z61" s="5">
        <v>0.40100000000000002</v>
      </c>
      <c r="AB61" s="5">
        <v>3.1160000000000001</v>
      </c>
      <c r="AC61" s="5">
        <v>64.685000000000002</v>
      </c>
      <c r="AD61" s="5">
        <v>2.2959999999999998</v>
      </c>
      <c r="AE61" s="5">
        <v>8.7080000000000002</v>
      </c>
      <c r="AH61" s="5">
        <v>0.85599999999999998</v>
      </c>
      <c r="AI61" s="5">
        <v>1.325</v>
      </c>
      <c r="AJ61" s="5">
        <v>1.048</v>
      </c>
      <c r="AK61" s="5">
        <v>29</v>
      </c>
      <c r="AM61" s="13">
        <f>+AO61/$AO$3</f>
        <v>3.4494140296936315E-4</v>
      </c>
      <c r="AN61" s="7">
        <f>IF(AK61=1,AM61,AM61+AN59)</f>
        <v>0.9980529982277383</v>
      </c>
      <c r="AO61" s="5">
        <f>SUM(G61:AJ61)</f>
        <v>84.816000000000003</v>
      </c>
    </row>
    <row r="62" spans="1:41" ht="12" customHeight="1" x14ac:dyDescent="0.2">
      <c r="A62" s="1" t="s">
        <v>112</v>
      </c>
      <c r="B62" s="1" t="s">
        <v>67</v>
      </c>
      <c r="C62" s="1" t="s">
        <v>8</v>
      </c>
      <c r="D62" s="1" t="s">
        <v>214</v>
      </c>
      <c r="E62" s="1" t="s">
        <v>14</v>
      </c>
      <c r="F62" s="1" t="s">
        <v>11</v>
      </c>
      <c r="H62" s="5">
        <v>-1</v>
      </c>
      <c r="X62" s="5">
        <v>-1</v>
      </c>
      <c r="Y62" s="5">
        <v>-1</v>
      </c>
      <c r="Z62" s="5">
        <v>-1</v>
      </c>
      <c r="AB62" s="5">
        <v>-1</v>
      </c>
      <c r="AC62" s="5">
        <v>-1</v>
      </c>
      <c r="AD62" s="5">
        <v>-1</v>
      </c>
      <c r="AE62" s="5">
        <v>-1</v>
      </c>
      <c r="AH62" s="5">
        <v>-1</v>
      </c>
      <c r="AI62" s="5">
        <v>-1</v>
      </c>
      <c r="AJ62" s="5">
        <v>-1</v>
      </c>
      <c r="AK62" s="5">
        <v>29</v>
      </c>
    </row>
    <row r="63" spans="1:41" ht="12" customHeight="1" x14ac:dyDescent="0.2">
      <c r="A63" s="1" t="s">
        <v>112</v>
      </c>
      <c r="B63" s="1" t="s">
        <v>67</v>
      </c>
      <c r="C63" s="1" t="s">
        <v>8</v>
      </c>
      <c r="D63" s="1" t="s">
        <v>51</v>
      </c>
      <c r="E63" s="1" t="s">
        <v>21</v>
      </c>
      <c r="F63" s="1" t="s">
        <v>10</v>
      </c>
      <c r="M63" s="5">
        <v>1</v>
      </c>
      <c r="N63" s="5">
        <v>27</v>
      </c>
      <c r="Q63" s="5">
        <v>1.133</v>
      </c>
      <c r="AA63" s="5">
        <v>2.6629999999999998</v>
      </c>
      <c r="AC63" s="5">
        <v>22.443000000000001</v>
      </c>
      <c r="AD63" s="5">
        <v>26.966999999999999</v>
      </c>
      <c r="AE63" s="5">
        <v>3.0110000000000001</v>
      </c>
      <c r="AK63" s="5">
        <v>30</v>
      </c>
      <c r="AM63" s="13">
        <f>+AO63/$AO$3</f>
        <v>3.4250530718108444E-4</v>
      </c>
      <c r="AN63" s="7">
        <f>IF(AK63=1,AM63,AM63+AN61)</f>
        <v>0.99839550353491935</v>
      </c>
      <c r="AO63" s="5">
        <f>SUM(G63:AJ63)</f>
        <v>84.216999999999999</v>
      </c>
    </row>
    <row r="64" spans="1:41" ht="12" customHeight="1" x14ac:dyDescent="0.2">
      <c r="A64" s="1" t="s">
        <v>112</v>
      </c>
      <c r="B64" s="1" t="s">
        <v>67</v>
      </c>
      <c r="C64" s="1" t="s">
        <v>8</v>
      </c>
      <c r="D64" s="1" t="s">
        <v>51</v>
      </c>
      <c r="E64" s="1" t="s">
        <v>21</v>
      </c>
      <c r="F64" s="1" t="s">
        <v>11</v>
      </c>
      <c r="M64" s="5" t="s">
        <v>15</v>
      </c>
      <c r="N64" s="5" t="s">
        <v>15</v>
      </c>
      <c r="Q64" s="5" t="s">
        <v>15</v>
      </c>
      <c r="AA64" s="5" t="s">
        <v>12</v>
      </c>
      <c r="AC64" s="5" t="s">
        <v>13</v>
      </c>
      <c r="AD64" s="5" t="s">
        <v>15</v>
      </c>
      <c r="AE64" s="5" t="s">
        <v>12</v>
      </c>
      <c r="AK64" s="5">
        <v>30</v>
      </c>
    </row>
    <row r="65" spans="1:41" ht="12" customHeight="1" x14ac:dyDescent="0.2">
      <c r="A65" s="1" t="s">
        <v>112</v>
      </c>
      <c r="B65" s="1" t="s">
        <v>67</v>
      </c>
      <c r="C65" s="1" t="s">
        <v>8</v>
      </c>
      <c r="D65" s="1" t="s">
        <v>213</v>
      </c>
      <c r="E65" s="1" t="s">
        <v>21</v>
      </c>
      <c r="F65" s="1" t="s">
        <v>10</v>
      </c>
      <c r="M65" s="5">
        <v>5</v>
      </c>
      <c r="N65" s="5">
        <v>8.4139999999999997</v>
      </c>
      <c r="O65" s="5">
        <v>3.3</v>
      </c>
      <c r="P65" s="5">
        <v>3.8</v>
      </c>
      <c r="Q65" s="5">
        <v>0.4</v>
      </c>
      <c r="R65" s="5">
        <v>1.24</v>
      </c>
      <c r="S65" s="5">
        <v>3.911</v>
      </c>
      <c r="T65" s="5">
        <v>2.5499999999999998</v>
      </c>
      <c r="U65" s="5">
        <v>18.463999999999999</v>
      </c>
      <c r="V65" s="5">
        <v>14.035</v>
      </c>
      <c r="W65" s="5">
        <v>9.5690000000000008</v>
      </c>
      <c r="AI65" s="5">
        <v>3.2909999999999999</v>
      </c>
      <c r="AJ65" s="5">
        <v>7.4660000000000002</v>
      </c>
      <c r="AK65" s="5">
        <v>31</v>
      </c>
      <c r="AM65" s="13">
        <f>+AO65/$AO$3</f>
        <v>3.3121142069686063E-4</v>
      </c>
      <c r="AN65" s="7">
        <f>IF(AK65=1,AM65,AM65+AN63)</f>
        <v>0.99872671495561616</v>
      </c>
      <c r="AO65" s="5">
        <f>SUM(G65:AJ65)</f>
        <v>81.439999999999984</v>
      </c>
    </row>
    <row r="66" spans="1:41" ht="12" customHeight="1" x14ac:dyDescent="0.2">
      <c r="A66" s="1" t="s">
        <v>112</v>
      </c>
      <c r="B66" s="1" t="s">
        <v>67</v>
      </c>
      <c r="C66" s="1" t="s">
        <v>8</v>
      </c>
      <c r="D66" s="1" t="s">
        <v>213</v>
      </c>
      <c r="E66" s="1" t="s">
        <v>21</v>
      </c>
      <c r="F66" s="1" t="s">
        <v>11</v>
      </c>
      <c r="M66" s="5">
        <v>-1</v>
      </c>
      <c r="N66" s="5">
        <v>-1</v>
      </c>
      <c r="O66" s="5">
        <v>-1</v>
      </c>
      <c r="P66" s="5" t="s">
        <v>18</v>
      </c>
      <c r="Q66" s="5">
        <v>-1</v>
      </c>
      <c r="R66" s="5">
        <v>-1</v>
      </c>
      <c r="S66" s="5">
        <v>-1</v>
      </c>
      <c r="T66" s="5">
        <v>-1</v>
      </c>
      <c r="U66" s="5">
        <v>-1</v>
      </c>
      <c r="V66" s="5">
        <v>-1</v>
      </c>
      <c r="W66" s="5">
        <v>-1</v>
      </c>
      <c r="AF66" s="5" t="s">
        <v>18</v>
      </c>
      <c r="AI66" s="5" t="s">
        <v>24</v>
      </c>
      <c r="AJ66" s="5" t="s">
        <v>24</v>
      </c>
      <c r="AK66" s="5">
        <v>31</v>
      </c>
    </row>
    <row r="67" spans="1:41" ht="12" customHeight="1" x14ac:dyDescent="0.2">
      <c r="A67" s="1" t="s">
        <v>112</v>
      </c>
      <c r="B67" s="1" t="s">
        <v>67</v>
      </c>
      <c r="C67" s="1" t="s">
        <v>8</v>
      </c>
      <c r="D67" s="1" t="s">
        <v>216</v>
      </c>
      <c r="E67" s="1" t="s">
        <v>32</v>
      </c>
      <c r="F67" s="1" t="s">
        <v>10</v>
      </c>
      <c r="AF67" s="5">
        <v>45.771999999999998</v>
      </c>
      <c r="AK67" s="5">
        <v>32</v>
      </c>
      <c r="AM67" s="13">
        <f>+AO67/$AO$3</f>
        <v>1.8615188050266095E-4</v>
      </c>
      <c r="AN67" s="7">
        <f>IF(AK67=1,AM67,AM67+AN65)</f>
        <v>0.9989128668361188</v>
      </c>
      <c r="AO67" s="5">
        <f>SUM(G67:AJ67)</f>
        <v>45.771999999999998</v>
      </c>
    </row>
    <row r="68" spans="1:41" ht="12" customHeight="1" x14ac:dyDescent="0.2">
      <c r="A68" s="1" t="s">
        <v>112</v>
      </c>
      <c r="B68" s="1" t="s">
        <v>67</v>
      </c>
      <c r="C68" s="1" t="s">
        <v>8</v>
      </c>
      <c r="D68" s="1" t="s">
        <v>216</v>
      </c>
      <c r="E68" s="1" t="s">
        <v>32</v>
      </c>
      <c r="F68" s="1" t="s">
        <v>11</v>
      </c>
      <c r="G68" s="5" t="s">
        <v>15</v>
      </c>
      <c r="H68" s="5" t="s">
        <v>15</v>
      </c>
      <c r="I68" s="5" t="s">
        <v>15</v>
      </c>
      <c r="J68" s="5" t="s">
        <v>15</v>
      </c>
      <c r="M68" s="5" t="s">
        <v>15</v>
      </c>
      <c r="N68" s="5" t="s">
        <v>15</v>
      </c>
      <c r="O68" s="5" t="s">
        <v>15</v>
      </c>
      <c r="P68" s="5" t="s">
        <v>15</v>
      </c>
      <c r="Q68" s="5" t="s">
        <v>15</v>
      </c>
      <c r="R68" s="5" t="s">
        <v>15</v>
      </c>
      <c r="T68" s="5" t="s">
        <v>15</v>
      </c>
      <c r="W68" s="5" t="s">
        <v>15</v>
      </c>
      <c r="X68" s="5" t="s">
        <v>15</v>
      </c>
      <c r="Y68" s="5" t="s">
        <v>15</v>
      </c>
      <c r="Z68" s="5" t="s">
        <v>15</v>
      </c>
      <c r="AD68" s="5" t="s">
        <v>15</v>
      </c>
      <c r="AF68" s="5" t="s">
        <v>15</v>
      </c>
      <c r="AG68" s="5" t="s">
        <v>15</v>
      </c>
      <c r="AK68" s="5">
        <v>32</v>
      </c>
    </row>
    <row r="69" spans="1:41" ht="12" customHeight="1" x14ac:dyDescent="0.2">
      <c r="A69" s="1" t="s">
        <v>112</v>
      </c>
      <c r="B69" s="1" t="s">
        <v>67</v>
      </c>
      <c r="C69" s="1" t="s">
        <v>8</v>
      </c>
      <c r="D69" s="1" t="s">
        <v>233</v>
      </c>
      <c r="E69" s="1" t="s">
        <v>32</v>
      </c>
      <c r="F69" s="1" t="s">
        <v>10</v>
      </c>
      <c r="H69" s="5">
        <v>37</v>
      </c>
      <c r="J69" s="5">
        <v>2E-3</v>
      </c>
      <c r="K69" s="5">
        <v>1.4999999999999999E-2</v>
      </c>
      <c r="M69" s="5">
        <v>1</v>
      </c>
      <c r="AK69" s="5">
        <v>33</v>
      </c>
      <c r="AM69" s="13">
        <f>+AO69/$AO$3</f>
        <v>1.5461277726709914E-4</v>
      </c>
      <c r="AN69" s="7">
        <f>IF(AK69=1,AM69,AM69+AN67)</f>
        <v>0.99906747961338593</v>
      </c>
      <c r="AO69" s="5">
        <f>SUM(G69:AJ69)</f>
        <v>38.017000000000003</v>
      </c>
    </row>
    <row r="70" spans="1:41" ht="12" customHeight="1" x14ac:dyDescent="0.2">
      <c r="A70" s="1" t="s">
        <v>112</v>
      </c>
      <c r="B70" s="1" t="s">
        <v>67</v>
      </c>
      <c r="C70" s="1" t="s">
        <v>8</v>
      </c>
      <c r="D70" s="1" t="s">
        <v>233</v>
      </c>
      <c r="E70" s="1" t="s">
        <v>32</v>
      </c>
      <c r="F70" s="1" t="s">
        <v>11</v>
      </c>
      <c r="H70" s="5">
        <v>-1</v>
      </c>
      <c r="J70" s="5">
        <v>-1</v>
      </c>
      <c r="K70" s="5">
        <v>-1</v>
      </c>
      <c r="M70" s="5">
        <v>-1</v>
      </c>
      <c r="AK70" s="5">
        <v>33</v>
      </c>
    </row>
    <row r="71" spans="1:41" ht="12" customHeight="1" x14ac:dyDescent="0.2">
      <c r="A71" s="1" t="s">
        <v>112</v>
      </c>
      <c r="B71" s="1" t="s">
        <v>67</v>
      </c>
      <c r="C71" s="1" t="s">
        <v>8</v>
      </c>
      <c r="D71" s="1" t="s">
        <v>51</v>
      </c>
      <c r="E71" s="1" t="s">
        <v>16</v>
      </c>
      <c r="F71" s="1" t="s">
        <v>10</v>
      </c>
      <c r="M71" s="5">
        <v>1</v>
      </c>
      <c r="Z71" s="5">
        <v>2.0619999999999998</v>
      </c>
      <c r="AA71" s="5">
        <v>2.4060000000000001</v>
      </c>
      <c r="AB71" s="5">
        <v>3.802</v>
      </c>
      <c r="AC71" s="5">
        <v>7.99</v>
      </c>
      <c r="AD71" s="5">
        <v>10.462</v>
      </c>
      <c r="AE71" s="5">
        <v>2.7469999999999999</v>
      </c>
      <c r="AF71" s="5">
        <v>0.41899999999999998</v>
      </c>
      <c r="AI71" s="5">
        <v>0.35</v>
      </c>
      <c r="AJ71" s="5">
        <v>0.54100000000000004</v>
      </c>
      <c r="AK71" s="5">
        <v>34</v>
      </c>
      <c r="AM71" s="13">
        <f>+AO71/$AO$3</f>
        <v>1.2924321879083419E-4</v>
      </c>
      <c r="AN71" s="7">
        <f>IF(AK71=1,AM71,AM71+AN69)</f>
        <v>0.99919672283217675</v>
      </c>
      <c r="AO71" s="5">
        <f>SUM(G71:AJ71)</f>
        <v>31.779</v>
      </c>
    </row>
    <row r="72" spans="1:41" ht="12" customHeight="1" x14ac:dyDescent="0.2">
      <c r="A72" s="1" t="s">
        <v>112</v>
      </c>
      <c r="B72" s="1" t="s">
        <v>67</v>
      </c>
      <c r="C72" s="1" t="s">
        <v>8</v>
      </c>
      <c r="D72" s="1" t="s">
        <v>51</v>
      </c>
      <c r="E72" s="1" t="s">
        <v>16</v>
      </c>
      <c r="F72" s="1" t="s">
        <v>11</v>
      </c>
      <c r="M72" s="5" t="s">
        <v>15</v>
      </c>
      <c r="Z72" s="5" t="s">
        <v>13</v>
      </c>
      <c r="AA72" s="5">
        <v>-1</v>
      </c>
      <c r="AB72" s="5" t="s">
        <v>24</v>
      </c>
      <c r="AC72" s="5">
        <v>-1</v>
      </c>
      <c r="AD72" s="5">
        <v>-1</v>
      </c>
      <c r="AE72" s="5">
        <v>-1</v>
      </c>
      <c r="AF72" s="5">
        <v>-1</v>
      </c>
      <c r="AI72" s="5" t="s">
        <v>15</v>
      </c>
      <c r="AJ72" s="5" t="s">
        <v>15</v>
      </c>
      <c r="AK72" s="5">
        <v>34</v>
      </c>
    </row>
    <row r="73" spans="1:41" ht="12" customHeight="1" x14ac:dyDescent="0.2">
      <c r="A73" s="1" t="s">
        <v>112</v>
      </c>
      <c r="B73" s="1" t="s">
        <v>67</v>
      </c>
      <c r="C73" s="1" t="s">
        <v>8</v>
      </c>
      <c r="D73" s="1" t="s">
        <v>216</v>
      </c>
      <c r="E73" s="1" t="s">
        <v>28</v>
      </c>
      <c r="F73" s="1" t="s">
        <v>10</v>
      </c>
      <c r="I73" s="5">
        <v>0.02</v>
      </c>
      <c r="J73" s="5">
        <v>0.1</v>
      </c>
      <c r="M73" s="5">
        <v>8</v>
      </c>
      <c r="N73" s="5">
        <v>0.1</v>
      </c>
      <c r="O73" s="5">
        <v>1.2</v>
      </c>
      <c r="P73" s="5">
        <v>2.8</v>
      </c>
      <c r="Q73" s="5">
        <v>2.7</v>
      </c>
      <c r="R73" s="5">
        <v>1.4E-2</v>
      </c>
      <c r="U73" s="5">
        <v>0.69399999999999995</v>
      </c>
      <c r="W73" s="5">
        <v>1.7000000000000001E-2</v>
      </c>
      <c r="X73" s="5">
        <v>1.7190000000000001</v>
      </c>
      <c r="Y73" s="5">
        <v>0.63</v>
      </c>
      <c r="Z73" s="5">
        <v>0.33400000000000002</v>
      </c>
      <c r="AA73" s="5">
        <v>0.14000000000000001</v>
      </c>
      <c r="AB73" s="5">
        <v>1.4630000000000001</v>
      </c>
      <c r="AF73" s="5">
        <v>1.5469999999999999</v>
      </c>
      <c r="AG73" s="5">
        <v>0.74099999999999999</v>
      </c>
      <c r="AH73" s="5">
        <v>7.9859999999999998</v>
      </c>
      <c r="AI73" s="5">
        <v>5.8000000000000003E-2</v>
      </c>
      <c r="AK73" s="5">
        <v>35</v>
      </c>
      <c r="AM73" s="13">
        <f>+AO73/$AO$3</f>
        <v>1.2307774096941422E-4</v>
      </c>
      <c r="AN73" s="7">
        <f>IF(AK73=1,AM73,AM73+AN71)</f>
        <v>0.99931980057314618</v>
      </c>
      <c r="AO73" s="5">
        <f>SUM(G73:AJ73)</f>
        <v>30.262999999999998</v>
      </c>
    </row>
    <row r="74" spans="1:41" ht="12" customHeight="1" x14ac:dyDescent="0.2">
      <c r="A74" s="1" t="s">
        <v>112</v>
      </c>
      <c r="B74" s="1" t="s">
        <v>67</v>
      </c>
      <c r="C74" s="1" t="s">
        <v>8</v>
      </c>
      <c r="D74" s="1" t="s">
        <v>216</v>
      </c>
      <c r="E74" s="1" t="s">
        <v>28</v>
      </c>
      <c r="F74" s="1" t="s">
        <v>11</v>
      </c>
      <c r="H74" s="5" t="s">
        <v>15</v>
      </c>
      <c r="I74" s="5">
        <v>-1</v>
      </c>
      <c r="J74" s="5">
        <v>-1</v>
      </c>
      <c r="M74" s="5">
        <v>-1</v>
      </c>
      <c r="N74" s="5" t="s">
        <v>15</v>
      </c>
      <c r="O74" s="5">
        <v>-1</v>
      </c>
      <c r="P74" s="5">
        <v>-1</v>
      </c>
      <c r="Q74" s="5">
        <v>-1</v>
      </c>
      <c r="R74" s="5" t="s">
        <v>15</v>
      </c>
      <c r="U74" s="5" t="s">
        <v>15</v>
      </c>
      <c r="W74" s="5">
        <v>-1</v>
      </c>
      <c r="X74" s="5" t="s">
        <v>15</v>
      </c>
      <c r="Y74" s="5" t="s">
        <v>15</v>
      </c>
      <c r="Z74" s="5">
        <v>-1</v>
      </c>
      <c r="AA74" s="5" t="s">
        <v>15</v>
      </c>
      <c r="AB74" s="5" t="s">
        <v>15</v>
      </c>
      <c r="AF74" s="5" t="s">
        <v>15</v>
      </c>
      <c r="AG74" s="5" t="s">
        <v>15</v>
      </c>
      <c r="AH74" s="5" t="s">
        <v>15</v>
      </c>
      <c r="AI74" s="5" t="s">
        <v>15</v>
      </c>
      <c r="AK74" s="5">
        <v>35</v>
      </c>
    </row>
    <row r="75" spans="1:41" ht="12" customHeight="1" x14ac:dyDescent="0.2">
      <c r="A75" s="1" t="s">
        <v>112</v>
      </c>
      <c r="B75" s="1" t="s">
        <v>67</v>
      </c>
      <c r="C75" s="1" t="s">
        <v>8</v>
      </c>
      <c r="D75" s="1" t="s">
        <v>213</v>
      </c>
      <c r="E75" s="38" t="s">
        <v>32</v>
      </c>
      <c r="F75" s="1" t="s">
        <v>10</v>
      </c>
      <c r="N75" s="5">
        <v>3</v>
      </c>
      <c r="O75" s="5">
        <v>7.9370000000000003</v>
      </c>
      <c r="P75" s="5">
        <v>9.1</v>
      </c>
      <c r="AK75" s="5">
        <v>36</v>
      </c>
      <c r="AM75" s="13">
        <f>+AO75/$AO$3</f>
        <v>8.1489234239968044E-5</v>
      </c>
      <c r="AN75" s="7">
        <f>IF(AK75=1,AM75,AM75+AN73)</f>
        <v>0.99940128980738618</v>
      </c>
      <c r="AO75" s="5">
        <f>SUM(G75:AJ75)</f>
        <v>20.036999999999999</v>
      </c>
    </row>
    <row r="76" spans="1:41" ht="12" customHeight="1" x14ac:dyDescent="0.2">
      <c r="A76" s="1" t="s">
        <v>112</v>
      </c>
      <c r="B76" s="1" t="s">
        <v>67</v>
      </c>
      <c r="C76" s="1" t="s">
        <v>8</v>
      </c>
      <c r="D76" s="1" t="s">
        <v>213</v>
      </c>
      <c r="E76" s="38" t="s">
        <v>32</v>
      </c>
      <c r="F76" s="1" t="s">
        <v>11</v>
      </c>
      <c r="G76" s="5" t="s">
        <v>15</v>
      </c>
      <c r="H76" s="5" t="s">
        <v>15</v>
      </c>
      <c r="I76" s="5" t="s">
        <v>15</v>
      </c>
      <c r="N76" s="5" t="s">
        <v>15</v>
      </c>
      <c r="O76" s="5">
        <v>-1</v>
      </c>
      <c r="P76" s="5">
        <v>-1</v>
      </c>
      <c r="Q76" s="5" t="s">
        <v>15</v>
      </c>
      <c r="AK76" s="5">
        <v>36</v>
      </c>
    </row>
    <row r="77" spans="1:41" ht="12" customHeight="1" x14ac:dyDescent="0.2">
      <c r="A77" s="1" t="s">
        <v>112</v>
      </c>
      <c r="B77" s="1" t="s">
        <v>67</v>
      </c>
      <c r="C77" s="1" t="s">
        <v>8</v>
      </c>
      <c r="D77" s="1" t="s">
        <v>215</v>
      </c>
      <c r="E77" s="1" t="s">
        <v>21</v>
      </c>
      <c r="F77" s="1" t="s">
        <v>10</v>
      </c>
      <c r="L77" s="5">
        <v>14</v>
      </c>
      <c r="M77" s="5">
        <v>2</v>
      </c>
      <c r="N77" s="5">
        <v>0.96</v>
      </c>
      <c r="AK77" s="5">
        <v>37</v>
      </c>
      <c r="AM77" s="13">
        <f>+AO77/$AO$3</f>
        <v>6.8975266392666467E-5</v>
      </c>
      <c r="AN77" s="7">
        <f>IF(AK77=1,AM77,AM77+AN75)</f>
        <v>0.9994702650737789</v>
      </c>
      <c r="AO77" s="5">
        <f>SUM(G77:AJ77)</f>
        <v>16.96</v>
      </c>
    </row>
    <row r="78" spans="1:41" ht="12" customHeight="1" x14ac:dyDescent="0.2">
      <c r="A78" s="1" t="s">
        <v>112</v>
      </c>
      <c r="B78" s="1" t="s">
        <v>67</v>
      </c>
      <c r="C78" s="1" t="s">
        <v>8</v>
      </c>
      <c r="D78" s="1" t="s">
        <v>215</v>
      </c>
      <c r="E78" s="1" t="s">
        <v>21</v>
      </c>
      <c r="F78" s="1" t="s">
        <v>11</v>
      </c>
      <c r="L78" s="5">
        <v>-1</v>
      </c>
      <c r="M78" s="5">
        <v>-1</v>
      </c>
      <c r="N78" s="5">
        <v>-1</v>
      </c>
      <c r="AK78" s="5">
        <v>37</v>
      </c>
    </row>
    <row r="79" spans="1:41" ht="12" customHeight="1" x14ac:dyDescent="0.2">
      <c r="A79" s="1" t="s">
        <v>112</v>
      </c>
      <c r="B79" s="1" t="s">
        <v>67</v>
      </c>
      <c r="C79" s="1" t="s">
        <v>8</v>
      </c>
      <c r="D79" s="1" t="s">
        <v>113</v>
      </c>
      <c r="E79" s="1" t="s">
        <v>16</v>
      </c>
      <c r="F79" s="1" t="s">
        <v>10</v>
      </c>
      <c r="W79" s="5">
        <v>0.3</v>
      </c>
      <c r="AB79" s="5">
        <v>0.18</v>
      </c>
      <c r="AE79" s="5">
        <v>1.643</v>
      </c>
      <c r="AF79" s="5">
        <v>3.423</v>
      </c>
      <c r="AG79" s="5">
        <v>0.69899999999999995</v>
      </c>
      <c r="AH79" s="5">
        <v>0.77800000000000002</v>
      </c>
      <c r="AI79" s="5">
        <v>0.92300000000000004</v>
      </c>
      <c r="AJ79" s="5">
        <v>5.47</v>
      </c>
      <c r="AK79" s="5">
        <v>38</v>
      </c>
      <c r="AM79" s="13">
        <f>+AO79/$AO$3</f>
        <v>5.4562038556840409E-5</v>
      </c>
      <c r="AN79" s="7">
        <f>IF(AK79=1,AM79,AM79+AN77)</f>
        <v>0.9995248271123357</v>
      </c>
      <c r="AO79" s="5">
        <f>SUM(G79:AJ79)</f>
        <v>13.416</v>
      </c>
    </row>
    <row r="80" spans="1:41" ht="12" customHeight="1" x14ac:dyDescent="0.2">
      <c r="A80" s="1" t="s">
        <v>112</v>
      </c>
      <c r="B80" s="1" t="s">
        <v>67</v>
      </c>
      <c r="C80" s="1" t="s">
        <v>8</v>
      </c>
      <c r="D80" s="1" t="s">
        <v>113</v>
      </c>
      <c r="E80" s="1" t="s">
        <v>16</v>
      </c>
      <c r="F80" s="1" t="s">
        <v>11</v>
      </c>
      <c r="W80" s="5" t="s">
        <v>13</v>
      </c>
      <c r="AB80" s="5">
        <v>-1</v>
      </c>
      <c r="AE80" s="5" t="s">
        <v>23</v>
      </c>
      <c r="AF80" s="5" t="s">
        <v>23</v>
      </c>
      <c r="AG80" s="5" t="s">
        <v>23</v>
      </c>
      <c r="AH80" s="5" t="s">
        <v>24</v>
      </c>
      <c r="AI80" s="5" t="s">
        <v>17</v>
      </c>
      <c r="AJ80" s="5">
        <v>-1</v>
      </c>
      <c r="AK80" s="5">
        <v>38</v>
      </c>
    </row>
    <row r="81" spans="1:41" ht="12" customHeight="1" x14ac:dyDescent="0.2">
      <c r="A81" s="1" t="s">
        <v>112</v>
      </c>
      <c r="B81" s="1" t="s">
        <v>67</v>
      </c>
      <c r="C81" s="1" t="s">
        <v>8</v>
      </c>
      <c r="D81" s="1" t="s">
        <v>35</v>
      </c>
      <c r="E81" s="1" t="s">
        <v>28</v>
      </c>
      <c r="F81" s="1" t="s">
        <v>10</v>
      </c>
      <c r="N81" s="5">
        <v>12</v>
      </c>
      <c r="AK81" s="5">
        <v>39</v>
      </c>
      <c r="AM81" s="13">
        <f>+AO81/$AO$3</f>
        <v>4.8803254523113069E-5</v>
      </c>
      <c r="AN81" s="7">
        <f>IF(AK81=1,AM81,AM81+AN79)</f>
        <v>0.99957363036685887</v>
      </c>
      <c r="AO81" s="5">
        <f>SUM(G81:AJ81)</f>
        <v>12</v>
      </c>
    </row>
    <row r="82" spans="1:41" ht="12" customHeight="1" x14ac:dyDescent="0.2">
      <c r="A82" s="1" t="s">
        <v>112</v>
      </c>
      <c r="B82" s="1" t="s">
        <v>67</v>
      </c>
      <c r="C82" s="1" t="s">
        <v>8</v>
      </c>
      <c r="D82" s="1" t="s">
        <v>35</v>
      </c>
      <c r="E82" s="1" t="s">
        <v>28</v>
      </c>
      <c r="F82" s="1" t="s">
        <v>11</v>
      </c>
      <c r="N82" s="5">
        <v>-1</v>
      </c>
      <c r="AK82" s="5">
        <v>39</v>
      </c>
    </row>
    <row r="83" spans="1:41" x14ac:dyDescent="0.2">
      <c r="A83" s="1" t="s">
        <v>112</v>
      </c>
      <c r="B83" s="1" t="s">
        <v>67</v>
      </c>
      <c r="C83" s="1" t="s">
        <v>8</v>
      </c>
      <c r="D83" s="1" t="s">
        <v>219</v>
      </c>
      <c r="E83" s="1" t="s">
        <v>21</v>
      </c>
      <c r="F83" s="1" t="s">
        <v>10</v>
      </c>
      <c r="L83" s="5">
        <v>0.40100000000000002</v>
      </c>
      <c r="N83" s="5">
        <v>10</v>
      </c>
      <c r="AK83" s="5">
        <v>40</v>
      </c>
      <c r="AM83" s="13">
        <f>+AO83/$AO$3</f>
        <v>4.2300220857908247E-5</v>
      </c>
      <c r="AN83" s="7">
        <f>IF(AK83=1,AM83,AM83+AN81)</f>
        <v>0.99961593058771681</v>
      </c>
      <c r="AO83" s="5">
        <f>SUM(G83:AJ83)</f>
        <v>10.401</v>
      </c>
    </row>
    <row r="84" spans="1:41" x14ac:dyDescent="0.2">
      <c r="A84" s="1" t="s">
        <v>112</v>
      </c>
      <c r="B84" s="1" t="s">
        <v>67</v>
      </c>
      <c r="C84" s="1" t="s">
        <v>8</v>
      </c>
      <c r="D84" s="1" t="s">
        <v>219</v>
      </c>
      <c r="E84" s="1" t="s">
        <v>21</v>
      </c>
      <c r="F84" s="1" t="s">
        <v>11</v>
      </c>
      <c r="L84" s="5">
        <v>-1</v>
      </c>
      <c r="N84" s="5">
        <v>-1</v>
      </c>
      <c r="AK84" s="5">
        <v>40</v>
      </c>
    </row>
    <row r="85" spans="1:41" ht="12" customHeight="1" x14ac:dyDescent="0.2">
      <c r="A85" s="1" t="s">
        <v>112</v>
      </c>
      <c r="B85" s="1" t="s">
        <v>67</v>
      </c>
      <c r="C85" s="1" t="s">
        <v>8</v>
      </c>
      <c r="D85" s="1" t="s">
        <v>113</v>
      </c>
      <c r="E85" s="1" t="s">
        <v>21</v>
      </c>
      <c r="F85" s="1" t="s">
        <v>10</v>
      </c>
      <c r="AD85" s="5">
        <v>8.2889999999999997</v>
      </c>
      <c r="AH85" s="5">
        <v>0.16800000000000001</v>
      </c>
      <c r="AK85" s="5">
        <v>41</v>
      </c>
      <c r="AM85" s="13">
        <f>+AO85/$AO$3</f>
        <v>3.4394093625163933E-5</v>
      </c>
      <c r="AN85" s="7">
        <f>IF(AK85=1,AM85,AM85+AN83)</f>
        <v>0.99965032468134196</v>
      </c>
      <c r="AO85" s="5">
        <f>SUM(G85:AJ85)</f>
        <v>8.456999999999999</v>
      </c>
    </row>
    <row r="86" spans="1:41" ht="12" customHeight="1" x14ac:dyDescent="0.2">
      <c r="A86" s="1" t="s">
        <v>112</v>
      </c>
      <c r="B86" s="1" t="s">
        <v>67</v>
      </c>
      <c r="C86" s="1" t="s">
        <v>8</v>
      </c>
      <c r="D86" s="1" t="s">
        <v>113</v>
      </c>
      <c r="E86" s="1" t="s">
        <v>21</v>
      </c>
      <c r="F86" s="1" t="s">
        <v>11</v>
      </c>
      <c r="AD86" s="5">
        <v>-1</v>
      </c>
      <c r="AH86" s="5" t="s">
        <v>15</v>
      </c>
      <c r="AK86" s="5">
        <v>41</v>
      </c>
    </row>
    <row r="87" spans="1:41" x14ac:dyDescent="0.2">
      <c r="A87" s="1" t="s">
        <v>112</v>
      </c>
      <c r="B87" s="1" t="s">
        <v>67</v>
      </c>
      <c r="C87" s="1" t="s">
        <v>8</v>
      </c>
      <c r="D87" s="1" t="s">
        <v>72</v>
      </c>
      <c r="E87" s="1" t="s">
        <v>33</v>
      </c>
      <c r="F87" s="1" t="s">
        <v>10</v>
      </c>
      <c r="AD87" s="5">
        <v>1.26</v>
      </c>
      <c r="AG87" s="5">
        <v>6.84</v>
      </c>
      <c r="AK87" s="5">
        <v>42</v>
      </c>
      <c r="AM87" s="13">
        <f>+AO87/$AO$3</f>
        <v>3.2942196803101319E-5</v>
      </c>
      <c r="AN87" s="7">
        <f>IF(AK87=1,AM87,AM87+AN85)</f>
        <v>0.99968326687814502</v>
      </c>
      <c r="AO87" s="5">
        <f>SUM(G87:AJ87)</f>
        <v>8.1</v>
      </c>
    </row>
    <row r="88" spans="1:41" x14ac:dyDescent="0.2">
      <c r="A88" s="1" t="s">
        <v>112</v>
      </c>
      <c r="B88" s="1" t="s">
        <v>67</v>
      </c>
      <c r="C88" s="1" t="s">
        <v>8</v>
      </c>
      <c r="D88" s="1" t="s">
        <v>72</v>
      </c>
      <c r="E88" s="1" t="s">
        <v>33</v>
      </c>
      <c r="F88" s="1" t="s">
        <v>11</v>
      </c>
      <c r="AD88" s="5">
        <v>-1</v>
      </c>
      <c r="AG88" s="5">
        <v>-1</v>
      </c>
      <c r="AK88" s="5">
        <v>42</v>
      </c>
    </row>
    <row r="89" spans="1:41" ht="12" customHeight="1" x14ac:dyDescent="0.2">
      <c r="A89" s="1" t="s">
        <v>112</v>
      </c>
      <c r="B89" s="1" t="s">
        <v>67</v>
      </c>
      <c r="C89" s="1" t="s">
        <v>8</v>
      </c>
      <c r="D89" s="1" t="s">
        <v>219</v>
      </c>
      <c r="E89" s="1" t="s">
        <v>16</v>
      </c>
      <c r="F89" s="1" t="s">
        <v>10</v>
      </c>
      <c r="M89" s="5">
        <v>1</v>
      </c>
      <c r="N89" s="5">
        <v>2</v>
      </c>
      <c r="O89" s="5">
        <v>0.42</v>
      </c>
      <c r="R89" s="5">
        <v>0.27</v>
      </c>
      <c r="U89" s="5">
        <v>3.0000000000000001E-3</v>
      </c>
      <c r="X89" s="5">
        <v>0.56200000000000006</v>
      </c>
      <c r="AE89" s="5">
        <v>2.976</v>
      </c>
      <c r="AJ89" s="5">
        <v>0.22600000000000001</v>
      </c>
      <c r="AK89" s="5">
        <v>43</v>
      </c>
      <c r="AM89" s="13">
        <f>+AO89/$AO$3</f>
        <v>3.0327155748237843E-5</v>
      </c>
      <c r="AN89" s="7">
        <f>IF(AK89=1,AM89,AM89+AN87)</f>
        <v>0.99971359403389326</v>
      </c>
      <c r="AO89" s="5">
        <f>SUM(G89:AJ89)</f>
        <v>7.4569999999999999</v>
      </c>
    </row>
    <row r="90" spans="1:41" ht="12" customHeight="1" x14ac:dyDescent="0.2">
      <c r="A90" s="1" t="s">
        <v>112</v>
      </c>
      <c r="B90" s="1" t="s">
        <v>67</v>
      </c>
      <c r="C90" s="1" t="s">
        <v>8</v>
      </c>
      <c r="D90" s="1" t="s">
        <v>219</v>
      </c>
      <c r="E90" s="1" t="s">
        <v>16</v>
      </c>
      <c r="F90" s="1" t="s">
        <v>11</v>
      </c>
      <c r="M90" s="5">
        <v>-1</v>
      </c>
      <c r="N90" s="5">
        <v>-1</v>
      </c>
      <c r="O90" s="5">
        <v>-1</v>
      </c>
      <c r="R90" s="5" t="s">
        <v>15</v>
      </c>
      <c r="U90" s="5" t="s">
        <v>15</v>
      </c>
      <c r="X90" s="5" t="s">
        <v>15</v>
      </c>
      <c r="AE90" s="5" t="s">
        <v>15</v>
      </c>
      <c r="AJ90" s="5" t="s">
        <v>15</v>
      </c>
      <c r="AK90" s="5">
        <v>43</v>
      </c>
    </row>
    <row r="91" spans="1:41" ht="12" customHeight="1" x14ac:dyDescent="0.2">
      <c r="A91" s="1" t="s">
        <v>112</v>
      </c>
      <c r="B91" s="1" t="s">
        <v>67</v>
      </c>
      <c r="C91" s="1" t="s">
        <v>8</v>
      </c>
      <c r="D91" s="1" t="s">
        <v>216</v>
      </c>
      <c r="E91" s="1" t="s">
        <v>16</v>
      </c>
      <c r="F91" s="1" t="s">
        <v>10</v>
      </c>
      <c r="K91" s="5">
        <v>7</v>
      </c>
      <c r="AI91" s="5">
        <v>0.25600000000000001</v>
      </c>
      <c r="AK91" s="5">
        <v>44</v>
      </c>
      <c r="AM91" s="13">
        <f>+AO91/$AO$3</f>
        <v>2.9509701234975704E-5</v>
      </c>
      <c r="AN91" s="7">
        <f>IF(AK91=1,AM91,AM91+AN89)</f>
        <v>0.9997431037351282</v>
      </c>
      <c r="AO91" s="5">
        <f>SUM(G91:AJ91)</f>
        <v>7.2560000000000002</v>
      </c>
    </row>
    <row r="92" spans="1:41" ht="12" customHeight="1" x14ac:dyDescent="0.2">
      <c r="A92" s="1" t="s">
        <v>112</v>
      </c>
      <c r="B92" s="1" t="s">
        <v>67</v>
      </c>
      <c r="C92" s="1" t="s">
        <v>8</v>
      </c>
      <c r="D92" s="1" t="s">
        <v>216</v>
      </c>
      <c r="E92" s="1" t="s">
        <v>16</v>
      </c>
      <c r="F92" s="1" t="s">
        <v>11</v>
      </c>
      <c r="K92" s="5" t="s">
        <v>15</v>
      </c>
      <c r="AI92" s="5" t="s">
        <v>15</v>
      </c>
      <c r="AK92" s="5">
        <v>44</v>
      </c>
    </row>
    <row r="93" spans="1:41" ht="12" customHeight="1" x14ac:dyDescent="0.2">
      <c r="A93" s="1" t="s">
        <v>112</v>
      </c>
      <c r="B93" s="1" t="s">
        <v>67</v>
      </c>
      <c r="C93" s="1" t="s">
        <v>8</v>
      </c>
      <c r="D93" s="1" t="s">
        <v>214</v>
      </c>
      <c r="E93" s="1" t="s">
        <v>49</v>
      </c>
      <c r="F93" s="1" t="s">
        <v>10</v>
      </c>
      <c r="AF93" s="5">
        <v>0.121</v>
      </c>
      <c r="AG93" s="5">
        <v>0.46200000000000002</v>
      </c>
      <c r="AH93" s="5">
        <v>1.206</v>
      </c>
      <c r="AI93" s="5">
        <v>1.4350000000000001</v>
      </c>
      <c r="AJ93" s="5">
        <v>3.0939999999999999</v>
      </c>
      <c r="AK93" s="5">
        <v>45</v>
      </c>
      <c r="AM93" s="13">
        <f>+AO93/$AO$3</f>
        <v>2.569491350641903E-5</v>
      </c>
      <c r="AN93" s="7">
        <f>IF(AK93=1,AM93,AM93+AN91)</f>
        <v>0.99976879864863466</v>
      </c>
      <c r="AO93" s="5">
        <f>SUM(G93:AJ93)</f>
        <v>6.3179999999999996</v>
      </c>
    </row>
    <row r="94" spans="1:41" ht="12" customHeight="1" x14ac:dyDescent="0.2">
      <c r="A94" s="1" t="s">
        <v>112</v>
      </c>
      <c r="B94" s="1" t="s">
        <v>67</v>
      </c>
      <c r="C94" s="1" t="s">
        <v>8</v>
      </c>
      <c r="D94" s="1" t="s">
        <v>214</v>
      </c>
      <c r="E94" s="1" t="s">
        <v>49</v>
      </c>
      <c r="F94" s="1" t="s">
        <v>11</v>
      </c>
      <c r="AF94" s="5">
        <v>-1</v>
      </c>
      <c r="AG94" s="5">
        <v>-1</v>
      </c>
      <c r="AH94" s="5">
        <v>-1</v>
      </c>
      <c r="AI94" s="5">
        <v>-1</v>
      </c>
      <c r="AJ94" s="5">
        <v>-1</v>
      </c>
      <c r="AK94" s="5">
        <v>45</v>
      </c>
    </row>
    <row r="95" spans="1:41" ht="12" customHeight="1" x14ac:dyDescent="0.2">
      <c r="A95" s="1" t="s">
        <v>112</v>
      </c>
      <c r="B95" s="1" t="s">
        <v>67</v>
      </c>
      <c r="C95" s="1" t="s">
        <v>8</v>
      </c>
      <c r="D95" s="1" t="s">
        <v>71</v>
      </c>
      <c r="E95" s="1" t="s">
        <v>9</v>
      </c>
      <c r="F95" s="1" t="s">
        <v>10</v>
      </c>
      <c r="AB95" s="5">
        <v>5.9</v>
      </c>
      <c r="AK95" s="5">
        <v>46</v>
      </c>
      <c r="AM95" s="13">
        <f>+AO95/$AO$3</f>
        <v>2.3994933473863926E-5</v>
      </c>
      <c r="AN95" s="7">
        <f>IF(AK95=1,AM95,AM95+AN93)</f>
        <v>0.99979279358210849</v>
      </c>
      <c r="AO95" s="5">
        <f>SUM(G95:AJ95)</f>
        <v>5.9</v>
      </c>
    </row>
    <row r="96" spans="1:41" ht="12" customHeight="1" x14ac:dyDescent="0.2">
      <c r="A96" s="1" t="s">
        <v>112</v>
      </c>
      <c r="B96" s="1" t="s">
        <v>67</v>
      </c>
      <c r="C96" s="1" t="s">
        <v>8</v>
      </c>
      <c r="D96" s="1" t="s">
        <v>71</v>
      </c>
      <c r="E96" s="1" t="s">
        <v>9</v>
      </c>
      <c r="F96" s="1" t="s">
        <v>11</v>
      </c>
      <c r="Y96" s="5" t="s">
        <v>24</v>
      </c>
      <c r="AB96" s="5">
        <v>-1</v>
      </c>
      <c r="AK96" s="5">
        <v>46</v>
      </c>
    </row>
    <row r="97" spans="1:41" ht="12" customHeight="1" x14ac:dyDescent="0.2">
      <c r="A97" s="1" t="s">
        <v>112</v>
      </c>
      <c r="B97" s="1" t="s">
        <v>67</v>
      </c>
      <c r="C97" s="1" t="s">
        <v>8</v>
      </c>
      <c r="D97" s="1" t="s">
        <v>215</v>
      </c>
      <c r="E97" s="1" t="s">
        <v>22</v>
      </c>
      <c r="F97" s="1" t="s">
        <v>10</v>
      </c>
      <c r="M97" s="5">
        <v>3</v>
      </c>
      <c r="N97" s="5">
        <v>1.2</v>
      </c>
      <c r="O97" s="5">
        <v>0.4</v>
      </c>
      <c r="P97" s="5">
        <v>1.23</v>
      </c>
      <c r="AK97" s="5">
        <v>47</v>
      </c>
      <c r="AM97" s="13">
        <f>+AO97/$AO$3</f>
        <v>2.3710247822479099E-5</v>
      </c>
      <c r="AN97" s="7">
        <f>IF(AK97=1,AM97,AM97+AN95)</f>
        <v>0.99981650382993092</v>
      </c>
      <c r="AO97" s="5">
        <f>SUM(G97:AJ97)</f>
        <v>5.83</v>
      </c>
    </row>
    <row r="98" spans="1:41" ht="12" customHeight="1" x14ac:dyDescent="0.2">
      <c r="A98" s="1" t="s">
        <v>112</v>
      </c>
      <c r="B98" s="1" t="s">
        <v>67</v>
      </c>
      <c r="C98" s="1" t="s">
        <v>8</v>
      </c>
      <c r="D98" s="1" t="s">
        <v>215</v>
      </c>
      <c r="E98" s="1" t="s">
        <v>22</v>
      </c>
      <c r="F98" s="1" t="s">
        <v>11</v>
      </c>
      <c r="M98" s="5">
        <v>-1</v>
      </c>
      <c r="N98" s="5">
        <v>-1</v>
      </c>
      <c r="O98" s="5" t="s">
        <v>15</v>
      </c>
      <c r="P98" s="5" t="s">
        <v>15</v>
      </c>
      <c r="AK98" s="5">
        <v>47</v>
      </c>
    </row>
    <row r="99" spans="1:41" ht="12" customHeight="1" x14ac:dyDescent="0.2">
      <c r="A99" s="1" t="s">
        <v>112</v>
      </c>
      <c r="B99" s="1" t="s">
        <v>67</v>
      </c>
      <c r="C99" s="1" t="s">
        <v>8</v>
      </c>
      <c r="D99" s="1" t="s">
        <v>214</v>
      </c>
      <c r="E99" s="1" t="s">
        <v>46</v>
      </c>
      <c r="F99" s="1" t="s">
        <v>10</v>
      </c>
      <c r="AG99" s="5">
        <v>5.19</v>
      </c>
      <c r="AJ99" s="5">
        <v>0.2</v>
      </c>
      <c r="AK99" s="5">
        <v>48</v>
      </c>
      <c r="AM99" s="13">
        <f>+AO99/$AO$3</f>
        <v>2.1920795156631623E-5</v>
      </c>
      <c r="AN99" s="7">
        <f>IF(AK99=1,AM99,AM99+AN97)</f>
        <v>0.99983842462508754</v>
      </c>
      <c r="AO99" s="5">
        <f>SUM(G99:AJ99)</f>
        <v>5.3900000000000006</v>
      </c>
    </row>
    <row r="100" spans="1:41" ht="12" customHeight="1" x14ac:dyDescent="0.2">
      <c r="A100" s="1" t="s">
        <v>112</v>
      </c>
      <c r="B100" s="1" t="s">
        <v>67</v>
      </c>
      <c r="C100" s="1" t="s">
        <v>8</v>
      </c>
      <c r="D100" s="1" t="s">
        <v>214</v>
      </c>
      <c r="E100" s="1" t="s">
        <v>46</v>
      </c>
      <c r="F100" s="1" t="s">
        <v>11</v>
      </c>
      <c r="V100" s="5" t="s">
        <v>15</v>
      </c>
      <c r="W100" s="5" t="s">
        <v>15</v>
      </c>
      <c r="AG100" s="5" t="s">
        <v>15</v>
      </c>
      <c r="AJ100" s="5" t="s">
        <v>15</v>
      </c>
      <c r="AK100" s="5">
        <v>48</v>
      </c>
    </row>
    <row r="101" spans="1:41" ht="12" customHeight="1" x14ac:dyDescent="0.2">
      <c r="A101" s="1" t="s">
        <v>112</v>
      </c>
      <c r="B101" s="1" t="s">
        <v>67</v>
      </c>
      <c r="C101" s="1" t="s">
        <v>8</v>
      </c>
      <c r="D101" s="1" t="s">
        <v>113</v>
      </c>
      <c r="E101" s="1" t="s">
        <v>234</v>
      </c>
      <c r="F101" s="1" t="s">
        <v>10</v>
      </c>
      <c r="AE101" s="5">
        <v>0.38700000000000001</v>
      </c>
      <c r="AF101" s="5">
        <v>0.3</v>
      </c>
      <c r="AG101" s="5">
        <v>1.143</v>
      </c>
      <c r="AH101" s="5">
        <v>0.81899999999999995</v>
      </c>
      <c r="AI101" s="5">
        <v>1.298</v>
      </c>
      <c r="AJ101" s="5">
        <v>1.155</v>
      </c>
      <c r="AK101" s="5">
        <v>49</v>
      </c>
      <c r="AM101" s="13">
        <f>+AO101/$AO$3</f>
        <v>2.0749517048076907E-5</v>
      </c>
      <c r="AN101" s="7">
        <f>IF(AK101=1,AM101,AM101+AN99)</f>
        <v>0.99985917414213565</v>
      </c>
      <c r="AO101" s="5">
        <f>SUM(G101:AJ101)</f>
        <v>5.1020000000000003</v>
      </c>
    </row>
    <row r="102" spans="1:41" ht="12" customHeight="1" x14ac:dyDescent="0.2">
      <c r="A102" s="1" t="s">
        <v>112</v>
      </c>
      <c r="B102" s="1" t="s">
        <v>67</v>
      </c>
      <c r="C102" s="1" t="s">
        <v>8</v>
      </c>
      <c r="D102" s="1" t="s">
        <v>113</v>
      </c>
      <c r="E102" s="1" t="s">
        <v>234</v>
      </c>
      <c r="F102" s="1" t="s">
        <v>11</v>
      </c>
      <c r="AE102" s="5">
        <v>-1</v>
      </c>
      <c r="AF102" s="5" t="s">
        <v>23</v>
      </c>
      <c r="AG102" s="5" t="s">
        <v>23</v>
      </c>
      <c r="AH102" s="5" t="s">
        <v>23</v>
      </c>
      <c r="AI102" s="5">
        <v>-1</v>
      </c>
      <c r="AJ102" s="5" t="s">
        <v>23</v>
      </c>
      <c r="AK102" s="5">
        <v>49</v>
      </c>
    </row>
    <row r="103" spans="1:41" ht="12" customHeight="1" x14ac:dyDescent="0.2">
      <c r="A103" s="1" t="s">
        <v>112</v>
      </c>
      <c r="B103" s="1" t="s">
        <v>67</v>
      </c>
      <c r="C103" s="1" t="s">
        <v>30</v>
      </c>
      <c r="D103" s="1" t="s">
        <v>158</v>
      </c>
      <c r="E103" s="1" t="s">
        <v>47</v>
      </c>
      <c r="F103" s="1" t="s">
        <v>10</v>
      </c>
      <c r="AE103" s="5">
        <v>0.221</v>
      </c>
      <c r="AG103" s="5">
        <v>0.112</v>
      </c>
      <c r="AH103" s="5">
        <v>0.49199999999999999</v>
      </c>
      <c r="AI103" s="5">
        <v>4.0209999999999999</v>
      </c>
      <c r="AK103" s="5">
        <v>50</v>
      </c>
      <c r="AM103" s="13">
        <f>+AO103/$AO$3</f>
        <v>1.9708380951583828E-5</v>
      </c>
      <c r="AN103" s="7">
        <f>IF(AK103=1,AM103,AM103+AN101)</f>
        <v>0.99987888252308721</v>
      </c>
      <c r="AO103" s="5">
        <f>SUM(G103:AJ103)</f>
        <v>4.8460000000000001</v>
      </c>
    </row>
    <row r="104" spans="1:41" ht="12" customHeight="1" x14ac:dyDescent="0.2">
      <c r="A104" s="1" t="s">
        <v>112</v>
      </c>
      <c r="B104" s="1" t="s">
        <v>67</v>
      </c>
      <c r="C104" s="1" t="s">
        <v>30</v>
      </c>
      <c r="D104" s="1" t="s">
        <v>158</v>
      </c>
      <c r="E104" s="1" t="s">
        <v>47</v>
      </c>
      <c r="F104" s="1" t="s">
        <v>11</v>
      </c>
      <c r="AE104" s="5">
        <v>-1</v>
      </c>
      <c r="AG104" s="5">
        <v>-1</v>
      </c>
      <c r="AH104" s="5">
        <v>-1</v>
      </c>
      <c r="AI104" s="5">
        <v>-1</v>
      </c>
      <c r="AK104" s="5">
        <v>50</v>
      </c>
    </row>
    <row r="105" spans="1:41" x14ac:dyDescent="0.2">
      <c r="A105" s="1" t="s">
        <v>112</v>
      </c>
      <c r="B105" s="1" t="s">
        <v>67</v>
      </c>
      <c r="C105" s="1" t="s">
        <v>8</v>
      </c>
      <c r="D105" s="1" t="s">
        <v>213</v>
      </c>
      <c r="E105" s="1" t="s">
        <v>22</v>
      </c>
      <c r="F105" s="1" t="s">
        <v>10</v>
      </c>
      <c r="G105" s="5">
        <v>1.5249999999999999</v>
      </c>
      <c r="I105" s="5">
        <v>2.423</v>
      </c>
      <c r="AK105" s="5">
        <v>51</v>
      </c>
      <c r="AM105" s="13">
        <f>+AO105/$AO$3</f>
        <v>1.6056270738104201E-5</v>
      </c>
      <c r="AN105" s="7">
        <f>IF(AK105=1,AM105,AM105+AN103)</f>
        <v>0.99989493879382529</v>
      </c>
      <c r="AO105" s="5">
        <f>SUM(G105:AJ105)</f>
        <v>3.948</v>
      </c>
    </row>
    <row r="106" spans="1:41" x14ac:dyDescent="0.2">
      <c r="A106" s="1" t="s">
        <v>112</v>
      </c>
      <c r="B106" s="1" t="s">
        <v>67</v>
      </c>
      <c r="C106" s="1" t="s">
        <v>8</v>
      </c>
      <c r="D106" s="1" t="s">
        <v>213</v>
      </c>
      <c r="E106" s="1" t="s">
        <v>22</v>
      </c>
      <c r="F106" s="1" t="s">
        <v>11</v>
      </c>
      <c r="G106" s="5">
        <v>-1</v>
      </c>
      <c r="I106" s="5">
        <v>-1</v>
      </c>
      <c r="AK106" s="5">
        <v>51</v>
      </c>
    </row>
    <row r="107" spans="1:41" ht="12" customHeight="1" x14ac:dyDescent="0.2">
      <c r="A107" s="1" t="s">
        <v>112</v>
      </c>
      <c r="B107" s="1" t="s">
        <v>67</v>
      </c>
      <c r="C107" s="1" t="s">
        <v>30</v>
      </c>
      <c r="D107" s="1" t="s">
        <v>158</v>
      </c>
      <c r="E107" s="1" t="s">
        <v>26</v>
      </c>
      <c r="F107" s="1" t="s">
        <v>10</v>
      </c>
      <c r="AF107" s="5">
        <v>0.25800000000000001</v>
      </c>
      <c r="AG107" s="5">
        <v>0.23499999999999999</v>
      </c>
      <c r="AH107" s="5">
        <v>0.219</v>
      </c>
      <c r="AI107" s="5">
        <v>1.105</v>
      </c>
      <c r="AJ107" s="5">
        <v>1.3879999999999999</v>
      </c>
      <c r="AK107" s="5">
        <v>52</v>
      </c>
      <c r="AM107" s="13">
        <f>+AO107/$AO$3</f>
        <v>1.3034535895548116E-5</v>
      </c>
      <c r="AN107" s="7">
        <f>IF(AK107=1,AM107,AM107+AN105)</f>
        <v>0.99990797332972081</v>
      </c>
      <c r="AO107" s="5">
        <f>SUM(G107:AJ107)</f>
        <v>3.2050000000000001</v>
      </c>
    </row>
    <row r="108" spans="1:41" ht="12" customHeight="1" x14ac:dyDescent="0.2">
      <c r="A108" s="1" t="s">
        <v>112</v>
      </c>
      <c r="B108" s="1" t="s">
        <v>67</v>
      </c>
      <c r="C108" s="1" t="s">
        <v>30</v>
      </c>
      <c r="D108" s="1" t="s">
        <v>158</v>
      </c>
      <c r="E108" s="1" t="s">
        <v>26</v>
      </c>
      <c r="F108" s="1" t="s">
        <v>11</v>
      </c>
      <c r="AF108" s="5">
        <v>-1</v>
      </c>
      <c r="AG108" s="5">
        <v>-1</v>
      </c>
      <c r="AH108" s="5">
        <v>-1</v>
      </c>
      <c r="AI108" s="5">
        <v>-1</v>
      </c>
      <c r="AJ108" s="5">
        <v>-1</v>
      </c>
      <c r="AK108" s="5">
        <v>52</v>
      </c>
    </row>
    <row r="109" spans="1:41" ht="12" customHeight="1" x14ac:dyDescent="0.2">
      <c r="A109" s="1" t="s">
        <v>112</v>
      </c>
      <c r="B109" s="1" t="s">
        <v>67</v>
      </c>
      <c r="C109" s="1" t="s">
        <v>8</v>
      </c>
      <c r="D109" s="1" t="s">
        <v>233</v>
      </c>
      <c r="E109" s="1" t="s">
        <v>16</v>
      </c>
      <c r="F109" s="1" t="s">
        <v>10</v>
      </c>
      <c r="AF109" s="5">
        <v>0.95</v>
      </c>
      <c r="AH109" s="5">
        <v>0.24</v>
      </c>
      <c r="AI109" s="5">
        <v>0.69</v>
      </c>
      <c r="AJ109" s="5">
        <v>0.8</v>
      </c>
      <c r="AK109" s="5">
        <v>53</v>
      </c>
      <c r="AM109" s="13">
        <f>+AO109/$AO$3</f>
        <v>1.0899393510161917E-5</v>
      </c>
      <c r="AN109" s="7">
        <f>IF(AK109=1,AM109,AM109+AN107)</f>
        <v>0.99991887272323099</v>
      </c>
      <c r="AO109" s="5">
        <f>SUM(G109:AJ109)</f>
        <v>2.6799999999999997</v>
      </c>
    </row>
    <row r="110" spans="1:41" ht="12" customHeight="1" x14ac:dyDescent="0.2">
      <c r="A110" s="1" t="s">
        <v>112</v>
      </c>
      <c r="B110" s="1" t="s">
        <v>67</v>
      </c>
      <c r="C110" s="1" t="s">
        <v>8</v>
      </c>
      <c r="D110" s="1" t="s">
        <v>233</v>
      </c>
      <c r="E110" s="1" t="s">
        <v>16</v>
      </c>
      <c r="F110" s="1" t="s">
        <v>11</v>
      </c>
      <c r="AF110" s="5">
        <v>-1</v>
      </c>
      <c r="AH110" s="5">
        <v>-1</v>
      </c>
      <c r="AI110" s="5">
        <v>-1</v>
      </c>
      <c r="AJ110" s="5">
        <v>-1</v>
      </c>
      <c r="AK110" s="5">
        <v>53</v>
      </c>
    </row>
    <row r="111" spans="1:41" ht="12" customHeight="1" x14ac:dyDescent="0.2">
      <c r="A111" s="1" t="s">
        <v>112</v>
      </c>
      <c r="B111" s="1" t="s">
        <v>67</v>
      </c>
      <c r="C111" s="1" t="s">
        <v>8</v>
      </c>
      <c r="D111" s="1" t="s">
        <v>233</v>
      </c>
      <c r="E111" s="1" t="s">
        <v>26</v>
      </c>
      <c r="F111" s="1" t="s">
        <v>10</v>
      </c>
      <c r="AJ111" s="5">
        <v>2.339</v>
      </c>
      <c r="AK111" s="5">
        <v>54</v>
      </c>
      <c r="AM111" s="13">
        <f>+AO111/$AO$3</f>
        <v>9.5125676941301213E-6</v>
      </c>
      <c r="AN111" s="7">
        <f>IF(AK111=1,AM111,AM111+AN109)</f>
        <v>0.99992838529092509</v>
      </c>
      <c r="AO111" s="5">
        <f>SUM(G111:AJ111)</f>
        <v>2.339</v>
      </c>
    </row>
    <row r="112" spans="1:41" ht="12" customHeight="1" x14ac:dyDescent="0.2">
      <c r="A112" s="1" t="s">
        <v>112</v>
      </c>
      <c r="B112" s="1" t="s">
        <v>67</v>
      </c>
      <c r="C112" s="1" t="s">
        <v>8</v>
      </c>
      <c r="D112" s="1" t="s">
        <v>233</v>
      </c>
      <c r="E112" s="1" t="s">
        <v>26</v>
      </c>
      <c r="F112" s="1" t="s">
        <v>11</v>
      </c>
      <c r="AJ112" s="5">
        <v>-1</v>
      </c>
      <c r="AK112" s="5">
        <v>54</v>
      </c>
    </row>
    <row r="113" spans="1:41" ht="12" customHeight="1" x14ac:dyDescent="0.2">
      <c r="A113" s="1" t="s">
        <v>112</v>
      </c>
      <c r="B113" s="1" t="s">
        <v>67</v>
      </c>
      <c r="C113" s="1" t="s">
        <v>8</v>
      </c>
      <c r="D113" s="1" t="s">
        <v>224</v>
      </c>
      <c r="E113" s="1" t="s">
        <v>16</v>
      </c>
      <c r="F113" s="1" t="s">
        <v>10</v>
      </c>
      <c r="AE113" s="5">
        <v>1.7909999999999999</v>
      </c>
      <c r="AF113" s="5">
        <v>0.39400000000000002</v>
      </c>
      <c r="AG113" s="5">
        <v>7.1999999999999995E-2</v>
      </c>
      <c r="AK113" s="5">
        <v>55</v>
      </c>
      <c r="AM113" s="13">
        <f>+AO113/$AO$3</f>
        <v>9.179078788222184E-6</v>
      </c>
      <c r="AN113" s="7">
        <f>IF(AK113=1,AM113,AM113+AN111)</f>
        <v>0.99993756436971326</v>
      </c>
      <c r="AO113" s="5">
        <f>SUM(G113:AJ113)</f>
        <v>2.2570000000000001</v>
      </c>
    </row>
    <row r="114" spans="1:41" ht="12" customHeight="1" x14ac:dyDescent="0.2">
      <c r="A114" s="1" t="s">
        <v>112</v>
      </c>
      <c r="B114" s="1" t="s">
        <v>67</v>
      </c>
      <c r="C114" s="1" t="s">
        <v>8</v>
      </c>
      <c r="D114" s="1" t="s">
        <v>224</v>
      </c>
      <c r="E114" s="1" t="s">
        <v>16</v>
      </c>
      <c r="F114" s="1" t="s">
        <v>11</v>
      </c>
      <c r="AE114" s="5">
        <v>-1</v>
      </c>
      <c r="AF114" s="5">
        <v>-1</v>
      </c>
      <c r="AG114" s="5">
        <v>-1</v>
      </c>
      <c r="AK114" s="5">
        <v>55</v>
      </c>
    </row>
    <row r="115" spans="1:41" ht="12" customHeight="1" x14ac:dyDescent="0.2">
      <c r="A115" s="1" t="s">
        <v>112</v>
      </c>
      <c r="B115" s="1" t="s">
        <v>67</v>
      </c>
      <c r="C115" s="1" t="s">
        <v>8</v>
      </c>
      <c r="D115" s="1" t="s">
        <v>113</v>
      </c>
      <c r="E115" s="1" t="s">
        <v>26</v>
      </c>
      <c r="F115" s="1" t="s">
        <v>10</v>
      </c>
      <c r="AI115" s="5">
        <v>2.2559999999999998</v>
      </c>
      <c r="AK115" s="5">
        <v>56</v>
      </c>
      <c r="AM115" s="13">
        <f>+AO115/$AO$3</f>
        <v>9.1750118503452555E-6</v>
      </c>
      <c r="AN115" s="7">
        <f>IF(AK115=1,AM115,AM115+AN113)</f>
        <v>0.99994673938156364</v>
      </c>
      <c r="AO115" s="5">
        <f>SUM(G115:AJ115)</f>
        <v>2.2559999999999998</v>
      </c>
    </row>
    <row r="116" spans="1:41" ht="12" customHeight="1" x14ac:dyDescent="0.2">
      <c r="A116" s="1" t="s">
        <v>112</v>
      </c>
      <c r="B116" s="1" t="s">
        <v>67</v>
      </c>
      <c r="C116" s="1" t="s">
        <v>8</v>
      </c>
      <c r="D116" s="1" t="s">
        <v>113</v>
      </c>
      <c r="E116" s="1" t="s">
        <v>26</v>
      </c>
      <c r="F116" s="1" t="s">
        <v>11</v>
      </c>
      <c r="AI116" s="5" t="s">
        <v>23</v>
      </c>
      <c r="AK116" s="5">
        <v>56</v>
      </c>
    </row>
    <row r="117" spans="1:41" ht="12" customHeight="1" x14ac:dyDescent="0.2">
      <c r="A117" s="1" t="s">
        <v>112</v>
      </c>
      <c r="B117" s="1" t="s">
        <v>67</v>
      </c>
      <c r="C117" s="1" t="s">
        <v>8</v>
      </c>
      <c r="D117" s="1" t="s">
        <v>215</v>
      </c>
      <c r="E117" s="1" t="s">
        <v>14</v>
      </c>
      <c r="F117" s="1" t="s">
        <v>10</v>
      </c>
      <c r="O117" s="5">
        <v>2</v>
      </c>
      <c r="V117" s="5">
        <v>0.16</v>
      </c>
      <c r="AK117" s="5">
        <v>57</v>
      </c>
      <c r="AM117" s="13">
        <f>+AO117/$AO$3</f>
        <v>8.7845858141603519E-6</v>
      </c>
      <c r="AN117" s="7">
        <f>IF(AK117=1,AM117,AM117+AN115)</f>
        <v>0.99995552396737786</v>
      </c>
      <c r="AO117" s="5">
        <f>SUM(G117:AJ117)</f>
        <v>2.16</v>
      </c>
    </row>
    <row r="118" spans="1:41" ht="12" customHeight="1" x14ac:dyDescent="0.2">
      <c r="A118" s="1" t="s">
        <v>112</v>
      </c>
      <c r="B118" s="1" t="s">
        <v>67</v>
      </c>
      <c r="C118" s="1" t="s">
        <v>8</v>
      </c>
      <c r="D118" s="1" t="s">
        <v>215</v>
      </c>
      <c r="E118" s="1" t="s">
        <v>14</v>
      </c>
      <c r="F118" s="1" t="s">
        <v>11</v>
      </c>
      <c r="O118" s="5" t="s">
        <v>15</v>
      </c>
      <c r="V118" s="5" t="s">
        <v>15</v>
      </c>
      <c r="AK118" s="5">
        <v>57</v>
      </c>
    </row>
    <row r="119" spans="1:41" ht="12" customHeight="1" x14ac:dyDescent="0.2">
      <c r="A119" s="1" t="s">
        <v>112</v>
      </c>
      <c r="B119" s="1" t="s">
        <v>67</v>
      </c>
      <c r="C119" s="1" t="s">
        <v>8</v>
      </c>
      <c r="D119" s="1" t="s">
        <v>219</v>
      </c>
      <c r="E119" s="1" t="s">
        <v>22</v>
      </c>
      <c r="F119" s="1" t="s">
        <v>10</v>
      </c>
      <c r="J119" s="5">
        <v>1</v>
      </c>
      <c r="K119" s="5">
        <v>0.14599999999999999</v>
      </c>
      <c r="L119" s="5">
        <v>0.34100000000000003</v>
      </c>
      <c r="N119" s="5">
        <v>6.7000000000000004E-2</v>
      </c>
      <c r="Q119" s="5">
        <v>0.1</v>
      </c>
      <c r="AJ119" s="5">
        <v>0.41799999999999998</v>
      </c>
      <c r="AK119" s="5">
        <v>58</v>
      </c>
      <c r="AM119" s="13">
        <f>+AO119/$AO$3</f>
        <v>8.4266952809908574E-6</v>
      </c>
      <c r="AN119" s="7">
        <f>IF(AK119=1,AM119,AM119+AN117)</f>
        <v>0.99996395066265886</v>
      </c>
      <c r="AO119" s="5">
        <f>SUM(G119:AJ119)</f>
        <v>2.0720000000000001</v>
      </c>
    </row>
    <row r="120" spans="1:41" ht="12" customHeight="1" x14ac:dyDescent="0.2">
      <c r="A120" s="1" t="s">
        <v>112</v>
      </c>
      <c r="B120" s="1" t="s">
        <v>67</v>
      </c>
      <c r="C120" s="1" t="s">
        <v>8</v>
      </c>
      <c r="D120" s="1" t="s">
        <v>219</v>
      </c>
      <c r="E120" s="1" t="s">
        <v>22</v>
      </c>
      <c r="F120" s="1" t="s">
        <v>11</v>
      </c>
      <c r="J120" s="5">
        <v>-1</v>
      </c>
      <c r="K120" s="5">
        <v>-1</v>
      </c>
      <c r="L120" s="5" t="s">
        <v>15</v>
      </c>
      <c r="N120" s="5">
        <v>-1</v>
      </c>
      <c r="Q120" s="5">
        <v>-1</v>
      </c>
      <c r="AD120" s="5" t="s">
        <v>15</v>
      </c>
      <c r="AJ120" s="5" t="s">
        <v>15</v>
      </c>
      <c r="AK120" s="5">
        <v>58</v>
      </c>
    </row>
    <row r="121" spans="1:41" ht="12" customHeight="1" x14ac:dyDescent="0.2">
      <c r="A121" s="1" t="s">
        <v>112</v>
      </c>
      <c r="B121" s="1" t="s">
        <v>67</v>
      </c>
      <c r="C121" s="1" t="s">
        <v>30</v>
      </c>
      <c r="D121" s="1" t="s">
        <v>63</v>
      </c>
      <c r="E121" s="1" t="s">
        <v>21</v>
      </c>
      <c r="F121" s="1" t="s">
        <v>10</v>
      </c>
      <c r="Q121" s="5">
        <v>1.635</v>
      </c>
      <c r="AK121" s="5">
        <v>59</v>
      </c>
      <c r="AM121" s="13">
        <f>+AO121/$AO$3</f>
        <v>6.6494434287741557E-6</v>
      </c>
      <c r="AN121" s="7">
        <f>IF(AK121=1,AM121,AM121+AN119)</f>
        <v>0.99997060010608763</v>
      </c>
      <c r="AO121" s="5">
        <f>SUM(G121:AJ121)</f>
        <v>1.635</v>
      </c>
    </row>
    <row r="122" spans="1:41" ht="12" customHeight="1" x14ac:dyDescent="0.2">
      <c r="A122" s="1" t="s">
        <v>112</v>
      </c>
      <c r="B122" s="1" t="s">
        <v>67</v>
      </c>
      <c r="C122" s="1" t="s">
        <v>30</v>
      </c>
      <c r="D122" s="1" t="s">
        <v>63</v>
      </c>
      <c r="E122" s="1" t="s">
        <v>21</v>
      </c>
      <c r="F122" s="1" t="s">
        <v>11</v>
      </c>
      <c r="Q122" s="5">
        <v>-1</v>
      </c>
      <c r="AK122" s="5">
        <v>59</v>
      </c>
    </row>
    <row r="123" spans="1:41" ht="12" customHeight="1" x14ac:dyDescent="0.2">
      <c r="A123" s="1" t="s">
        <v>112</v>
      </c>
      <c r="B123" s="1" t="s">
        <v>67</v>
      </c>
      <c r="C123" s="1" t="s">
        <v>30</v>
      </c>
      <c r="D123" s="1" t="s">
        <v>158</v>
      </c>
      <c r="E123" s="1" t="s">
        <v>9</v>
      </c>
      <c r="F123" s="1" t="s">
        <v>10</v>
      </c>
      <c r="AA123" s="5">
        <v>0.63500000000000001</v>
      </c>
      <c r="AB123" s="5">
        <v>0.70099999999999996</v>
      </c>
      <c r="AD123" s="5">
        <v>0.11899999999999999</v>
      </c>
      <c r="AJ123" s="5">
        <v>0.06</v>
      </c>
      <c r="AK123" s="5">
        <v>60</v>
      </c>
      <c r="AM123" s="13">
        <f>+AO123/$AO$3</f>
        <v>6.1614108835430241E-6</v>
      </c>
      <c r="AN123" s="7">
        <f>IF(AK123=1,AM123,AM123+AN121)</f>
        <v>0.99997676151697112</v>
      </c>
      <c r="AO123" s="5">
        <f>SUM(G123:AJ123)</f>
        <v>1.5149999999999999</v>
      </c>
    </row>
    <row r="124" spans="1:41" ht="12" customHeight="1" x14ac:dyDescent="0.2">
      <c r="A124" s="1" t="s">
        <v>112</v>
      </c>
      <c r="B124" s="1" t="s">
        <v>67</v>
      </c>
      <c r="C124" s="1" t="s">
        <v>30</v>
      </c>
      <c r="D124" s="1" t="s">
        <v>158</v>
      </c>
      <c r="E124" s="1" t="s">
        <v>9</v>
      </c>
      <c r="F124" s="1" t="s">
        <v>11</v>
      </c>
      <c r="AA124" s="5">
        <v>-1</v>
      </c>
      <c r="AB124" s="5">
        <v>-1</v>
      </c>
      <c r="AD124" s="5">
        <v>-1</v>
      </c>
      <c r="AJ124" s="5">
        <v>-1</v>
      </c>
      <c r="AK124" s="5">
        <v>60</v>
      </c>
    </row>
    <row r="125" spans="1:41" ht="12" customHeight="1" x14ac:dyDescent="0.2">
      <c r="A125" s="1" t="s">
        <v>112</v>
      </c>
      <c r="B125" s="1" t="s">
        <v>67</v>
      </c>
      <c r="C125" s="1" t="s">
        <v>8</v>
      </c>
      <c r="D125" s="1" t="s">
        <v>219</v>
      </c>
      <c r="E125" s="1" t="s">
        <v>28</v>
      </c>
      <c r="F125" s="1" t="s">
        <v>10</v>
      </c>
      <c r="AJ125" s="5">
        <v>0.90800000000000003</v>
      </c>
      <c r="AK125" s="5">
        <v>61</v>
      </c>
      <c r="AM125" s="13">
        <f>+AO125/$AO$3</f>
        <v>3.6927795922488889E-6</v>
      </c>
      <c r="AN125" s="7">
        <f>IF(AK125=1,AM125,AM125+AN123)</f>
        <v>0.99998045429656335</v>
      </c>
      <c r="AO125" s="5">
        <f>SUM(G125:AJ125)</f>
        <v>0.90800000000000003</v>
      </c>
    </row>
    <row r="126" spans="1:41" ht="12" customHeight="1" x14ac:dyDescent="0.2">
      <c r="A126" s="1" t="s">
        <v>112</v>
      </c>
      <c r="B126" s="1" t="s">
        <v>67</v>
      </c>
      <c r="C126" s="1" t="s">
        <v>8</v>
      </c>
      <c r="D126" s="1" t="s">
        <v>219</v>
      </c>
      <c r="E126" s="1" t="s">
        <v>28</v>
      </c>
      <c r="F126" s="1" t="s">
        <v>11</v>
      </c>
      <c r="AJ126" s="5" t="s">
        <v>15</v>
      </c>
      <c r="AK126" s="5">
        <v>61</v>
      </c>
    </row>
    <row r="127" spans="1:41" ht="12" customHeight="1" x14ac:dyDescent="0.2">
      <c r="A127" s="1" t="s">
        <v>112</v>
      </c>
      <c r="B127" s="1" t="s">
        <v>67</v>
      </c>
      <c r="C127" s="1" t="s">
        <v>8</v>
      </c>
      <c r="D127" s="1" t="s">
        <v>214</v>
      </c>
      <c r="E127" s="1" t="s">
        <v>32</v>
      </c>
      <c r="F127" s="1" t="s">
        <v>10</v>
      </c>
      <c r="AI127" s="5">
        <v>0.11</v>
      </c>
      <c r="AJ127" s="5">
        <v>0.77400000000000002</v>
      </c>
      <c r="AK127" s="5">
        <v>62</v>
      </c>
      <c r="AM127" s="13">
        <f>+AO127/$AO$3</f>
        <v>3.5951730832026626E-6</v>
      </c>
      <c r="AN127" s="7">
        <f>IF(AK127=1,AM127,AM127+AN125)</f>
        <v>0.99998404946964659</v>
      </c>
      <c r="AO127" s="5">
        <f>SUM(G127:AJ127)</f>
        <v>0.88400000000000001</v>
      </c>
    </row>
    <row r="128" spans="1:41" ht="12" customHeight="1" x14ac:dyDescent="0.2">
      <c r="A128" s="1" t="s">
        <v>112</v>
      </c>
      <c r="B128" s="1" t="s">
        <v>67</v>
      </c>
      <c r="C128" s="1" t="s">
        <v>8</v>
      </c>
      <c r="D128" s="1" t="s">
        <v>214</v>
      </c>
      <c r="E128" s="1" t="s">
        <v>32</v>
      </c>
      <c r="F128" s="1" t="s">
        <v>11</v>
      </c>
      <c r="Z128" s="5" t="s">
        <v>15</v>
      </c>
      <c r="AF128" s="5" t="s">
        <v>15</v>
      </c>
      <c r="AI128" s="5" t="s">
        <v>15</v>
      </c>
      <c r="AJ128" s="5" t="s">
        <v>15</v>
      </c>
      <c r="AK128" s="5">
        <v>62</v>
      </c>
    </row>
    <row r="129" spans="1:41" x14ac:dyDescent="0.2">
      <c r="A129" s="1" t="s">
        <v>112</v>
      </c>
      <c r="B129" s="1" t="s">
        <v>67</v>
      </c>
      <c r="C129" s="1" t="s">
        <v>30</v>
      </c>
      <c r="D129" s="1" t="s">
        <v>158</v>
      </c>
      <c r="E129" s="1" t="s">
        <v>14</v>
      </c>
      <c r="F129" s="1" t="s">
        <v>10</v>
      </c>
      <c r="AA129" s="5">
        <v>0.26</v>
      </c>
      <c r="AJ129" s="5">
        <v>0.51200000000000001</v>
      </c>
      <c r="AK129" s="5">
        <v>63</v>
      </c>
      <c r="AM129" s="13">
        <f>+AO129/$AO$3</f>
        <v>3.1396760409869409E-6</v>
      </c>
      <c r="AN129" s="7">
        <f>IF(AK129=1,AM129,AM129+AN127)</f>
        <v>0.99998718914568763</v>
      </c>
      <c r="AO129" s="5">
        <f>SUM(G129:AJ129)</f>
        <v>0.77200000000000002</v>
      </c>
    </row>
    <row r="130" spans="1:41" x14ac:dyDescent="0.2">
      <c r="A130" s="1" t="s">
        <v>112</v>
      </c>
      <c r="B130" s="1" t="s">
        <v>67</v>
      </c>
      <c r="C130" s="1" t="s">
        <v>30</v>
      </c>
      <c r="D130" s="1" t="s">
        <v>158</v>
      </c>
      <c r="E130" s="1" t="s">
        <v>14</v>
      </c>
      <c r="F130" s="1" t="s">
        <v>11</v>
      </c>
      <c r="AA130" s="5">
        <v>-1</v>
      </c>
      <c r="AJ130" s="5">
        <v>-1</v>
      </c>
      <c r="AK130" s="5">
        <v>63</v>
      </c>
    </row>
    <row r="131" spans="1:41" x14ac:dyDescent="0.2">
      <c r="A131" s="1" t="s">
        <v>112</v>
      </c>
      <c r="B131" s="1" t="s">
        <v>67</v>
      </c>
      <c r="C131" s="1" t="s">
        <v>8</v>
      </c>
      <c r="D131" s="1" t="s">
        <v>113</v>
      </c>
      <c r="E131" s="1" t="s">
        <v>22</v>
      </c>
      <c r="F131" s="1" t="s">
        <v>10</v>
      </c>
      <c r="AI131" s="5">
        <v>0.42699999999999999</v>
      </c>
      <c r="AJ131" s="5">
        <v>0.253</v>
      </c>
      <c r="AK131" s="5">
        <v>64</v>
      </c>
      <c r="AM131" s="13">
        <f>+AO131/$AO$3</f>
        <v>2.7655177563097401E-6</v>
      </c>
      <c r="AN131" s="7">
        <f>IF(AK131=1,AM131,AM131+AN129)</f>
        <v>0.99998995466344398</v>
      </c>
      <c r="AO131" s="5">
        <f>SUM(G131:AJ131)</f>
        <v>0.67999999999999994</v>
      </c>
    </row>
    <row r="132" spans="1:41" x14ac:dyDescent="0.2">
      <c r="A132" s="1" t="s">
        <v>112</v>
      </c>
      <c r="B132" s="1" t="s">
        <v>67</v>
      </c>
      <c r="C132" s="1" t="s">
        <v>8</v>
      </c>
      <c r="D132" s="1" t="s">
        <v>113</v>
      </c>
      <c r="E132" s="1" t="s">
        <v>22</v>
      </c>
      <c r="F132" s="1" t="s">
        <v>11</v>
      </c>
      <c r="AI132" s="5">
        <v>-1</v>
      </c>
      <c r="AJ132" s="5">
        <v>-1</v>
      </c>
      <c r="AK132" s="5">
        <v>64</v>
      </c>
    </row>
    <row r="133" spans="1:41" x14ac:dyDescent="0.2">
      <c r="A133" s="1" t="s">
        <v>112</v>
      </c>
      <c r="B133" s="1" t="s">
        <v>67</v>
      </c>
      <c r="C133" s="1" t="s">
        <v>30</v>
      </c>
      <c r="D133" s="1" t="s">
        <v>158</v>
      </c>
      <c r="E133" s="1" t="s">
        <v>33</v>
      </c>
      <c r="F133" s="1" t="s">
        <v>10</v>
      </c>
      <c r="AI133" s="5">
        <v>0.6</v>
      </c>
      <c r="AK133" s="5">
        <v>65</v>
      </c>
      <c r="AM133" s="13">
        <f>+AO133/$AO$3</f>
        <v>2.4401627261556534E-6</v>
      </c>
      <c r="AN133" s="7">
        <f>IF(AK133=1,AM133,AM133+AN131)</f>
        <v>0.99999239482617008</v>
      </c>
      <c r="AO133" s="5">
        <f>SUM(G133:AJ133)</f>
        <v>0.6</v>
      </c>
    </row>
    <row r="134" spans="1:41" x14ac:dyDescent="0.2">
      <c r="A134" s="1" t="s">
        <v>112</v>
      </c>
      <c r="B134" s="1" t="s">
        <v>67</v>
      </c>
      <c r="C134" s="1" t="s">
        <v>30</v>
      </c>
      <c r="D134" s="1" t="s">
        <v>158</v>
      </c>
      <c r="E134" s="1" t="s">
        <v>33</v>
      </c>
      <c r="F134" s="1" t="s">
        <v>11</v>
      </c>
      <c r="AI134" s="5">
        <v>-1</v>
      </c>
      <c r="AK134" s="5">
        <v>65</v>
      </c>
    </row>
    <row r="135" spans="1:41" x14ac:dyDescent="0.2">
      <c r="A135" s="1" t="s">
        <v>112</v>
      </c>
      <c r="B135" s="1" t="s">
        <v>67</v>
      </c>
      <c r="C135" s="1" t="s">
        <v>8</v>
      </c>
      <c r="D135" s="1" t="s">
        <v>216</v>
      </c>
      <c r="E135" s="1" t="s">
        <v>26</v>
      </c>
      <c r="F135" s="1" t="s">
        <v>10</v>
      </c>
      <c r="AI135" s="5">
        <v>0.28599999999999998</v>
      </c>
      <c r="AJ135" s="5">
        <v>0.13700000000000001</v>
      </c>
      <c r="AK135" s="5">
        <v>66</v>
      </c>
      <c r="AM135" s="13">
        <f>+AO135/$AO$3</f>
        <v>1.7203147219397356E-6</v>
      </c>
      <c r="AN135" s="7">
        <f>IF(AK135=1,AM135,AM135+AN133)</f>
        <v>0.99999411514089198</v>
      </c>
      <c r="AO135" s="5">
        <f>SUM(G135:AJ135)</f>
        <v>0.42299999999999999</v>
      </c>
    </row>
    <row r="136" spans="1:41" x14ac:dyDescent="0.2">
      <c r="A136" s="1" t="s">
        <v>112</v>
      </c>
      <c r="B136" s="1" t="s">
        <v>67</v>
      </c>
      <c r="C136" s="1" t="s">
        <v>8</v>
      </c>
      <c r="D136" s="1" t="s">
        <v>216</v>
      </c>
      <c r="E136" s="1" t="s">
        <v>26</v>
      </c>
      <c r="F136" s="1" t="s">
        <v>11</v>
      </c>
      <c r="AI136" s="5" t="s">
        <v>15</v>
      </c>
      <c r="AJ136" s="5" t="s">
        <v>15</v>
      </c>
      <c r="AK136" s="5">
        <v>66</v>
      </c>
    </row>
    <row r="137" spans="1:41" x14ac:dyDescent="0.2">
      <c r="A137" s="1" t="s">
        <v>112</v>
      </c>
      <c r="B137" s="1" t="s">
        <v>67</v>
      </c>
      <c r="C137" s="1" t="s">
        <v>8</v>
      </c>
      <c r="D137" s="1" t="s">
        <v>51</v>
      </c>
      <c r="E137" s="1" t="s">
        <v>22</v>
      </c>
      <c r="F137" s="1" t="s">
        <v>10</v>
      </c>
      <c r="AI137" s="5">
        <v>0.34699999999999998</v>
      </c>
      <c r="AK137" s="5">
        <v>67</v>
      </c>
      <c r="AM137" s="13">
        <f>+AO137/$AO$3</f>
        <v>1.4112274432933528E-6</v>
      </c>
      <c r="AN137" s="7">
        <f>IF(AK137=1,AM137,AM137+AN135)</f>
        <v>0.99999552636833533</v>
      </c>
      <c r="AO137" s="5">
        <f>SUM(G137:AJ137)</f>
        <v>0.34699999999999998</v>
      </c>
    </row>
    <row r="138" spans="1:41" x14ac:dyDescent="0.2">
      <c r="A138" s="1" t="s">
        <v>112</v>
      </c>
      <c r="B138" s="1" t="s">
        <v>67</v>
      </c>
      <c r="C138" s="1" t="s">
        <v>8</v>
      </c>
      <c r="D138" s="1" t="s">
        <v>51</v>
      </c>
      <c r="E138" s="1" t="s">
        <v>22</v>
      </c>
      <c r="F138" s="1" t="s">
        <v>11</v>
      </c>
      <c r="AI138" s="5">
        <v>-1</v>
      </c>
      <c r="AK138" s="5">
        <v>67</v>
      </c>
    </row>
    <row r="139" spans="1:41" x14ac:dyDescent="0.2">
      <c r="A139" s="1" t="s">
        <v>112</v>
      </c>
      <c r="B139" s="1" t="s">
        <v>67</v>
      </c>
      <c r="C139" s="1" t="s">
        <v>30</v>
      </c>
      <c r="D139" s="1" t="s">
        <v>158</v>
      </c>
      <c r="E139" s="1" t="s">
        <v>16</v>
      </c>
      <c r="F139" s="1" t="s">
        <v>10</v>
      </c>
      <c r="AG139" s="5">
        <v>0.13</v>
      </c>
      <c r="AH139" s="5">
        <v>0.16700000000000001</v>
      </c>
      <c r="AK139" s="5">
        <v>68</v>
      </c>
      <c r="AM139" s="13">
        <f>+AO139/$AO$3</f>
        <v>1.2078805494470485E-6</v>
      </c>
      <c r="AN139" s="7">
        <f>IF(AK139=1,AM139,AM139+AN137)</f>
        <v>0.9999967342488848</v>
      </c>
      <c r="AO139" s="5">
        <f>SUM(G139:AJ139)</f>
        <v>0.29700000000000004</v>
      </c>
    </row>
    <row r="140" spans="1:41" x14ac:dyDescent="0.2">
      <c r="A140" s="1" t="s">
        <v>112</v>
      </c>
      <c r="B140" s="1" t="s">
        <v>67</v>
      </c>
      <c r="C140" s="1" t="s">
        <v>30</v>
      </c>
      <c r="D140" s="1" t="s">
        <v>158</v>
      </c>
      <c r="E140" s="1" t="s">
        <v>16</v>
      </c>
      <c r="F140" s="1" t="s">
        <v>11</v>
      </c>
      <c r="AG140" s="5">
        <v>-1</v>
      </c>
      <c r="AH140" s="5">
        <v>-1</v>
      </c>
      <c r="AK140" s="5">
        <v>68</v>
      </c>
    </row>
    <row r="141" spans="1:41" x14ac:dyDescent="0.2">
      <c r="A141" s="1" t="s">
        <v>112</v>
      </c>
      <c r="B141" s="1" t="s">
        <v>67</v>
      </c>
      <c r="C141" s="1" t="s">
        <v>8</v>
      </c>
      <c r="D141" s="1" t="s">
        <v>216</v>
      </c>
      <c r="E141" s="1" t="s">
        <v>22</v>
      </c>
      <c r="F141" s="1" t="s">
        <v>10</v>
      </c>
      <c r="AH141" s="5">
        <v>0.20499999999999999</v>
      </c>
      <c r="AI141" s="5">
        <v>0.09</v>
      </c>
      <c r="AK141" s="5">
        <v>69</v>
      </c>
      <c r="AM141" s="13">
        <f>+AO141/$AO$3</f>
        <v>1.1997466736931962E-6</v>
      </c>
      <c r="AN141" s="7">
        <f>IF(AK141=1,AM141,AM141+AN139)</f>
        <v>0.99999793399555847</v>
      </c>
      <c r="AO141" s="5">
        <f>SUM(G141:AJ141)</f>
        <v>0.29499999999999998</v>
      </c>
    </row>
    <row r="142" spans="1:41" x14ac:dyDescent="0.2">
      <c r="A142" s="1" t="s">
        <v>112</v>
      </c>
      <c r="B142" s="1" t="s">
        <v>67</v>
      </c>
      <c r="C142" s="1" t="s">
        <v>8</v>
      </c>
      <c r="D142" s="1" t="s">
        <v>216</v>
      </c>
      <c r="E142" s="1" t="s">
        <v>22</v>
      </c>
      <c r="F142" s="1" t="s">
        <v>11</v>
      </c>
      <c r="AH142" s="5" t="s">
        <v>15</v>
      </c>
      <c r="AI142" s="5" t="s">
        <v>15</v>
      </c>
      <c r="AK142" s="5">
        <v>69</v>
      </c>
    </row>
    <row r="143" spans="1:41" x14ac:dyDescent="0.2">
      <c r="A143" s="1" t="s">
        <v>112</v>
      </c>
      <c r="B143" s="1" t="s">
        <v>67</v>
      </c>
      <c r="C143" s="1" t="s">
        <v>8</v>
      </c>
      <c r="D143" s="1" t="s">
        <v>233</v>
      </c>
      <c r="E143" s="1" t="s">
        <v>46</v>
      </c>
      <c r="F143" s="1" t="s">
        <v>10</v>
      </c>
      <c r="AI143" s="5">
        <v>0.27300000000000002</v>
      </c>
      <c r="AK143" s="5">
        <v>70</v>
      </c>
      <c r="AM143" s="13">
        <f>+AO143/$AO$3</f>
        <v>1.1102740404008224E-6</v>
      </c>
      <c r="AN143" s="7">
        <f>IF(AK143=1,AM143,AM143+AN141)</f>
        <v>0.99999904426959885</v>
      </c>
      <c r="AO143" s="5">
        <f>SUM(G143:AJ143)</f>
        <v>0.27300000000000002</v>
      </c>
    </row>
    <row r="144" spans="1:41" x14ac:dyDescent="0.2">
      <c r="A144" s="1" t="s">
        <v>112</v>
      </c>
      <c r="B144" s="1" t="s">
        <v>67</v>
      </c>
      <c r="C144" s="1" t="s">
        <v>8</v>
      </c>
      <c r="D144" s="1" t="s">
        <v>233</v>
      </c>
      <c r="E144" s="1" t="s">
        <v>46</v>
      </c>
      <c r="F144" s="1" t="s">
        <v>11</v>
      </c>
      <c r="AI144" s="5">
        <v>-1</v>
      </c>
      <c r="AK144" s="5">
        <v>70</v>
      </c>
    </row>
    <row r="145" spans="1:41" x14ac:dyDescent="0.2">
      <c r="A145" s="1" t="s">
        <v>112</v>
      </c>
      <c r="B145" s="1" t="s">
        <v>67</v>
      </c>
      <c r="C145" s="1" t="s">
        <v>8</v>
      </c>
      <c r="D145" s="1" t="s">
        <v>216</v>
      </c>
      <c r="E145" s="1" t="s">
        <v>46</v>
      </c>
      <c r="F145" s="1" t="s">
        <v>10</v>
      </c>
      <c r="AE145" s="5">
        <v>0.223</v>
      </c>
      <c r="AK145" s="5">
        <v>71</v>
      </c>
      <c r="AM145" s="13">
        <f>+AO145/$AO$3</f>
        <v>9.0692714655451791E-7</v>
      </c>
      <c r="AN145" s="7">
        <f>IF(AK145=1,AM145,AM145+AN143)</f>
        <v>0.99999995119674545</v>
      </c>
      <c r="AO145" s="5">
        <f>SUM(G145:AJ145)</f>
        <v>0.223</v>
      </c>
    </row>
    <row r="146" spans="1:41" x14ac:dyDescent="0.2">
      <c r="A146" s="1" t="s">
        <v>112</v>
      </c>
      <c r="B146" s="1" t="s">
        <v>67</v>
      </c>
      <c r="C146" s="1" t="s">
        <v>8</v>
      </c>
      <c r="D146" s="1" t="s">
        <v>216</v>
      </c>
      <c r="E146" s="1" t="s">
        <v>46</v>
      </c>
      <c r="F146" s="1" t="s">
        <v>11</v>
      </c>
      <c r="AE146" s="5" t="s">
        <v>15</v>
      </c>
      <c r="AK146" s="5">
        <v>71</v>
      </c>
    </row>
    <row r="147" spans="1:41" x14ac:dyDescent="0.2">
      <c r="A147" s="1" t="s">
        <v>112</v>
      </c>
      <c r="B147" s="1" t="s">
        <v>67</v>
      </c>
      <c r="C147" s="1" t="s">
        <v>8</v>
      </c>
      <c r="D147" s="1" t="s">
        <v>219</v>
      </c>
      <c r="E147" s="1" t="s">
        <v>46</v>
      </c>
      <c r="F147" s="1" t="s">
        <v>10</v>
      </c>
      <c r="W147" s="5">
        <v>1.2E-2</v>
      </c>
      <c r="AK147" s="5">
        <v>72</v>
      </c>
      <c r="AM147" s="13">
        <f>+AO147/$AO$3</f>
        <v>4.8803254523113068E-8</v>
      </c>
      <c r="AN147" s="7">
        <f>IF(AK147=1,AM147,AM147+AN145)</f>
        <v>1</v>
      </c>
      <c r="AO147" s="5">
        <f>SUM(G147:AJ147)</f>
        <v>1.2E-2</v>
      </c>
    </row>
    <row r="148" spans="1:41" x14ac:dyDescent="0.2">
      <c r="A148" s="1" t="s">
        <v>112</v>
      </c>
      <c r="B148" s="1" t="s">
        <v>67</v>
      </c>
      <c r="C148" s="1" t="s">
        <v>8</v>
      </c>
      <c r="D148" s="1" t="s">
        <v>219</v>
      </c>
      <c r="E148" s="1" t="s">
        <v>46</v>
      </c>
      <c r="F148" s="1" t="s">
        <v>11</v>
      </c>
      <c r="W148" s="5">
        <v>-1</v>
      </c>
      <c r="AK148" s="5">
        <v>72</v>
      </c>
    </row>
    <row r="169" spans="7:7" x14ac:dyDescent="0.2">
      <c r="G169" s="8"/>
    </row>
    <row r="171" spans="7:7" x14ac:dyDescent="0.2">
      <c r="G171" s="8"/>
    </row>
    <row r="173" spans="7:7" x14ac:dyDescent="0.2">
      <c r="G173" s="8"/>
    </row>
  </sheetData>
  <mergeCells count="2">
    <mergeCell ref="E2:F2"/>
    <mergeCell ref="A1:D1"/>
  </mergeCells>
  <conditionalFormatting sqref="G139 G141 G143 G145 G147 G149:G165">
    <cfRule type="cellIs" dxfId="1249" priority="145" operator="equal">
      <formula>-1</formula>
    </cfRule>
    <cfRule type="cellIs" dxfId="1248" priority="146" operator="equal">
      <formula>"a"</formula>
    </cfRule>
    <cfRule type="cellIs" dxfId="1247" priority="147" operator="equal">
      <formula>"b"</formula>
    </cfRule>
    <cfRule type="cellIs" dxfId="1246" priority="148" operator="equal">
      <formula>"c"</formula>
    </cfRule>
    <cfRule type="cellIs" dxfId="1245" priority="149" operator="equal">
      <formula>"bc"</formula>
    </cfRule>
    <cfRule type="cellIs" dxfId="1244" priority="150" operator="equal">
      <formula>"ab"</formula>
    </cfRule>
    <cfRule type="cellIs" dxfId="1243" priority="151" operator="equal">
      <formula>"ac"</formula>
    </cfRule>
    <cfRule type="cellIs" dxfId="1242" priority="152" operator="equal">
      <formula>"abc"</formula>
    </cfRule>
  </conditionalFormatting>
  <conditionalFormatting sqref="G167 G169 G171 G173">
    <cfRule type="cellIs" dxfId="1241" priority="137" operator="equal">
      <formula>-1</formula>
    </cfRule>
    <cfRule type="cellIs" dxfId="1240" priority="138" operator="equal">
      <formula>"a"</formula>
    </cfRule>
    <cfRule type="cellIs" dxfId="1239" priority="139" operator="equal">
      <formula>"b"</formula>
    </cfRule>
    <cfRule type="cellIs" dxfId="1238" priority="140" operator="equal">
      <formula>"c"</formula>
    </cfRule>
    <cfRule type="cellIs" dxfId="1237" priority="141" operator="equal">
      <formula>"bc"</formula>
    </cfRule>
    <cfRule type="cellIs" dxfId="1236" priority="142" operator="equal">
      <formula>"ab"</formula>
    </cfRule>
    <cfRule type="cellIs" dxfId="1235" priority="143" operator="equal">
      <formula>"ac"</formula>
    </cfRule>
    <cfRule type="cellIs" dxfId="1234" priority="144" operator="equal">
      <formula>"abc"</formula>
    </cfRule>
  </conditionalFormatting>
  <conditionalFormatting sqref="AO2">
    <cfRule type="cellIs" dxfId="1233" priority="136" operator="equal">
      <formula>"Check functions"</formula>
    </cfRule>
  </conditionalFormatting>
  <conditionalFormatting sqref="G6:AJ107">
    <cfRule type="cellIs" dxfId="1232" priority="128" operator="equal">
      <formula>-1</formula>
    </cfRule>
    <cfRule type="cellIs" dxfId="1231" priority="129" operator="equal">
      <formula>"a"</formula>
    </cfRule>
    <cfRule type="cellIs" dxfId="1230" priority="130" operator="equal">
      <formula>"b"</formula>
    </cfRule>
    <cfRule type="cellIs" dxfId="1229" priority="131" operator="equal">
      <formula>"c"</formula>
    </cfRule>
    <cfRule type="cellIs" dxfId="1228" priority="132" operator="equal">
      <formula>"bc"</formula>
    </cfRule>
    <cfRule type="cellIs" dxfId="1227" priority="133" operator="equal">
      <formula>"ab"</formula>
    </cfRule>
    <cfRule type="cellIs" dxfId="1226" priority="134" operator="equal">
      <formula>"ac"</formula>
    </cfRule>
    <cfRule type="cellIs" dxfId="1225" priority="135" operator="equal">
      <formula>"abc"</formula>
    </cfRule>
  </conditionalFormatting>
  <conditionalFormatting sqref="AN6 AN8 AN10 AN12 AN14 AN16 AN18 AN20 AN22 AN24 AN26 AN28 AN30 AN32 AN34 AN36 AN38 AN40 AN42 AN44 AN46 AN48 AN50 AN52 AN54 AN56 AN58 AN60 AN62 AN64 AN66 AN68 AN70 AN72 AN74 AN76 AN78 AN80 AN82 AN84 AN86 AN88 AN90 AN92 AN94 AN96 AN98 AN100 AN102 AN104 AN106 AN108">
    <cfRule type="colorScale" priority="493">
      <colorScale>
        <cfvo type="min"/>
        <cfvo type="percentile" val="50"/>
        <cfvo type="num" val="0.97499999999999998"/>
        <color rgb="FF63BE7B"/>
        <color rgb="FFFCFCFF"/>
        <color rgb="FFF8696B"/>
      </colorScale>
    </cfRule>
  </conditionalFormatting>
  <conditionalFormatting sqref="G108:AJ123">
    <cfRule type="cellIs" dxfId="1224" priority="120" operator="equal">
      <formula>-1</formula>
    </cfRule>
    <cfRule type="cellIs" dxfId="1223" priority="121" operator="equal">
      <formula>"a"</formula>
    </cfRule>
    <cfRule type="cellIs" dxfId="1222" priority="122" operator="equal">
      <formula>"b"</formula>
    </cfRule>
    <cfRule type="cellIs" dxfId="1221" priority="123" operator="equal">
      <formula>"c"</formula>
    </cfRule>
    <cfRule type="cellIs" dxfId="1220" priority="124" operator="equal">
      <formula>"bc"</formula>
    </cfRule>
    <cfRule type="cellIs" dxfId="1219" priority="125" operator="equal">
      <formula>"ab"</formula>
    </cfRule>
    <cfRule type="cellIs" dxfId="1218" priority="126" operator="equal">
      <formula>"ac"</formula>
    </cfRule>
    <cfRule type="cellIs" dxfId="1217" priority="127" operator="equal">
      <formula>"abc"</formula>
    </cfRule>
  </conditionalFormatting>
  <conditionalFormatting sqref="AN135">
    <cfRule type="colorScale" priority="103">
      <colorScale>
        <cfvo type="min"/>
        <cfvo type="percentile" val="50"/>
        <cfvo type="num" val="0.97499999999999998"/>
        <color rgb="FF63BE7B"/>
        <color rgb="FFFCFCFF"/>
        <color rgb="FFF8696B"/>
      </colorScale>
    </cfRule>
  </conditionalFormatting>
  <conditionalFormatting sqref="AN137">
    <cfRule type="colorScale" priority="101">
      <colorScale>
        <cfvo type="min"/>
        <cfvo type="percentile" val="50"/>
        <cfvo type="num" val="0.97499999999999998"/>
        <color rgb="FF63BE7B"/>
        <color rgb="FFFCFCFF"/>
        <color rgb="FFF8696B"/>
      </colorScale>
    </cfRule>
  </conditionalFormatting>
  <conditionalFormatting sqref="G124:AJ138">
    <cfRule type="cellIs" dxfId="1216" priority="92" operator="equal">
      <formula>-1</formula>
    </cfRule>
    <cfRule type="cellIs" dxfId="1215" priority="93" operator="equal">
      <formula>"a"</formula>
    </cfRule>
    <cfRule type="cellIs" dxfId="1214" priority="94" operator="equal">
      <formula>"b"</formula>
    </cfRule>
    <cfRule type="cellIs" dxfId="1213" priority="95" operator="equal">
      <formula>"c"</formula>
    </cfRule>
    <cfRule type="cellIs" dxfId="1212" priority="96" operator="equal">
      <formula>"bc"</formula>
    </cfRule>
    <cfRule type="cellIs" dxfId="1211" priority="97" operator="equal">
      <formula>"ab"</formula>
    </cfRule>
    <cfRule type="cellIs" dxfId="1210" priority="98" operator="equal">
      <formula>"ac"</formula>
    </cfRule>
    <cfRule type="cellIs" dxfId="1209" priority="99" operator="equal">
      <formula>"abc"</formula>
    </cfRule>
  </conditionalFormatting>
  <conditionalFormatting sqref="G140:AJ140">
    <cfRule type="cellIs" dxfId="1208" priority="66" operator="equal">
      <formula>-1</formula>
    </cfRule>
    <cfRule type="cellIs" dxfId="1207" priority="67" operator="equal">
      <formula>"a"</formula>
    </cfRule>
    <cfRule type="cellIs" dxfId="1206" priority="68" operator="equal">
      <formula>"b"</formula>
    </cfRule>
    <cfRule type="cellIs" dxfId="1205" priority="69" operator="equal">
      <formula>"c"</formula>
    </cfRule>
    <cfRule type="cellIs" dxfId="1204" priority="70" operator="equal">
      <formula>"bc"</formula>
    </cfRule>
    <cfRule type="cellIs" dxfId="1203" priority="71" operator="equal">
      <formula>"ab"</formula>
    </cfRule>
    <cfRule type="cellIs" dxfId="1202" priority="72" operator="equal">
      <formula>"ac"</formula>
    </cfRule>
    <cfRule type="cellIs" dxfId="1201" priority="73" operator="equal">
      <formula>"abc"</formula>
    </cfRule>
  </conditionalFormatting>
  <conditionalFormatting sqref="G142:AJ142">
    <cfRule type="cellIs" dxfId="1200" priority="58" operator="equal">
      <formula>-1</formula>
    </cfRule>
    <cfRule type="cellIs" dxfId="1199" priority="59" operator="equal">
      <formula>"a"</formula>
    </cfRule>
    <cfRule type="cellIs" dxfId="1198" priority="60" operator="equal">
      <formula>"b"</formula>
    </cfRule>
    <cfRule type="cellIs" dxfId="1197" priority="61" operator="equal">
      <formula>"c"</formula>
    </cfRule>
    <cfRule type="cellIs" dxfId="1196" priority="62" operator="equal">
      <formula>"bc"</formula>
    </cfRule>
    <cfRule type="cellIs" dxfId="1195" priority="63" operator="equal">
      <formula>"ab"</formula>
    </cfRule>
    <cfRule type="cellIs" dxfId="1194" priority="64" operator="equal">
      <formula>"ac"</formula>
    </cfRule>
    <cfRule type="cellIs" dxfId="1193" priority="65" operator="equal">
      <formula>"abc"</formula>
    </cfRule>
  </conditionalFormatting>
  <conditionalFormatting sqref="G144:AJ144">
    <cfRule type="cellIs" dxfId="1192" priority="50" operator="equal">
      <formula>-1</formula>
    </cfRule>
    <cfRule type="cellIs" dxfId="1191" priority="51" operator="equal">
      <formula>"a"</formula>
    </cfRule>
    <cfRule type="cellIs" dxfId="1190" priority="52" operator="equal">
      <formula>"b"</formula>
    </cfRule>
    <cfRule type="cellIs" dxfId="1189" priority="53" operator="equal">
      <formula>"c"</formula>
    </cfRule>
    <cfRule type="cellIs" dxfId="1188" priority="54" operator="equal">
      <formula>"bc"</formula>
    </cfRule>
    <cfRule type="cellIs" dxfId="1187" priority="55" operator="equal">
      <formula>"ab"</formula>
    </cfRule>
    <cfRule type="cellIs" dxfId="1186" priority="56" operator="equal">
      <formula>"ac"</formula>
    </cfRule>
    <cfRule type="cellIs" dxfId="1185" priority="57" operator="equal">
      <formula>"abc"</formula>
    </cfRule>
  </conditionalFormatting>
  <conditionalFormatting sqref="G146:AJ146">
    <cfRule type="cellIs" dxfId="1184" priority="42" operator="equal">
      <formula>-1</formula>
    </cfRule>
    <cfRule type="cellIs" dxfId="1183" priority="43" operator="equal">
      <formula>"a"</formula>
    </cfRule>
    <cfRule type="cellIs" dxfId="1182" priority="44" operator="equal">
      <formula>"b"</formula>
    </cfRule>
    <cfRule type="cellIs" dxfId="1181" priority="45" operator="equal">
      <formula>"c"</formula>
    </cfRule>
    <cfRule type="cellIs" dxfId="1180" priority="46" operator="equal">
      <formula>"bc"</formula>
    </cfRule>
    <cfRule type="cellIs" dxfId="1179" priority="47" operator="equal">
      <formula>"ab"</formula>
    </cfRule>
    <cfRule type="cellIs" dxfId="1178" priority="48" operator="equal">
      <formula>"ac"</formula>
    </cfRule>
    <cfRule type="cellIs" dxfId="1177" priority="49" operator="equal">
      <formula>"abc"</formula>
    </cfRule>
  </conditionalFormatting>
  <conditionalFormatting sqref="G148:AJ148">
    <cfRule type="cellIs" dxfId="1176" priority="34" operator="equal">
      <formula>-1</formula>
    </cfRule>
    <cfRule type="cellIs" dxfId="1175" priority="35" operator="equal">
      <formula>"a"</formula>
    </cfRule>
    <cfRule type="cellIs" dxfId="1174" priority="36" operator="equal">
      <formula>"b"</formula>
    </cfRule>
    <cfRule type="cellIs" dxfId="1173" priority="37" operator="equal">
      <formula>"c"</formula>
    </cfRule>
    <cfRule type="cellIs" dxfId="1172" priority="38" operator="equal">
      <formula>"bc"</formula>
    </cfRule>
    <cfRule type="cellIs" dxfId="1171" priority="39" operator="equal">
      <formula>"ab"</formula>
    </cfRule>
    <cfRule type="cellIs" dxfId="1170" priority="40" operator="equal">
      <formula>"ac"</formula>
    </cfRule>
    <cfRule type="cellIs" dxfId="1169" priority="41" operator="equal">
      <formula>"abc"</formula>
    </cfRule>
  </conditionalFormatting>
  <conditionalFormatting sqref="AM5:AM148">
    <cfRule type="colorScale" priority="1739">
      <colorScale>
        <cfvo type="min"/>
        <cfvo type="percentile" val="50"/>
        <cfvo type="max"/>
        <color rgb="FFF8696B"/>
        <color rgb="FFFFEB84"/>
        <color rgb="FF63BE7B"/>
      </colorScale>
    </cfRule>
  </conditionalFormatting>
  <conditionalFormatting sqref="AN5:AN148">
    <cfRule type="colorScale" priority="1740">
      <colorScale>
        <cfvo type="min"/>
        <cfvo type="percentile" val="50"/>
        <cfvo type="num" val="0.97499999999999998"/>
        <color rgb="FF63BE7B"/>
        <color rgb="FFFCFCFF"/>
        <color rgb="FFF8696B"/>
      </colorScale>
    </cfRule>
  </conditionalFormatting>
  <conditionalFormatting sqref="E5:E1000">
    <cfRule type="cellIs" dxfId="1168" priority="1" operator="equal">
      <formula>"UN"</formula>
    </cfRule>
  </conditionalFormatting>
  <pageMargins left="0.7" right="0.7" top="0.75" bottom="0.75" header="0.3" footer="0.3"/>
  <pageSetup paperSize="9" scale="5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pageSetUpPr fitToPage="1"/>
  </sheetPr>
  <dimension ref="A1:AO186"/>
  <sheetViews>
    <sheetView view="pageBreakPre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5. BFT-E stock (MED region)</v>
      </c>
      <c r="B1" s="53"/>
      <c r="C1" s="53"/>
      <c r="D1" s="53"/>
      <c r="AO1" s="1">
        <v>5</v>
      </c>
    </row>
    <row r="2" spans="1:41" x14ac:dyDescent="0.2">
      <c r="E2" s="52" t="s">
        <v>146</v>
      </c>
      <c r="F2" s="52"/>
      <c r="G2" s="19">
        <f>SUMIF(G5:G186,"&gt;0")</f>
        <v>24434.876</v>
      </c>
      <c r="H2" s="19">
        <f t="shared" ref="H2:AJ2" si="0">SUMIF(H5:H186,"&gt;0")</f>
        <v>24940.936999999998</v>
      </c>
      <c r="I2" s="19">
        <f t="shared" si="0"/>
        <v>39714.567999999999</v>
      </c>
      <c r="J2" s="19">
        <f t="shared" si="0"/>
        <v>37522.599000000002</v>
      </c>
      <c r="K2" s="19">
        <f t="shared" si="0"/>
        <v>39398.883000000002</v>
      </c>
      <c r="L2" s="19">
        <f t="shared" si="0"/>
        <v>34831.387999999999</v>
      </c>
      <c r="M2" s="19">
        <f t="shared" si="0"/>
        <v>38370.288</v>
      </c>
      <c r="N2" s="19">
        <f t="shared" si="0"/>
        <v>39753.496999999996</v>
      </c>
      <c r="O2" s="19">
        <f t="shared" si="0"/>
        <v>39939.494000000013</v>
      </c>
      <c r="P2" s="19">
        <f t="shared" si="0"/>
        <v>39913.649000000005</v>
      </c>
      <c r="Q2" s="19">
        <f t="shared" si="0"/>
        <v>39653.466000000008</v>
      </c>
      <c r="R2" s="19">
        <f t="shared" si="0"/>
        <v>42605.741999999984</v>
      </c>
      <c r="S2" s="19">
        <f t="shared" si="0"/>
        <v>42598.137999999992</v>
      </c>
      <c r="T2" s="19">
        <f t="shared" si="0"/>
        <v>40976.509000000005</v>
      </c>
      <c r="U2" s="19">
        <f t="shared" si="0"/>
        <v>42471.478999999992</v>
      </c>
      <c r="V2" s="19">
        <f t="shared" si="0"/>
        <v>52558.845999999998</v>
      </c>
      <c r="W2" s="19">
        <f t="shared" si="0"/>
        <v>16217.080999999998</v>
      </c>
      <c r="X2" s="19">
        <f t="shared" si="0"/>
        <v>13133.359</v>
      </c>
      <c r="Y2" s="19">
        <f t="shared" si="0"/>
        <v>6958.7739999999994</v>
      </c>
      <c r="Z2" s="19">
        <f t="shared" si="0"/>
        <v>5789.8310000000019</v>
      </c>
      <c r="AA2" s="19">
        <f t="shared" si="0"/>
        <v>7099.7519999999986</v>
      </c>
      <c r="AB2" s="19">
        <f t="shared" si="0"/>
        <v>9080.4539999999979</v>
      </c>
      <c r="AC2" s="19">
        <f t="shared" si="0"/>
        <v>9342.878999999999</v>
      </c>
      <c r="AD2" s="19">
        <f t="shared" si="0"/>
        <v>11372.279000000004</v>
      </c>
      <c r="AE2" s="19">
        <f t="shared" si="0"/>
        <v>13206.479999999998</v>
      </c>
      <c r="AF2" s="19">
        <f t="shared" si="0"/>
        <v>16449.688999999998</v>
      </c>
      <c r="AG2" s="19">
        <f t="shared" si="0"/>
        <v>19624.235999999994</v>
      </c>
      <c r="AH2" s="19">
        <f t="shared" si="0"/>
        <v>22040.826000000012</v>
      </c>
      <c r="AI2" s="19">
        <f t="shared" si="0"/>
        <v>24164.352999999999</v>
      </c>
      <c r="AJ2" s="19">
        <f t="shared" si="0"/>
        <v>24748.547000000017</v>
      </c>
      <c r="AO2" s="1" t="str">
        <f>IF((SUM(G2:AJ2)=AO3),"Ok","Check functions")</f>
        <v>Ok</v>
      </c>
    </row>
    <row r="3" spans="1:41" x14ac:dyDescent="0.2">
      <c r="AO3" s="5">
        <f>SUM(AO5:AO186)</f>
        <v>818912.89899999974</v>
      </c>
    </row>
    <row r="4" spans="1:41" x14ac:dyDescent="0.2">
      <c r="A4" s="25" t="s">
        <v>0</v>
      </c>
      <c r="B4" s="25" t="s">
        <v>1</v>
      </c>
      <c r="C4" s="21" t="s">
        <v>2</v>
      </c>
      <c r="D4" s="21" t="s">
        <v>3</v>
      </c>
      <c r="E4" s="33" t="s">
        <v>4</v>
      </c>
      <c r="F4" s="21" t="s">
        <v>147</v>
      </c>
      <c r="G4" s="26">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112</v>
      </c>
      <c r="B5" s="1" t="s">
        <v>64</v>
      </c>
      <c r="C5" s="1" t="s">
        <v>30</v>
      </c>
      <c r="D5" s="1" t="s">
        <v>189</v>
      </c>
      <c r="E5" s="1" t="s">
        <v>28</v>
      </c>
      <c r="F5" s="1" t="s">
        <v>10</v>
      </c>
      <c r="M5" s="5">
        <v>9471.1270000000004</v>
      </c>
      <c r="N5" s="5">
        <v>16893.495999999999</v>
      </c>
      <c r="O5" s="5">
        <v>16458.366000000002</v>
      </c>
      <c r="P5" s="5">
        <v>15297.74</v>
      </c>
      <c r="Q5" s="5">
        <v>15879.630999999999</v>
      </c>
      <c r="R5" s="5">
        <v>18873.392</v>
      </c>
      <c r="S5" s="5">
        <v>18375.823</v>
      </c>
      <c r="T5" s="5">
        <v>14164.032999999999</v>
      </c>
      <c r="U5" s="5">
        <v>18343.164000000001</v>
      </c>
      <c r="V5" s="5">
        <v>28233.778999999999</v>
      </c>
      <c r="AK5" s="5">
        <v>1</v>
      </c>
      <c r="AM5" s="13">
        <f>+AO5/$AO$3</f>
        <v>0.21002300880841304</v>
      </c>
      <c r="AN5" s="7">
        <f>IF(AK5=1,AM5,AM5+AN3)</f>
        <v>0.21002300880841304</v>
      </c>
      <c r="AO5" s="5">
        <f>SUM(G5:AJ5)</f>
        <v>171990.55100000001</v>
      </c>
    </row>
    <row r="6" spans="1:41" x14ac:dyDescent="0.2">
      <c r="A6" s="1" t="s">
        <v>112</v>
      </c>
      <c r="B6" s="1" t="s">
        <v>64</v>
      </c>
      <c r="C6" s="1" t="s">
        <v>30</v>
      </c>
      <c r="D6" s="1" t="s">
        <v>189</v>
      </c>
      <c r="E6" s="1" t="s">
        <v>28</v>
      </c>
      <c r="F6" s="1" t="s">
        <v>11</v>
      </c>
      <c r="M6" s="5">
        <v>-1</v>
      </c>
      <c r="N6" s="5">
        <v>-1</v>
      </c>
      <c r="O6" s="5">
        <v>-1</v>
      </c>
      <c r="P6" s="5">
        <v>-1</v>
      </c>
      <c r="Q6" s="5">
        <v>-1</v>
      </c>
      <c r="R6" s="5">
        <v>-1</v>
      </c>
      <c r="S6" s="5">
        <v>-1</v>
      </c>
      <c r="T6" s="5">
        <v>-1</v>
      </c>
      <c r="U6" s="5">
        <v>-1</v>
      </c>
      <c r="V6" s="5">
        <v>-1</v>
      </c>
      <c r="AK6" s="5">
        <v>1</v>
      </c>
    </row>
    <row r="7" spans="1:41" x14ac:dyDescent="0.2">
      <c r="A7" s="1" t="s">
        <v>112</v>
      </c>
      <c r="B7" s="1" t="s">
        <v>64</v>
      </c>
      <c r="C7" s="1" t="s">
        <v>8</v>
      </c>
      <c r="D7" s="1" t="s">
        <v>214</v>
      </c>
      <c r="E7" s="1" t="s">
        <v>28</v>
      </c>
      <c r="F7" s="1" t="s">
        <v>10</v>
      </c>
      <c r="G7" s="5">
        <v>7346</v>
      </c>
      <c r="H7" s="5">
        <v>6965</v>
      </c>
      <c r="I7" s="5">
        <v>11803</v>
      </c>
      <c r="J7" s="5">
        <v>9494</v>
      </c>
      <c r="K7" s="5">
        <v>8547</v>
      </c>
      <c r="L7" s="5">
        <v>7701</v>
      </c>
      <c r="M7" s="5">
        <v>6800</v>
      </c>
      <c r="N7" s="5">
        <v>5907</v>
      </c>
      <c r="O7" s="5">
        <v>6779.6</v>
      </c>
      <c r="P7" s="5">
        <v>6119</v>
      </c>
      <c r="Q7" s="5">
        <v>5810</v>
      </c>
      <c r="R7" s="5">
        <v>5549.4</v>
      </c>
      <c r="S7" s="5">
        <v>6339</v>
      </c>
      <c r="T7" s="5">
        <v>8328.4</v>
      </c>
      <c r="U7" s="5">
        <v>7437.598</v>
      </c>
      <c r="V7" s="5">
        <v>9543.4879999999994</v>
      </c>
      <c r="W7" s="5">
        <v>2536.4279999999999</v>
      </c>
      <c r="X7" s="5">
        <v>2917.9630000000002</v>
      </c>
      <c r="Y7" s="5">
        <v>1545.691</v>
      </c>
      <c r="Z7" s="5">
        <v>677.63800000000003</v>
      </c>
      <c r="AA7" s="5">
        <v>677.77499999999998</v>
      </c>
      <c r="AB7" s="5">
        <v>1939.8779999999999</v>
      </c>
      <c r="AC7" s="5">
        <v>1943.5719999999999</v>
      </c>
      <c r="AD7" s="5">
        <v>2298.8649999999998</v>
      </c>
      <c r="AE7" s="5">
        <v>2762.625</v>
      </c>
      <c r="AF7" s="5">
        <v>3319.9079999999999</v>
      </c>
      <c r="AG7" s="5">
        <v>3929.5079999999998</v>
      </c>
      <c r="AH7" s="5">
        <v>4374.1970000000001</v>
      </c>
      <c r="AI7" s="5">
        <v>4714.0910000000003</v>
      </c>
      <c r="AJ7" s="5">
        <v>4692.0870000000004</v>
      </c>
      <c r="AK7" s="5">
        <v>2</v>
      </c>
      <c r="AM7" s="13">
        <f>+AO7/$AO$3</f>
        <v>0.19391526521796801</v>
      </c>
      <c r="AN7" s="7">
        <f>IF(AK7=1,AM7,AM7+AN5)</f>
        <v>0.40393827402638105</v>
      </c>
      <c r="AO7" s="5">
        <f>SUM(G7:AJ7)</f>
        <v>158799.712</v>
      </c>
    </row>
    <row r="8" spans="1:41" x14ac:dyDescent="0.2">
      <c r="A8" s="1" t="s">
        <v>112</v>
      </c>
      <c r="B8" s="1" t="s">
        <v>64</v>
      </c>
      <c r="C8" s="1" t="s">
        <v>8</v>
      </c>
      <c r="D8" s="1" t="s">
        <v>214</v>
      </c>
      <c r="E8" s="1" t="s">
        <v>28</v>
      </c>
      <c r="F8" s="1" t="s">
        <v>11</v>
      </c>
      <c r="G8" s="5" t="s">
        <v>24</v>
      </c>
      <c r="H8" s="5" t="s">
        <v>24</v>
      </c>
      <c r="I8" s="5" t="s">
        <v>24</v>
      </c>
      <c r="J8" s="5" t="s">
        <v>24</v>
      </c>
      <c r="K8" s="5" t="s">
        <v>24</v>
      </c>
      <c r="L8" s="5" t="s">
        <v>24</v>
      </c>
      <c r="M8" s="5" t="s">
        <v>23</v>
      </c>
      <c r="N8" s="5" t="s">
        <v>23</v>
      </c>
      <c r="O8" s="5" t="s">
        <v>23</v>
      </c>
      <c r="P8" s="5" t="s">
        <v>23</v>
      </c>
      <c r="Q8" s="5" t="s">
        <v>23</v>
      </c>
      <c r="R8" s="5" t="s">
        <v>23</v>
      </c>
      <c r="S8" s="5" t="s">
        <v>23</v>
      </c>
      <c r="T8" s="5" t="s">
        <v>23</v>
      </c>
      <c r="U8" s="5" t="s">
        <v>23</v>
      </c>
      <c r="V8" s="5" t="s">
        <v>13</v>
      </c>
      <c r="W8" s="5" t="s">
        <v>12</v>
      </c>
      <c r="X8" s="5" t="s">
        <v>12</v>
      </c>
      <c r="Y8" s="5" t="s">
        <v>12</v>
      </c>
      <c r="Z8" s="5" t="s">
        <v>13</v>
      </c>
      <c r="AA8" s="5" t="s">
        <v>13</v>
      </c>
      <c r="AB8" s="5" t="s">
        <v>12</v>
      </c>
      <c r="AC8" s="5" t="s">
        <v>12</v>
      </c>
      <c r="AD8" s="5" t="s">
        <v>24</v>
      </c>
      <c r="AE8" s="5" t="s">
        <v>13</v>
      </c>
      <c r="AF8" s="5" t="s">
        <v>12</v>
      </c>
      <c r="AG8" s="5" t="s">
        <v>13</v>
      </c>
      <c r="AH8" s="5" t="s">
        <v>13</v>
      </c>
      <c r="AI8" s="5" t="s">
        <v>12</v>
      </c>
      <c r="AJ8" s="5" t="s">
        <v>12</v>
      </c>
      <c r="AK8" s="5">
        <v>2</v>
      </c>
    </row>
    <row r="9" spans="1:41" x14ac:dyDescent="0.2">
      <c r="A9" s="1" t="s">
        <v>112</v>
      </c>
      <c r="B9" s="1" t="s">
        <v>64</v>
      </c>
      <c r="C9" s="1" t="s">
        <v>8</v>
      </c>
      <c r="D9" s="1" t="s">
        <v>228</v>
      </c>
      <c r="E9" s="1" t="s">
        <v>28</v>
      </c>
      <c r="F9" s="1" t="s">
        <v>10</v>
      </c>
      <c r="G9" s="5">
        <v>3846</v>
      </c>
      <c r="H9" s="5">
        <v>4162</v>
      </c>
      <c r="I9" s="5">
        <v>4654</v>
      </c>
      <c r="J9" s="5">
        <v>3613</v>
      </c>
      <c r="K9" s="5">
        <v>7060</v>
      </c>
      <c r="L9" s="5">
        <v>7068</v>
      </c>
      <c r="M9" s="5">
        <v>3334</v>
      </c>
      <c r="N9" s="5">
        <v>1859</v>
      </c>
      <c r="O9" s="5">
        <v>2801.114</v>
      </c>
      <c r="P9" s="5">
        <v>3255.828</v>
      </c>
      <c r="Q9" s="5">
        <v>3245.5169999999998</v>
      </c>
      <c r="R9" s="5">
        <v>3848.7</v>
      </c>
      <c r="S9" s="5">
        <v>3751.6</v>
      </c>
      <c r="T9" s="5">
        <v>3960.93</v>
      </c>
      <c r="U9" s="5">
        <v>4006.145</v>
      </c>
      <c r="V9" s="5">
        <v>4310.8509999999997</v>
      </c>
      <c r="W9" s="5">
        <v>1853.5139999999999</v>
      </c>
      <c r="X9" s="5">
        <v>2339.3829999999998</v>
      </c>
      <c r="Y9" s="5">
        <v>1.76</v>
      </c>
      <c r="Z9" s="5">
        <v>752.15499999999997</v>
      </c>
      <c r="AA9" s="5">
        <v>1373.829</v>
      </c>
      <c r="AB9" s="5">
        <v>1474.499</v>
      </c>
      <c r="AC9" s="5">
        <v>1539.3150000000001</v>
      </c>
      <c r="AD9" s="5">
        <v>1677.826</v>
      </c>
      <c r="AE9" s="5">
        <v>2049.819</v>
      </c>
      <c r="AF9" s="5">
        <v>2409.3139999999999</v>
      </c>
      <c r="AG9" s="5">
        <v>2885.4270000000001</v>
      </c>
      <c r="AH9" s="5">
        <v>3347.2950000000001</v>
      </c>
      <c r="AI9" s="5">
        <v>3538.1280000000002</v>
      </c>
      <c r="AJ9" s="5">
        <v>3871.7429999999999</v>
      </c>
      <c r="AK9" s="5">
        <v>3</v>
      </c>
      <c r="AM9" s="13">
        <f>+AO9/$AO$3</f>
        <v>0.11465284295149442</v>
      </c>
      <c r="AN9" s="7">
        <f>IF(AK9=1,AM9,AM9+AN7)</f>
        <v>0.51859111697787541</v>
      </c>
      <c r="AO9" s="5">
        <f>SUM(G9:AJ9)</f>
        <v>93890.691999999981</v>
      </c>
    </row>
    <row r="10" spans="1:41" x14ac:dyDescent="0.2">
      <c r="A10" s="1" t="s">
        <v>112</v>
      </c>
      <c r="B10" s="1" t="s">
        <v>64</v>
      </c>
      <c r="C10" s="1" t="s">
        <v>8</v>
      </c>
      <c r="D10" s="1" t="s">
        <v>228</v>
      </c>
      <c r="E10" s="1" t="s">
        <v>28</v>
      </c>
      <c r="F10" s="1" t="s">
        <v>11</v>
      </c>
      <c r="G10" s="5">
        <v>-1</v>
      </c>
      <c r="H10" s="5">
        <v>-1</v>
      </c>
      <c r="I10" s="5">
        <v>-1</v>
      </c>
      <c r="J10" s="5" t="s">
        <v>18</v>
      </c>
      <c r="K10" s="5">
        <v>-1</v>
      </c>
      <c r="L10" s="5">
        <v>-1</v>
      </c>
      <c r="M10" s="5" t="s">
        <v>24</v>
      </c>
      <c r="N10" s="5" t="s">
        <v>24</v>
      </c>
      <c r="O10" s="5" t="s">
        <v>24</v>
      </c>
      <c r="P10" s="5">
        <v>-1</v>
      </c>
      <c r="Q10" s="5" t="s">
        <v>24</v>
      </c>
      <c r="R10" s="5" t="s">
        <v>24</v>
      </c>
      <c r="S10" s="5" t="s">
        <v>24</v>
      </c>
      <c r="T10" s="5" t="s">
        <v>24</v>
      </c>
      <c r="U10" s="5" t="s">
        <v>24</v>
      </c>
      <c r="V10" s="5" t="s">
        <v>15</v>
      </c>
      <c r="W10" s="5" t="s">
        <v>13</v>
      </c>
      <c r="X10" s="5" t="s">
        <v>12</v>
      </c>
      <c r="Y10" s="5">
        <v>-1</v>
      </c>
      <c r="Z10" s="5" t="s">
        <v>12</v>
      </c>
      <c r="AA10" s="5">
        <v>-1</v>
      </c>
      <c r="AB10" s="5">
        <v>-1</v>
      </c>
      <c r="AC10" s="5" t="s">
        <v>24</v>
      </c>
      <c r="AD10" s="5" t="s">
        <v>24</v>
      </c>
      <c r="AE10" s="5" t="s">
        <v>24</v>
      </c>
      <c r="AF10" s="5" t="s">
        <v>24</v>
      </c>
      <c r="AG10" s="5" t="s">
        <v>24</v>
      </c>
      <c r="AH10" s="5" t="s">
        <v>24</v>
      </c>
      <c r="AI10" s="5" t="s">
        <v>24</v>
      </c>
      <c r="AJ10" s="5" t="s">
        <v>24</v>
      </c>
      <c r="AK10" s="5">
        <v>3</v>
      </c>
    </row>
    <row r="11" spans="1:41" x14ac:dyDescent="0.2">
      <c r="A11" s="1" t="s">
        <v>112</v>
      </c>
      <c r="B11" s="1" t="s">
        <v>64</v>
      </c>
      <c r="C11" s="1" t="s">
        <v>8</v>
      </c>
      <c r="D11" s="1" t="s">
        <v>245</v>
      </c>
      <c r="E11" s="1" t="s">
        <v>28</v>
      </c>
      <c r="F11" s="1" t="s">
        <v>10</v>
      </c>
      <c r="G11" s="5">
        <v>2817</v>
      </c>
      <c r="H11" s="5">
        <v>3084</v>
      </c>
      <c r="I11" s="5">
        <v>3466</v>
      </c>
      <c r="J11" s="5">
        <v>4219</v>
      </c>
      <c r="K11" s="5">
        <v>4616</v>
      </c>
      <c r="L11" s="5">
        <v>5093</v>
      </c>
      <c r="M11" s="5">
        <v>5899</v>
      </c>
      <c r="N11" s="5">
        <v>1200</v>
      </c>
      <c r="O11" s="5">
        <v>1070</v>
      </c>
      <c r="P11" s="5">
        <v>2100</v>
      </c>
      <c r="Q11" s="5">
        <v>2300</v>
      </c>
      <c r="R11" s="5">
        <v>3300</v>
      </c>
      <c r="S11" s="5">
        <v>1075</v>
      </c>
      <c r="T11" s="5">
        <v>990</v>
      </c>
      <c r="U11" s="5">
        <v>806</v>
      </c>
      <c r="V11" s="5">
        <v>918</v>
      </c>
      <c r="W11" s="5">
        <v>879.16499999999996</v>
      </c>
      <c r="X11" s="5">
        <v>665.44500000000005</v>
      </c>
      <c r="Y11" s="5">
        <v>409.37700000000001</v>
      </c>
      <c r="Z11" s="5">
        <v>527.53200000000004</v>
      </c>
      <c r="AA11" s="5">
        <v>535.79300000000001</v>
      </c>
      <c r="AB11" s="5">
        <v>551.36199999999997</v>
      </c>
      <c r="AC11" s="5">
        <v>544.38300000000004</v>
      </c>
      <c r="AD11" s="5">
        <v>1090.9829999999999</v>
      </c>
      <c r="AE11" s="5">
        <v>1323.5219999999999</v>
      </c>
      <c r="AF11" s="5">
        <v>1514.6969999999999</v>
      </c>
      <c r="AG11" s="5">
        <v>1272.704</v>
      </c>
      <c r="AH11" s="5">
        <v>1760.982</v>
      </c>
      <c r="AI11" s="5">
        <v>2255.605</v>
      </c>
      <c r="AJ11" s="5">
        <v>2261.835</v>
      </c>
      <c r="AK11" s="5">
        <v>4</v>
      </c>
      <c r="AM11" s="13">
        <f>+AO11/$AO$3</f>
        <v>7.1492810861195161E-2</v>
      </c>
      <c r="AN11" s="7">
        <f>IF(AK11=1,AM11,AM11+AN9)</f>
        <v>0.5900839278390706</v>
      </c>
      <c r="AO11" s="5">
        <f>SUM(G11:AJ11)</f>
        <v>58546.384999999995</v>
      </c>
    </row>
    <row r="12" spans="1:41" x14ac:dyDescent="0.2">
      <c r="A12" s="1" t="s">
        <v>112</v>
      </c>
      <c r="B12" s="1" t="s">
        <v>64</v>
      </c>
      <c r="C12" s="1" t="s">
        <v>8</v>
      </c>
      <c r="D12" s="1" t="s">
        <v>245</v>
      </c>
      <c r="E12" s="1" t="s">
        <v>28</v>
      </c>
      <c r="F12" s="1" t="s">
        <v>11</v>
      </c>
      <c r="G12" s="5" t="s">
        <v>24</v>
      </c>
      <c r="H12" s="5" t="s">
        <v>24</v>
      </c>
      <c r="I12" s="5" t="s">
        <v>24</v>
      </c>
      <c r="J12" s="5" t="s">
        <v>24</v>
      </c>
      <c r="K12" s="5" t="s">
        <v>24</v>
      </c>
      <c r="L12" s="5" t="s">
        <v>24</v>
      </c>
      <c r="M12" s="5" t="s">
        <v>24</v>
      </c>
      <c r="N12" s="5" t="s">
        <v>24</v>
      </c>
      <c r="O12" s="5" t="s">
        <v>24</v>
      </c>
      <c r="P12" s="5" t="s">
        <v>24</v>
      </c>
      <c r="Q12" s="5" t="s">
        <v>24</v>
      </c>
      <c r="R12" s="5" t="s">
        <v>24</v>
      </c>
      <c r="S12" s="5" t="s">
        <v>24</v>
      </c>
      <c r="T12" s="5" t="s">
        <v>24</v>
      </c>
      <c r="U12" s="5" t="s">
        <v>24</v>
      </c>
      <c r="V12" s="5" t="s">
        <v>13</v>
      </c>
      <c r="W12" s="5" t="s">
        <v>13</v>
      </c>
      <c r="X12" s="5" t="s">
        <v>13</v>
      </c>
      <c r="Y12" s="5" t="s">
        <v>13</v>
      </c>
      <c r="Z12" s="5" t="s">
        <v>13</v>
      </c>
      <c r="AA12" s="5" t="s">
        <v>13</v>
      </c>
      <c r="AB12" s="5" t="s">
        <v>13</v>
      </c>
      <c r="AC12" s="5" t="s">
        <v>12</v>
      </c>
      <c r="AD12" s="5" t="s">
        <v>12</v>
      </c>
      <c r="AE12" s="5" t="s">
        <v>23</v>
      </c>
      <c r="AF12" s="5" t="s">
        <v>13</v>
      </c>
      <c r="AG12" s="5" t="s">
        <v>13</v>
      </c>
      <c r="AH12" s="5" t="s">
        <v>13</v>
      </c>
      <c r="AI12" s="5" t="s">
        <v>13</v>
      </c>
      <c r="AJ12" s="5" t="s">
        <v>13</v>
      </c>
      <c r="AK12" s="5">
        <v>4</v>
      </c>
    </row>
    <row r="13" spans="1:41" x14ac:dyDescent="0.2">
      <c r="A13" s="1" t="s">
        <v>112</v>
      </c>
      <c r="B13" s="1" t="s">
        <v>64</v>
      </c>
      <c r="C13" s="1" t="s">
        <v>8</v>
      </c>
      <c r="D13" s="1" t="s">
        <v>89</v>
      </c>
      <c r="E13" s="1" t="s">
        <v>28</v>
      </c>
      <c r="F13" s="1" t="s">
        <v>10</v>
      </c>
      <c r="G13" s="5">
        <v>975</v>
      </c>
      <c r="H13" s="5">
        <v>1997</v>
      </c>
      <c r="I13" s="5">
        <v>2523</v>
      </c>
      <c r="J13" s="5">
        <v>1617</v>
      </c>
      <c r="K13" s="5">
        <v>2147</v>
      </c>
      <c r="L13" s="5">
        <v>1992</v>
      </c>
      <c r="M13" s="5">
        <v>1662</v>
      </c>
      <c r="N13" s="5">
        <v>2263</v>
      </c>
      <c r="O13" s="5">
        <v>2134</v>
      </c>
      <c r="P13" s="5">
        <v>2432</v>
      </c>
      <c r="Q13" s="5">
        <v>2510</v>
      </c>
      <c r="R13" s="5">
        <v>740</v>
      </c>
      <c r="S13" s="5">
        <v>2266</v>
      </c>
      <c r="T13" s="5">
        <v>3245</v>
      </c>
      <c r="U13" s="5">
        <v>2542</v>
      </c>
      <c r="V13" s="5">
        <v>427</v>
      </c>
      <c r="W13" s="5">
        <v>2679.2469999999998</v>
      </c>
      <c r="X13" s="5">
        <v>1931.7239999999999</v>
      </c>
      <c r="Y13" s="5">
        <v>1042.18</v>
      </c>
      <c r="Z13" s="5">
        <v>851.52700000000004</v>
      </c>
      <c r="AA13" s="5">
        <v>1017.4</v>
      </c>
      <c r="AB13" s="5">
        <v>1056.5999999999999</v>
      </c>
      <c r="AC13" s="5">
        <v>1056.5640000000001</v>
      </c>
      <c r="AD13" s="5">
        <v>1247.83</v>
      </c>
      <c r="AE13" s="5">
        <v>1490.529</v>
      </c>
      <c r="AF13" s="5">
        <v>1788.1</v>
      </c>
      <c r="AG13" s="5">
        <v>2101.2930000000001</v>
      </c>
      <c r="AH13" s="5">
        <v>2377.529</v>
      </c>
      <c r="AI13" s="5">
        <v>2650.5770000000002</v>
      </c>
      <c r="AJ13" s="5">
        <v>2727.9079999999999</v>
      </c>
      <c r="AK13" s="5">
        <v>5</v>
      </c>
      <c r="AM13" s="13">
        <f>+AO13/$AO$3</f>
        <v>6.7761795018446799E-2</v>
      </c>
      <c r="AN13" s="7">
        <f>IF(AK13=1,AM13,AM13+AN11)</f>
        <v>0.65784572285751741</v>
      </c>
      <c r="AO13" s="5">
        <f>SUM(G13:AJ13)</f>
        <v>55491.008000000009</v>
      </c>
    </row>
    <row r="14" spans="1:41" x14ac:dyDescent="0.2">
      <c r="A14" s="1" t="s">
        <v>112</v>
      </c>
      <c r="B14" s="1" t="s">
        <v>64</v>
      </c>
      <c r="C14" s="1" t="s">
        <v>8</v>
      </c>
      <c r="D14" s="1" t="s">
        <v>89</v>
      </c>
      <c r="E14" s="1" t="s">
        <v>28</v>
      </c>
      <c r="F14" s="1" t="s">
        <v>11</v>
      </c>
      <c r="G14" s="5">
        <v>-1</v>
      </c>
      <c r="H14" s="5">
        <v>-1</v>
      </c>
      <c r="I14" s="5">
        <v>-1</v>
      </c>
      <c r="J14" s="5">
        <v>-1</v>
      </c>
      <c r="K14" s="5">
        <v>-1</v>
      </c>
      <c r="L14" s="5">
        <v>-1</v>
      </c>
      <c r="M14" s="5">
        <v>-1</v>
      </c>
      <c r="N14" s="5" t="s">
        <v>15</v>
      </c>
      <c r="O14" s="5" t="s">
        <v>15</v>
      </c>
      <c r="P14" s="5" t="s">
        <v>15</v>
      </c>
      <c r="Q14" s="5">
        <v>-1</v>
      </c>
      <c r="R14" s="5">
        <v>-1</v>
      </c>
      <c r="S14" s="5">
        <v>-1</v>
      </c>
      <c r="T14" s="5" t="s">
        <v>15</v>
      </c>
      <c r="U14" s="5" t="s">
        <v>24</v>
      </c>
      <c r="V14" s="5" t="s">
        <v>12</v>
      </c>
      <c r="W14" s="5" t="s">
        <v>12</v>
      </c>
      <c r="X14" s="5" t="s">
        <v>13</v>
      </c>
      <c r="Y14" s="5" t="s">
        <v>13</v>
      </c>
      <c r="Z14" s="5" t="s">
        <v>13</v>
      </c>
      <c r="AA14" s="5" t="s">
        <v>12</v>
      </c>
      <c r="AB14" s="5" t="s">
        <v>13</v>
      </c>
      <c r="AC14" s="5" t="s">
        <v>13</v>
      </c>
      <c r="AD14" s="5" t="s">
        <v>24</v>
      </c>
      <c r="AE14" s="5" t="s">
        <v>12</v>
      </c>
      <c r="AF14" s="5" t="s">
        <v>13</v>
      </c>
      <c r="AG14" s="5" t="s">
        <v>12</v>
      </c>
      <c r="AH14" s="5" t="s">
        <v>13</v>
      </c>
      <c r="AI14" s="5" t="s">
        <v>12</v>
      </c>
      <c r="AJ14" s="5" t="s">
        <v>12</v>
      </c>
      <c r="AK14" s="5">
        <v>5</v>
      </c>
    </row>
    <row r="15" spans="1:41" x14ac:dyDescent="0.2">
      <c r="A15" s="1" t="s">
        <v>112</v>
      </c>
      <c r="B15" s="1" t="s">
        <v>64</v>
      </c>
      <c r="C15" s="1" t="s">
        <v>8</v>
      </c>
      <c r="D15" s="1" t="s">
        <v>213</v>
      </c>
      <c r="E15" s="1" t="s">
        <v>28</v>
      </c>
      <c r="F15" s="1" t="s">
        <v>10</v>
      </c>
      <c r="G15" s="5">
        <v>1366</v>
      </c>
      <c r="H15" s="5">
        <v>1431</v>
      </c>
      <c r="I15" s="5">
        <v>1725</v>
      </c>
      <c r="J15" s="5">
        <v>2896</v>
      </c>
      <c r="K15" s="5">
        <v>1657</v>
      </c>
      <c r="L15" s="5">
        <v>1172</v>
      </c>
      <c r="M15" s="5">
        <v>1573</v>
      </c>
      <c r="N15" s="5">
        <v>1504</v>
      </c>
      <c r="O15" s="5">
        <v>1675.9839999999999</v>
      </c>
      <c r="P15" s="5">
        <v>1452.6</v>
      </c>
      <c r="Q15" s="5">
        <v>1685.8</v>
      </c>
      <c r="R15" s="5">
        <v>1885.53</v>
      </c>
      <c r="S15" s="5">
        <v>1777.6120000000001</v>
      </c>
      <c r="T15" s="5">
        <v>2242.44</v>
      </c>
      <c r="U15" s="5">
        <v>2012.796</v>
      </c>
      <c r="V15" s="5">
        <v>1649.3969999999999</v>
      </c>
      <c r="W15" s="5">
        <v>1645.1320000000001</v>
      </c>
      <c r="X15" s="5">
        <v>1166.69</v>
      </c>
      <c r="Y15" s="5">
        <v>803.56</v>
      </c>
      <c r="Z15" s="5">
        <v>877.04899999999998</v>
      </c>
      <c r="AA15" s="5">
        <v>1033.7460000000001</v>
      </c>
      <c r="AB15" s="5">
        <v>917.42700000000002</v>
      </c>
      <c r="AC15" s="5">
        <v>1122.0999999999999</v>
      </c>
      <c r="AD15" s="5">
        <v>1168.694</v>
      </c>
      <c r="AE15" s="5">
        <v>951.90800000000002</v>
      </c>
      <c r="AF15" s="5">
        <v>1522.94</v>
      </c>
      <c r="AG15" s="5">
        <v>2432.864</v>
      </c>
      <c r="AH15" s="5">
        <v>2456.9340000000002</v>
      </c>
      <c r="AI15" s="5">
        <v>2548.8000000000002</v>
      </c>
      <c r="AJ15" s="5">
        <v>2972.884</v>
      </c>
      <c r="AK15" s="5">
        <v>6</v>
      </c>
      <c r="AM15" s="13">
        <f>+AO15/$AO$3</f>
        <v>6.0234595230133289E-2</v>
      </c>
      <c r="AN15" s="7">
        <f>IF(AK15=1,AM15,AM15+AN13)</f>
        <v>0.71808031808765072</v>
      </c>
      <c r="AO15" s="5">
        <f>SUM(G15:AJ15)</f>
        <v>49326.88700000001</v>
      </c>
    </row>
    <row r="16" spans="1:41" x14ac:dyDescent="0.2">
      <c r="A16" s="1" t="s">
        <v>112</v>
      </c>
      <c r="B16" s="1" t="s">
        <v>64</v>
      </c>
      <c r="C16" s="1" t="s">
        <v>8</v>
      </c>
      <c r="D16" s="1" t="s">
        <v>213</v>
      </c>
      <c r="E16" s="1" t="s">
        <v>28</v>
      </c>
      <c r="F16" s="1" t="s">
        <v>11</v>
      </c>
      <c r="G16" s="5" t="s">
        <v>13</v>
      </c>
      <c r="H16" s="5" t="s">
        <v>13</v>
      </c>
      <c r="I16" s="5" t="s">
        <v>13</v>
      </c>
      <c r="J16" s="5" t="s">
        <v>13</v>
      </c>
      <c r="K16" s="5" t="s">
        <v>13</v>
      </c>
      <c r="L16" s="5" t="s">
        <v>13</v>
      </c>
      <c r="M16" s="5" t="s">
        <v>12</v>
      </c>
      <c r="N16" s="5" t="s">
        <v>12</v>
      </c>
      <c r="O16" s="5" t="s">
        <v>13</v>
      </c>
      <c r="P16" s="5" t="s">
        <v>13</v>
      </c>
      <c r="Q16" s="5" t="s">
        <v>13</v>
      </c>
      <c r="R16" s="5" t="s">
        <v>13</v>
      </c>
      <c r="S16" s="5" t="s">
        <v>13</v>
      </c>
      <c r="T16" s="5" t="s">
        <v>13</v>
      </c>
      <c r="U16" s="5" t="s">
        <v>13</v>
      </c>
      <c r="V16" s="5" t="s">
        <v>23</v>
      </c>
      <c r="W16" s="5" t="s">
        <v>13</v>
      </c>
      <c r="X16" s="5" t="s">
        <v>13</v>
      </c>
      <c r="Y16" s="5" t="s">
        <v>13</v>
      </c>
      <c r="Z16" s="5" t="s">
        <v>13</v>
      </c>
      <c r="AA16" s="5" t="s">
        <v>24</v>
      </c>
      <c r="AB16" s="5" t="s">
        <v>13</v>
      </c>
      <c r="AC16" s="5" t="s">
        <v>13</v>
      </c>
      <c r="AD16" s="5" t="s">
        <v>13</v>
      </c>
      <c r="AE16" s="5" t="s">
        <v>13</v>
      </c>
      <c r="AF16" s="5" t="s">
        <v>24</v>
      </c>
      <c r="AG16" s="5" t="s">
        <v>24</v>
      </c>
      <c r="AH16" s="5" t="s">
        <v>13</v>
      </c>
      <c r="AI16" s="5" t="s">
        <v>13</v>
      </c>
      <c r="AJ16" s="5" t="s">
        <v>13</v>
      </c>
      <c r="AK16" s="5">
        <v>6</v>
      </c>
    </row>
    <row r="17" spans="1:41" x14ac:dyDescent="0.2">
      <c r="A17" s="1" t="s">
        <v>112</v>
      </c>
      <c r="B17" s="1" t="s">
        <v>64</v>
      </c>
      <c r="C17" s="1" t="s">
        <v>8</v>
      </c>
      <c r="D17" s="1" t="s">
        <v>75</v>
      </c>
      <c r="E17" s="1" t="s">
        <v>28</v>
      </c>
      <c r="F17" s="1" t="s">
        <v>10</v>
      </c>
      <c r="G17" s="5">
        <v>300</v>
      </c>
      <c r="H17" s="5">
        <v>568</v>
      </c>
      <c r="I17" s="5">
        <v>470</v>
      </c>
      <c r="J17" s="5">
        <v>495</v>
      </c>
      <c r="K17" s="5">
        <v>598</v>
      </c>
      <c r="L17" s="5">
        <v>32</v>
      </c>
      <c r="M17" s="5">
        <v>230</v>
      </c>
      <c r="N17" s="5">
        <v>195</v>
      </c>
      <c r="O17" s="5">
        <v>502.56799999999998</v>
      </c>
      <c r="Q17" s="5">
        <v>200</v>
      </c>
      <c r="R17" s="5">
        <v>511.80799999999999</v>
      </c>
      <c r="S17" s="5">
        <v>872.45899999999995</v>
      </c>
      <c r="T17" s="5">
        <v>730</v>
      </c>
      <c r="U17" s="5">
        <v>1140</v>
      </c>
      <c r="V17" s="5">
        <v>1200</v>
      </c>
      <c r="W17" s="5">
        <v>1267.009</v>
      </c>
      <c r="X17" s="5">
        <v>1047.2750000000001</v>
      </c>
      <c r="Y17" s="5">
        <v>644.58299999999997</v>
      </c>
      <c r="AA17" s="5">
        <v>762.94600000000003</v>
      </c>
      <c r="AB17" s="5">
        <v>933.1</v>
      </c>
      <c r="AC17" s="5">
        <v>932.63</v>
      </c>
      <c r="AD17" s="5">
        <v>1153.4490000000001</v>
      </c>
      <c r="AE17" s="5">
        <v>1367.797</v>
      </c>
      <c r="AF17" s="5">
        <v>1630.7460000000001</v>
      </c>
      <c r="AG17" s="5">
        <v>1791.6010000000001</v>
      </c>
      <c r="AH17" s="5">
        <v>2051.6529999999998</v>
      </c>
      <c r="AI17" s="5">
        <v>2228.1950000000002</v>
      </c>
      <c r="AJ17" s="5">
        <v>2232.1030000000001</v>
      </c>
      <c r="AK17" s="5">
        <v>7</v>
      </c>
      <c r="AM17" s="13">
        <f>+AO17/$AO$3</f>
        <v>3.1856772596764296E-2</v>
      </c>
      <c r="AN17" s="7">
        <f>IF(AK17=1,AM17,AM17+AN15)</f>
        <v>0.74993709068441505</v>
      </c>
      <c r="AO17" s="5">
        <f>SUM(G17:AJ17)</f>
        <v>26087.921999999999</v>
      </c>
    </row>
    <row r="18" spans="1:41" x14ac:dyDescent="0.2">
      <c r="A18" s="1" t="s">
        <v>112</v>
      </c>
      <c r="B18" s="1" t="s">
        <v>64</v>
      </c>
      <c r="C18" s="1" t="s">
        <v>8</v>
      </c>
      <c r="D18" s="1" t="s">
        <v>75</v>
      </c>
      <c r="E18" s="1" t="s">
        <v>28</v>
      </c>
      <c r="F18" s="1" t="s">
        <v>11</v>
      </c>
      <c r="G18" s="5" t="s">
        <v>24</v>
      </c>
      <c r="H18" s="5">
        <v>-1</v>
      </c>
      <c r="I18" s="5">
        <v>-1</v>
      </c>
      <c r="J18" s="5">
        <v>-1</v>
      </c>
      <c r="K18" s="5">
        <v>-1</v>
      </c>
      <c r="L18" s="5">
        <v>-1</v>
      </c>
      <c r="M18" s="5">
        <v>-1</v>
      </c>
      <c r="N18" s="5" t="s">
        <v>15</v>
      </c>
      <c r="O18" s="5" t="s">
        <v>15</v>
      </c>
      <c r="Q18" s="5">
        <v>-1</v>
      </c>
      <c r="R18" s="5">
        <v>-1</v>
      </c>
      <c r="S18" s="5">
        <v>-1</v>
      </c>
      <c r="T18" s="5">
        <v>-1</v>
      </c>
      <c r="U18" s="5">
        <v>-1</v>
      </c>
      <c r="V18" s="5" t="s">
        <v>15</v>
      </c>
      <c r="W18" s="5">
        <v>-1</v>
      </c>
      <c r="X18" s="5">
        <v>-1</v>
      </c>
      <c r="Y18" s="5">
        <v>-1</v>
      </c>
      <c r="AA18" s="5" t="s">
        <v>13</v>
      </c>
      <c r="AB18" s="5" t="s">
        <v>13</v>
      </c>
      <c r="AC18" s="5" t="s">
        <v>24</v>
      </c>
      <c r="AD18" s="5" t="s">
        <v>13</v>
      </c>
      <c r="AE18" s="5" t="s">
        <v>13</v>
      </c>
      <c r="AF18" s="5" t="s">
        <v>24</v>
      </c>
      <c r="AG18" s="5" t="s">
        <v>24</v>
      </c>
      <c r="AH18" s="5" t="s">
        <v>24</v>
      </c>
      <c r="AI18" s="5" t="s">
        <v>13</v>
      </c>
      <c r="AJ18" s="5" t="s">
        <v>13</v>
      </c>
      <c r="AK18" s="5">
        <v>7</v>
      </c>
    </row>
    <row r="19" spans="1:41" x14ac:dyDescent="0.2">
      <c r="A19" s="1" t="s">
        <v>112</v>
      </c>
      <c r="B19" s="1" t="s">
        <v>64</v>
      </c>
      <c r="C19" s="1" t="s">
        <v>8</v>
      </c>
      <c r="D19" s="1" t="s">
        <v>232</v>
      </c>
      <c r="E19" s="1" t="s">
        <v>28</v>
      </c>
      <c r="F19" s="1" t="s">
        <v>10</v>
      </c>
      <c r="G19" s="5">
        <v>1076</v>
      </c>
      <c r="H19" s="5">
        <v>1058</v>
      </c>
      <c r="I19" s="5">
        <v>1410</v>
      </c>
      <c r="J19" s="5">
        <v>1220</v>
      </c>
      <c r="K19" s="5">
        <v>1360</v>
      </c>
      <c r="L19" s="5">
        <v>1088</v>
      </c>
      <c r="M19" s="5">
        <v>889</v>
      </c>
      <c r="N19" s="5">
        <v>921</v>
      </c>
      <c r="O19" s="5">
        <v>914.4</v>
      </c>
      <c r="P19" s="5">
        <v>890</v>
      </c>
      <c r="Q19" s="5">
        <v>975</v>
      </c>
      <c r="R19" s="5">
        <v>1137</v>
      </c>
      <c r="S19" s="5">
        <v>827.19799999999998</v>
      </c>
      <c r="T19" s="5">
        <v>1017.152</v>
      </c>
      <c r="U19" s="5">
        <v>1022</v>
      </c>
      <c r="V19" s="5">
        <v>816.54600000000005</v>
      </c>
      <c r="W19" s="5">
        <v>821.29499999999996</v>
      </c>
      <c r="X19" s="5">
        <v>609.42999999999995</v>
      </c>
      <c r="Y19" s="5">
        <v>369.53899999999999</v>
      </c>
      <c r="Z19" s="5">
        <v>366.005</v>
      </c>
      <c r="AA19" s="5">
        <v>366.779</v>
      </c>
      <c r="AB19" s="5">
        <v>380.32499999999999</v>
      </c>
      <c r="AC19" s="5">
        <v>377.86700000000002</v>
      </c>
      <c r="AD19" s="5">
        <v>437.73599999999999</v>
      </c>
      <c r="AE19" s="5">
        <v>436.06900000000002</v>
      </c>
      <c r="AF19" s="5">
        <v>586.63400000000001</v>
      </c>
      <c r="AG19" s="5">
        <v>678.7</v>
      </c>
      <c r="AH19" s="5">
        <v>750.94100000000003</v>
      </c>
      <c r="AI19" s="5">
        <v>829.06899999999996</v>
      </c>
      <c r="AJ19" s="5">
        <v>818.36800000000005</v>
      </c>
      <c r="AK19" s="5">
        <v>8</v>
      </c>
      <c r="AM19" s="13">
        <f>+AO19/$AO$3</f>
        <v>2.9856719841458993E-2</v>
      </c>
      <c r="AN19" s="7">
        <f>IF(AK19=1,AM19,AM19+AN17)</f>
        <v>0.77979381052587404</v>
      </c>
      <c r="AO19" s="5">
        <f>SUM(G19:AJ19)</f>
        <v>24450.052999999996</v>
      </c>
    </row>
    <row r="20" spans="1:41" x14ac:dyDescent="0.2">
      <c r="A20" s="1" t="s">
        <v>112</v>
      </c>
      <c r="B20" s="1" t="s">
        <v>64</v>
      </c>
      <c r="C20" s="1" t="s">
        <v>8</v>
      </c>
      <c r="D20" s="1" t="s">
        <v>232</v>
      </c>
      <c r="E20" s="1" t="s">
        <v>28</v>
      </c>
      <c r="F20" s="1" t="s">
        <v>11</v>
      </c>
      <c r="G20" s="5" t="s">
        <v>15</v>
      </c>
      <c r="H20" s="5" t="s">
        <v>15</v>
      </c>
      <c r="I20" s="5" t="s">
        <v>15</v>
      </c>
      <c r="J20" s="5">
        <v>-1</v>
      </c>
      <c r="K20" s="5">
        <v>-1</v>
      </c>
      <c r="L20" s="5">
        <v>-1</v>
      </c>
      <c r="M20" s="5">
        <v>-1</v>
      </c>
      <c r="N20" s="5">
        <v>-1</v>
      </c>
      <c r="O20" s="5">
        <v>-1</v>
      </c>
      <c r="P20" s="5" t="s">
        <v>15</v>
      </c>
      <c r="Q20" s="5" t="s">
        <v>13</v>
      </c>
      <c r="R20" s="5" t="s">
        <v>15</v>
      </c>
      <c r="S20" s="5" t="s">
        <v>13</v>
      </c>
      <c r="T20" s="5" t="s">
        <v>13</v>
      </c>
      <c r="U20" s="5" t="s">
        <v>13</v>
      </c>
      <c r="V20" s="5" t="s">
        <v>13</v>
      </c>
      <c r="W20" s="5" t="s">
        <v>13</v>
      </c>
      <c r="X20" s="5" t="s">
        <v>13</v>
      </c>
      <c r="Y20" s="5" t="s">
        <v>13</v>
      </c>
      <c r="Z20" s="5" t="s">
        <v>13</v>
      </c>
      <c r="AA20" s="5" t="s">
        <v>15</v>
      </c>
      <c r="AB20" s="5" t="s">
        <v>15</v>
      </c>
      <c r="AC20" s="5" t="s">
        <v>13</v>
      </c>
      <c r="AD20" s="5" t="s">
        <v>12</v>
      </c>
      <c r="AE20" s="5" t="s">
        <v>12</v>
      </c>
      <c r="AF20" s="5" t="s">
        <v>12</v>
      </c>
      <c r="AG20" s="5" t="s">
        <v>13</v>
      </c>
      <c r="AH20" s="5" t="s">
        <v>12</v>
      </c>
      <c r="AI20" s="5" t="s">
        <v>12</v>
      </c>
      <c r="AJ20" s="5" t="s">
        <v>12</v>
      </c>
      <c r="AK20" s="5">
        <v>8</v>
      </c>
    </row>
    <row r="21" spans="1:41" x14ac:dyDescent="0.2">
      <c r="A21" s="1" t="s">
        <v>112</v>
      </c>
      <c r="B21" s="1" t="s">
        <v>64</v>
      </c>
      <c r="C21" s="1" t="s">
        <v>8</v>
      </c>
      <c r="D21" s="1" t="s">
        <v>90</v>
      </c>
      <c r="E21" s="1" t="s">
        <v>28</v>
      </c>
      <c r="F21" s="1" t="s">
        <v>10</v>
      </c>
      <c r="G21" s="5">
        <v>772.8</v>
      </c>
      <c r="H21" s="5">
        <v>767.9</v>
      </c>
      <c r="I21" s="5">
        <v>1092</v>
      </c>
      <c r="M21" s="5">
        <v>900</v>
      </c>
      <c r="N21" s="5">
        <v>1056</v>
      </c>
      <c r="O21" s="5">
        <v>778</v>
      </c>
      <c r="P21" s="5">
        <v>917</v>
      </c>
      <c r="Q21" s="5">
        <v>922</v>
      </c>
      <c r="R21" s="5">
        <v>639.91200000000003</v>
      </c>
      <c r="S21" s="5">
        <v>753</v>
      </c>
      <c r="T21" s="5">
        <v>623</v>
      </c>
      <c r="U21" s="5">
        <v>850</v>
      </c>
      <c r="V21" s="5">
        <v>650</v>
      </c>
      <c r="W21" s="5">
        <v>972</v>
      </c>
      <c r="AA21" s="5">
        <v>69</v>
      </c>
      <c r="AB21" s="5">
        <v>243.83</v>
      </c>
      <c r="AC21" s="5">
        <v>243.83</v>
      </c>
      <c r="AD21" s="5">
        <v>370.25799999999998</v>
      </c>
      <c r="AE21" s="5">
        <v>448.39699999999999</v>
      </c>
      <c r="AF21" s="5">
        <v>1037.675</v>
      </c>
      <c r="AG21" s="5">
        <v>1299.9939999999999</v>
      </c>
      <c r="AH21" s="5">
        <v>1436.9459999999999</v>
      </c>
      <c r="AI21" s="5">
        <v>1648.68</v>
      </c>
      <c r="AJ21" s="5">
        <v>1650</v>
      </c>
      <c r="AK21" s="5">
        <v>9</v>
      </c>
      <c r="AM21" s="13">
        <f>+AO21/$AO$3</f>
        <v>2.4596293482000712E-2</v>
      </c>
      <c r="AN21" s="7">
        <f>IF(AK21=1,AM21,AM21+AN19)</f>
        <v>0.80439010400787481</v>
      </c>
      <c r="AO21" s="5">
        <f>SUM(G21:AJ21)</f>
        <v>20142.222000000002</v>
      </c>
    </row>
    <row r="22" spans="1:41" x14ac:dyDescent="0.2">
      <c r="A22" s="1" t="s">
        <v>112</v>
      </c>
      <c r="B22" s="1" t="s">
        <v>64</v>
      </c>
      <c r="C22" s="1" t="s">
        <v>8</v>
      </c>
      <c r="D22" s="1" t="s">
        <v>90</v>
      </c>
      <c r="E22" s="1" t="s">
        <v>28</v>
      </c>
      <c r="F22" s="1" t="s">
        <v>11</v>
      </c>
      <c r="G22" s="5">
        <v>-1</v>
      </c>
      <c r="H22" s="5">
        <v>-1</v>
      </c>
      <c r="I22" s="5">
        <v>-1</v>
      </c>
      <c r="M22" s="5">
        <v>-1</v>
      </c>
      <c r="N22" s="5">
        <v>-1</v>
      </c>
      <c r="O22" s="5">
        <v>-1</v>
      </c>
      <c r="P22" s="5">
        <v>-1</v>
      </c>
      <c r="Q22" s="5">
        <v>-1</v>
      </c>
      <c r="R22" s="5">
        <v>-1</v>
      </c>
      <c r="S22" s="5">
        <v>-1</v>
      </c>
      <c r="T22" s="5">
        <v>-1</v>
      </c>
      <c r="U22" s="5">
        <v>-1</v>
      </c>
      <c r="V22" s="5">
        <v>-1</v>
      </c>
      <c r="W22" s="5">
        <v>-1</v>
      </c>
      <c r="AA22" s="5" t="s">
        <v>13</v>
      </c>
      <c r="AB22" s="5" t="s">
        <v>12</v>
      </c>
      <c r="AC22" s="5" t="s">
        <v>13</v>
      </c>
      <c r="AD22" s="5" t="s">
        <v>13</v>
      </c>
      <c r="AE22" s="5" t="s">
        <v>24</v>
      </c>
      <c r="AF22" s="5" t="s">
        <v>24</v>
      </c>
      <c r="AG22" s="5" t="s">
        <v>24</v>
      </c>
      <c r="AH22" s="5" t="s">
        <v>12</v>
      </c>
      <c r="AI22" s="5" t="s">
        <v>12</v>
      </c>
      <c r="AJ22" s="5" t="s">
        <v>13</v>
      </c>
      <c r="AK22" s="5">
        <v>9</v>
      </c>
    </row>
    <row r="23" spans="1:41" x14ac:dyDescent="0.2">
      <c r="A23" s="1" t="s">
        <v>112</v>
      </c>
      <c r="B23" s="1" t="s">
        <v>64</v>
      </c>
      <c r="C23" s="1" t="s">
        <v>8</v>
      </c>
      <c r="D23" s="1" t="s">
        <v>228</v>
      </c>
      <c r="E23" s="1" t="s">
        <v>21</v>
      </c>
      <c r="F23" s="1" t="s">
        <v>10</v>
      </c>
      <c r="G23" s="5">
        <v>78</v>
      </c>
      <c r="H23" s="5">
        <v>135</v>
      </c>
      <c r="I23" s="5">
        <v>1018</v>
      </c>
      <c r="J23" s="5">
        <v>2103</v>
      </c>
      <c r="K23" s="5">
        <v>2100</v>
      </c>
      <c r="L23" s="5">
        <v>1620</v>
      </c>
      <c r="M23" s="5">
        <v>673.91300000000001</v>
      </c>
      <c r="N23" s="5">
        <v>515</v>
      </c>
      <c r="O23" s="5">
        <v>287</v>
      </c>
      <c r="P23" s="5">
        <v>260.24900000000002</v>
      </c>
      <c r="Q23" s="5">
        <v>395.16899999999998</v>
      </c>
      <c r="R23" s="5">
        <v>475.3</v>
      </c>
      <c r="S23" s="5">
        <v>302.3</v>
      </c>
      <c r="T23" s="5">
        <v>309.97000000000003</v>
      </c>
      <c r="U23" s="5">
        <v>286.05799999999999</v>
      </c>
      <c r="V23" s="5">
        <v>217.13800000000001</v>
      </c>
      <c r="W23" s="5">
        <v>215.61799999999999</v>
      </c>
      <c r="X23" s="5">
        <v>193.20400000000001</v>
      </c>
      <c r="Y23" s="5">
        <v>520.54300000000001</v>
      </c>
      <c r="Z23" s="5">
        <v>669.51700000000005</v>
      </c>
      <c r="AA23" s="5">
        <v>256.351</v>
      </c>
      <c r="AB23" s="5">
        <v>180.38399999999999</v>
      </c>
      <c r="AC23" s="5">
        <v>114.952</v>
      </c>
      <c r="AD23" s="5">
        <v>312.49299999999999</v>
      </c>
      <c r="AE23" s="5">
        <v>433.86399999999998</v>
      </c>
      <c r="AF23" s="5">
        <v>411.45600000000002</v>
      </c>
      <c r="AG23" s="5">
        <v>528</v>
      </c>
      <c r="AH23" s="5">
        <v>566.05799999999999</v>
      </c>
      <c r="AI23" s="5">
        <v>562.64099999999996</v>
      </c>
      <c r="AJ23" s="5">
        <v>562.34299999999996</v>
      </c>
      <c r="AK23" s="5">
        <v>10</v>
      </c>
      <c r="AM23" s="13">
        <f>+AO23/$AO$3</f>
        <v>1.9908736350237908E-2</v>
      </c>
      <c r="AN23" s="7">
        <f>IF(AK23=1,AM23,AM23+AN21)</f>
        <v>0.82429884035811274</v>
      </c>
      <c r="AO23" s="5">
        <f>SUM(G23:AJ23)</f>
        <v>16303.521000000001</v>
      </c>
    </row>
    <row r="24" spans="1:41" x14ac:dyDescent="0.2">
      <c r="A24" s="1" t="s">
        <v>112</v>
      </c>
      <c r="B24" s="1" t="s">
        <v>64</v>
      </c>
      <c r="C24" s="1" t="s">
        <v>8</v>
      </c>
      <c r="D24" s="1" t="s">
        <v>228</v>
      </c>
      <c r="E24" s="1" t="s">
        <v>21</v>
      </c>
      <c r="F24" s="1" t="s">
        <v>11</v>
      </c>
      <c r="G24" s="5" t="s">
        <v>15</v>
      </c>
      <c r="H24" s="5" t="s">
        <v>24</v>
      </c>
      <c r="I24" s="5" t="s">
        <v>13</v>
      </c>
      <c r="J24" s="5" t="s">
        <v>13</v>
      </c>
      <c r="K24" s="5" t="s">
        <v>13</v>
      </c>
      <c r="L24" s="5" t="s">
        <v>15</v>
      </c>
      <c r="M24" s="5" t="s">
        <v>13</v>
      </c>
      <c r="N24" s="5" t="s">
        <v>15</v>
      </c>
      <c r="O24" s="5" t="s">
        <v>13</v>
      </c>
      <c r="P24" s="5" t="s">
        <v>15</v>
      </c>
      <c r="Q24" s="5" t="s">
        <v>15</v>
      </c>
      <c r="R24" s="5" t="s">
        <v>13</v>
      </c>
      <c r="S24" s="5" t="s">
        <v>24</v>
      </c>
      <c r="T24" s="5" t="s">
        <v>24</v>
      </c>
      <c r="U24" s="5" t="s">
        <v>13</v>
      </c>
      <c r="V24" s="5" t="s">
        <v>13</v>
      </c>
      <c r="W24" s="5" t="s">
        <v>12</v>
      </c>
      <c r="X24" s="5" t="s">
        <v>12</v>
      </c>
      <c r="Y24" s="5" t="s">
        <v>12</v>
      </c>
      <c r="Z24" s="5" t="s">
        <v>12</v>
      </c>
      <c r="AA24" s="5" t="s">
        <v>12</v>
      </c>
      <c r="AB24" s="5" t="s">
        <v>12</v>
      </c>
      <c r="AC24" s="5" t="s">
        <v>18</v>
      </c>
      <c r="AD24" s="5" t="s">
        <v>12</v>
      </c>
      <c r="AE24" s="5" t="s">
        <v>12</v>
      </c>
      <c r="AF24" s="5" t="s">
        <v>12</v>
      </c>
      <c r="AG24" s="5" t="s">
        <v>23</v>
      </c>
      <c r="AH24" s="5" t="s">
        <v>12</v>
      </c>
      <c r="AI24" s="5" t="s">
        <v>12</v>
      </c>
      <c r="AJ24" s="5" t="s">
        <v>12</v>
      </c>
      <c r="AK24" s="5">
        <v>10</v>
      </c>
    </row>
    <row r="25" spans="1:41" x14ac:dyDescent="0.2">
      <c r="A25" s="1" t="s">
        <v>112</v>
      </c>
      <c r="B25" s="1" t="s">
        <v>64</v>
      </c>
      <c r="C25" s="1" t="s">
        <v>8</v>
      </c>
      <c r="D25" s="1" t="s">
        <v>213</v>
      </c>
      <c r="E25" s="1" t="s">
        <v>21</v>
      </c>
      <c r="F25" s="1" t="s">
        <v>10</v>
      </c>
      <c r="G25" s="5">
        <v>371</v>
      </c>
      <c r="H25" s="5">
        <v>187</v>
      </c>
      <c r="I25" s="5">
        <v>245.32</v>
      </c>
      <c r="J25" s="5">
        <v>435.15</v>
      </c>
      <c r="K25" s="5">
        <v>415.58</v>
      </c>
      <c r="L25" s="5">
        <v>871</v>
      </c>
      <c r="M25" s="5">
        <v>253</v>
      </c>
      <c r="N25" s="5">
        <v>418</v>
      </c>
      <c r="O25" s="5">
        <v>492.64400000000001</v>
      </c>
      <c r="P25" s="5">
        <v>643.79999999999995</v>
      </c>
      <c r="Q25" s="5">
        <v>436</v>
      </c>
      <c r="R25" s="5">
        <v>582.55999999999995</v>
      </c>
      <c r="S25" s="5">
        <v>528.5</v>
      </c>
      <c r="T25" s="5">
        <v>483.74</v>
      </c>
      <c r="U25" s="5">
        <v>668.42399999999998</v>
      </c>
      <c r="V25" s="5">
        <v>744.61900000000003</v>
      </c>
      <c r="W25" s="5">
        <v>804.45699999999999</v>
      </c>
      <c r="X25" s="5">
        <v>590.41899999999998</v>
      </c>
      <c r="Y25" s="5">
        <v>240.053</v>
      </c>
      <c r="Z25" s="5">
        <v>57.805</v>
      </c>
      <c r="AA25" s="5">
        <v>26.327000000000002</v>
      </c>
      <c r="AB25" s="5">
        <v>23.981000000000002</v>
      </c>
      <c r="AC25" s="5">
        <v>34.343000000000004</v>
      </c>
      <c r="AD25" s="5">
        <v>56.956000000000003</v>
      </c>
      <c r="AE25" s="5">
        <v>489.8</v>
      </c>
      <c r="AF25" s="5">
        <v>125.54900000000001</v>
      </c>
      <c r="AG25" s="5">
        <v>232.43899999999999</v>
      </c>
      <c r="AH25" s="5">
        <v>55.774999999999999</v>
      </c>
      <c r="AI25" s="5">
        <v>41.16</v>
      </c>
      <c r="AJ25" s="5">
        <v>45.948999999999998</v>
      </c>
      <c r="AK25" s="5">
        <v>11</v>
      </c>
      <c r="AM25" s="13">
        <f>+AO25/$AO$3</f>
        <v>1.2945638068402198E-2</v>
      </c>
      <c r="AN25" s="7">
        <f>IF(AK25=1,AM25,AM25+AN23)</f>
        <v>0.83724447842651495</v>
      </c>
      <c r="AO25" s="5">
        <f>SUM(G25:AJ25)</f>
        <v>10601.35</v>
      </c>
    </row>
    <row r="26" spans="1:41" x14ac:dyDescent="0.2">
      <c r="A26" s="1" t="s">
        <v>112</v>
      </c>
      <c r="B26" s="1" t="s">
        <v>64</v>
      </c>
      <c r="C26" s="1" t="s">
        <v>8</v>
      </c>
      <c r="D26" s="1" t="s">
        <v>213</v>
      </c>
      <c r="E26" s="1" t="s">
        <v>21</v>
      </c>
      <c r="F26" s="1" t="s">
        <v>11</v>
      </c>
      <c r="G26" s="5" t="s">
        <v>13</v>
      </c>
      <c r="H26" s="5" t="s">
        <v>13</v>
      </c>
      <c r="I26" s="5" t="s">
        <v>13</v>
      </c>
      <c r="J26" s="5" t="s">
        <v>12</v>
      </c>
      <c r="K26" s="5" t="s">
        <v>13</v>
      </c>
      <c r="L26" s="5" t="s">
        <v>13</v>
      </c>
      <c r="M26" s="5" t="s">
        <v>13</v>
      </c>
      <c r="N26" s="5" t="s">
        <v>18</v>
      </c>
      <c r="O26" s="5" t="s">
        <v>13</v>
      </c>
      <c r="P26" s="5" t="s">
        <v>18</v>
      </c>
      <c r="Q26" s="5" t="s">
        <v>18</v>
      </c>
      <c r="R26" s="5" t="s">
        <v>12</v>
      </c>
      <c r="S26" s="5" t="s">
        <v>12</v>
      </c>
      <c r="T26" s="5" t="s">
        <v>12</v>
      </c>
      <c r="U26" s="5" t="s">
        <v>12</v>
      </c>
      <c r="V26" s="5" t="s">
        <v>12</v>
      </c>
      <c r="W26" s="5" t="s">
        <v>12</v>
      </c>
      <c r="X26" s="5" t="s">
        <v>12</v>
      </c>
      <c r="Y26" s="5" t="s">
        <v>12</v>
      </c>
      <c r="Z26" s="5" t="s">
        <v>12</v>
      </c>
      <c r="AA26" s="5" t="s">
        <v>12</v>
      </c>
      <c r="AB26" s="5" t="s">
        <v>12</v>
      </c>
      <c r="AC26" s="5" t="s">
        <v>12</v>
      </c>
      <c r="AD26" s="5" t="s">
        <v>12</v>
      </c>
      <c r="AE26" s="5" t="s">
        <v>12</v>
      </c>
      <c r="AF26" s="5" t="s">
        <v>12</v>
      </c>
      <c r="AG26" s="5" t="s">
        <v>12</v>
      </c>
      <c r="AH26" s="5" t="s">
        <v>12</v>
      </c>
      <c r="AI26" s="5" t="s">
        <v>18</v>
      </c>
      <c r="AJ26" s="5" t="s">
        <v>12</v>
      </c>
      <c r="AK26" s="5">
        <v>11</v>
      </c>
    </row>
    <row r="27" spans="1:41" x14ac:dyDescent="0.2">
      <c r="A27" s="1" t="s">
        <v>112</v>
      </c>
      <c r="B27" s="1" t="s">
        <v>64</v>
      </c>
      <c r="C27" s="1" t="s">
        <v>8</v>
      </c>
      <c r="D27" s="1" t="s">
        <v>75</v>
      </c>
      <c r="E27" s="1" t="s">
        <v>21</v>
      </c>
      <c r="F27" s="1" t="s">
        <v>10</v>
      </c>
      <c r="G27" s="5">
        <v>372</v>
      </c>
      <c r="H27" s="5">
        <v>67</v>
      </c>
      <c r="I27" s="5">
        <v>802</v>
      </c>
      <c r="J27" s="5">
        <v>865</v>
      </c>
      <c r="K27" s="5">
        <v>656</v>
      </c>
      <c r="L27" s="5">
        <v>925</v>
      </c>
      <c r="M27" s="5">
        <v>920</v>
      </c>
      <c r="N27" s="5">
        <v>900</v>
      </c>
      <c r="O27" s="5">
        <v>1002.357</v>
      </c>
      <c r="P27" s="5">
        <v>1867.03</v>
      </c>
      <c r="Q27" s="5">
        <v>330.85</v>
      </c>
      <c r="R27" s="5">
        <v>169.66800000000001</v>
      </c>
      <c r="S27" s="5">
        <v>393.33300000000003</v>
      </c>
      <c r="T27" s="5">
        <v>318.43799999999999</v>
      </c>
      <c r="U27" s="5">
        <v>187</v>
      </c>
      <c r="V27" s="5">
        <v>158.22999999999999</v>
      </c>
      <c r="W27" s="5">
        <v>50.71</v>
      </c>
      <c r="X27" s="5">
        <v>34.363999999999997</v>
      </c>
      <c r="AK27" s="5">
        <v>12</v>
      </c>
      <c r="AM27" s="13">
        <f>+AO27/$AO$3</f>
        <v>1.2234487956209373E-2</v>
      </c>
      <c r="AN27" s="7">
        <f>IF(AK27=1,AM27,AM27+AN25)</f>
        <v>0.84947896638272435</v>
      </c>
      <c r="AO27" s="5">
        <f>SUM(G27:AJ27)</f>
        <v>10018.98</v>
      </c>
    </row>
    <row r="28" spans="1:41" x14ac:dyDescent="0.2">
      <c r="A28" s="1" t="s">
        <v>112</v>
      </c>
      <c r="B28" s="1" t="s">
        <v>64</v>
      </c>
      <c r="C28" s="1" t="s">
        <v>8</v>
      </c>
      <c r="D28" s="1" t="s">
        <v>75</v>
      </c>
      <c r="E28" s="1" t="s">
        <v>21</v>
      </c>
      <c r="F28" s="1" t="s">
        <v>11</v>
      </c>
      <c r="G28" s="5">
        <v>-1</v>
      </c>
      <c r="H28" s="5">
        <v>-1</v>
      </c>
      <c r="I28" s="5">
        <v>-1</v>
      </c>
      <c r="J28" s="5">
        <v>-1</v>
      </c>
      <c r="K28" s="5">
        <v>-1</v>
      </c>
      <c r="L28" s="5">
        <v>-1</v>
      </c>
      <c r="M28" s="5">
        <v>-1</v>
      </c>
      <c r="N28" s="5" t="s">
        <v>18</v>
      </c>
      <c r="O28" s="5" t="s">
        <v>15</v>
      </c>
      <c r="P28" s="5" t="s">
        <v>15</v>
      </c>
      <c r="Q28" s="5">
        <v>-1</v>
      </c>
      <c r="R28" s="5">
        <v>-1</v>
      </c>
      <c r="S28" s="5">
        <v>-1</v>
      </c>
      <c r="T28" s="5">
        <v>-1</v>
      </c>
      <c r="U28" s="5">
        <v>-1</v>
      </c>
      <c r="V28" s="5" t="s">
        <v>15</v>
      </c>
      <c r="W28" s="5" t="s">
        <v>24</v>
      </c>
      <c r="X28" s="5" t="s">
        <v>24</v>
      </c>
      <c r="AK28" s="5">
        <v>12</v>
      </c>
    </row>
    <row r="29" spans="1:41" x14ac:dyDescent="0.2">
      <c r="A29" s="1" t="s">
        <v>112</v>
      </c>
      <c r="B29" s="1" t="s">
        <v>64</v>
      </c>
      <c r="C29" s="1" t="s">
        <v>8</v>
      </c>
      <c r="D29" s="1" t="s">
        <v>37</v>
      </c>
      <c r="E29" s="1" t="s">
        <v>33</v>
      </c>
      <c r="F29" s="1" t="s">
        <v>10</v>
      </c>
      <c r="I29" s="5">
        <v>373</v>
      </c>
      <c r="J29" s="5">
        <v>816</v>
      </c>
      <c r="K29" s="5">
        <v>541</v>
      </c>
      <c r="L29" s="5">
        <v>455</v>
      </c>
      <c r="M29" s="5">
        <v>634</v>
      </c>
      <c r="N29" s="5">
        <v>600</v>
      </c>
      <c r="O29" s="5">
        <v>650</v>
      </c>
      <c r="P29" s="5">
        <v>195</v>
      </c>
      <c r="Q29" s="5">
        <v>407</v>
      </c>
      <c r="R29" s="5">
        <v>570</v>
      </c>
      <c r="S29" s="5">
        <v>597</v>
      </c>
      <c r="T29" s="5">
        <v>80</v>
      </c>
      <c r="U29" s="5">
        <v>187</v>
      </c>
      <c r="V29" s="5">
        <v>19</v>
      </c>
      <c r="X29" s="5">
        <v>2</v>
      </c>
      <c r="Z29" s="5">
        <v>78</v>
      </c>
      <c r="AA29" s="5">
        <v>120</v>
      </c>
      <c r="AB29" s="5">
        <v>130</v>
      </c>
      <c r="AC29" s="5">
        <v>134</v>
      </c>
      <c r="AD29" s="5">
        <v>138.19999999999999</v>
      </c>
      <c r="AE29" s="5">
        <v>140.35900000000001</v>
      </c>
      <c r="AF29" s="5">
        <v>184.5</v>
      </c>
      <c r="AG29" s="5">
        <v>265</v>
      </c>
      <c r="AH29" s="5">
        <v>264.91699999999997</v>
      </c>
      <c r="AI29" s="5">
        <v>365.1</v>
      </c>
      <c r="AJ29" s="5">
        <v>372.42599999999999</v>
      </c>
      <c r="AK29" s="5">
        <v>13</v>
      </c>
      <c r="AM29" s="13">
        <f>+AO29/$AO$3</f>
        <v>1.0157981404564496E-2</v>
      </c>
      <c r="AN29" s="7">
        <f>IF(AK29=1,AM29,AM29+AN27)</f>
        <v>0.85963694778728883</v>
      </c>
      <c r="AO29" s="5">
        <f>SUM(G29:AJ29)</f>
        <v>8318.5020000000004</v>
      </c>
    </row>
    <row r="30" spans="1:41" x14ac:dyDescent="0.2">
      <c r="A30" s="1" t="s">
        <v>112</v>
      </c>
      <c r="B30" s="1" t="s">
        <v>64</v>
      </c>
      <c r="C30" s="1" t="s">
        <v>8</v>
      </c>
      <c r="D30" s="1" t="s">
        <v>37</v>
      </c>
      <c r="E30" s="1" t="s">
        <v>33</v>
      </c>
      <c r="F30" s="1" t="s">
        <v>11</v>
      </c>
      <c r="I30" s="5">
        <v>-1</v>
      </c>
      <c r="J30" s="5" t="s">
        <v>17</v>
      </c>
      <c r="K30" s="5">
        <v>-1</v>
      </c>
      <c r="L30" s="5">
        <v>-1</v>
      </c>
      <c r="M30" s="5">
        <v>-1</v>
      </c>
      <c r="N30" s="5" t="s">
        <v>12</v>
      </c>
      <c r="O30" s="5" t="s">
        <v>13</v>
      </c>
      <c r="P30" s="5" t="s">
        <v>12</v>
      </c>
      <c r="Q30" s="5" t="s">
        <v>24</v>
      </c>
      <c r="R30" s="5" t="s">
        <v>24</v>
      </c>
      <c r="S30" s="5" t="s">
        <v>24</v>
      </c>
      <c r="T30" s="5" t="s">
        <v>24</v>
      </c>
      <c r="U30" s="5" t="s">
        <v>24</v>
      </c>
      <c r="V30" s="5" t="s">
        <v>24</v>
      </c>
      <c r="X30" s="5" t="s">
        <v>24</v>
      </c>
      <c r="Z30" s="5" t="s">
        <v>12</v>
      </c>
      <c r="AA30" s="5" t="s">
        <v>12</v>
      </c>
      <c r="AB30" s="5" t="s">
        <v>12</v>
      </c>
      <c r="AC30" s="5" t="s">
        <v>12</v>
      </c>
      <c r="AD30" s="5" t="s">
        <v>12</v>
      </c>
      <c r="AE30" s="5" t="s">
        <v>12</v>
      </c>
      <c r="AF30" s="5" t="s">
        <v>12</v>
      </c>
      <c r="AG30" s="5" t="s">
        <v>12</v>
      </c>
      <c r="AH30" s="5" t="s">
        <v>12</v>
      </c>
      <c r="AI30" s="5" t="s">
        <v>12</v>
      </c>
      <c r="AJ30" s="5" t="s">
        <v>12</v>
      </c>
      <c r="AK30" s="5">
        <v>13</v>
      </c>
    </row>
    <row r="31" spans="1:41" x14ac:dyDescent="0.2">
      <c r="A31" s="1" t="s">
        <v>112</v>
      </c>
      <c r="B31" s="1" t="s">
        <v>64</v>
      </c>
      <c r="C31" s="1" t="s">
        <v>8</v>
      </c>
      <c r="D31" s="1" t="s">
        <v>90</v>
      </c>
      <c r="E31" s="1" t="s">
        <v>21</v>
      </c>
      <c r="F31" s="1" t="s">
        <v>10</v>
      </c>
      <c r="K31" s="5">
        <v>482</v>
      </c>
      <c r="L31" s="5">
        <v>672</v>
      </c>
      <c r="M31" s="5">
        <v>175</v>
      </c>
      <c r="N31" s="5">
        <v>179</v>
      </c>
      <c r="O31" s="5">
        <v>801</v>
      </c>
      <c r="P31" s="5">
        <v>503.20800000000003</v>
      </c>
      <c r="Q31" s="5">
        <v>805.76099999999997</v>
      </c>
      <c r="R31" s="5">
        <v>705.59</v>
      </c>
      <c r="S31" s="5">
        <v>500.76</v>
      </c>
      <c r="T31" s="5">
        <v>712.34299999999996</v>
      </c>
      <c r="U31" s="5">
        <v>748</v>
      </c>
      <c r="V31" s="5">
        <v>754</v>
      </c>
      <c r="W31" s="5">
        <v>339</v>
      </c>
      <c r="AK31" s="5">
        <v>14</v>
      </c>
      <c r="AM31" s="13">
        <f>+AO31/$AO$3</f>
        <v>9.0090924309643855E-3</v>
      </c>
      <c r="AN31" s="7">
        <f>IF(AK31=1,AM31,AM31+AN29)</f>
        <v>0.8686460402182532</v>
      </c>
      <c r="AO31" s="5">
        <f>SUM(G31:AJ31)</f>
        <v>7377.6620000000003</v>
      </c>
    </row>
    <row r="32" spans="1:41" x14ac:dyDescent="0.2">
      <c r="A32" s="1" t="s">
        <v>112</v>
      </c>
      <c r="B32" s="1" t="s">
        <v>64</v>
      </c>
      <c r="C32" s="1" t="s">
        <v>8</v>
      </c>
      <c r="D32" s="1" t="s">
        <v>90</v>
      </c>
      <c r="E32" s="1" t="s">
        <v>21</v>
      </c>
      <c r="F32" s="1" t="s">
        <v>11</v>
      </c>
      <c r="K32" s="5">
        <v>-1</v>
      </c>
      <c r="L32" s="5">
        <v>-1</v>
      </c>
      <c r="M32" s="5">
        <v>-1</v>
      </c>
      <c r="N32" s="5">
        <v>-1</v>
      </c>
      <c r="O32" s="5" t="s">
        <v>24</v>
      </c>
      <c r="P32" s="5" t="s">
        <v>24</v>
      </c>
      <c r="Q32" s="5" t="s">
        <v>24</v>
      </c>
      <c r="R32" s="5" t="s">
        <v>24</v>
      </c>
      <c r="S32" s="5" t="s">
        <v>24</v>
      </c>
      <c r="T32" s="5">
        <v>-1</v>
      </c>
      <c r="U32" s="5" t="s">
        <v>24</v>
      </c>
      <c r="V32" s="5" t="s">
        <v>13</v>
      </c>
      <c r="W32" s="5" t="s">
        <v>13</v>
      </c>
      <c r="X32" s="5" t="s">
        <v>24</v>
      </c>
      <c r="AK32" s="5">
        <v>14</v>
      </c>
    </row>
    <row r="33" spans="1:41" x14ac:dyDescent="0.2">
      <c r="A33" s="1" t="s">
        <v>112</v>
      </c>
      <c r="B33" s="1" t="s">
        <v>64</v>
      </c>
      <c r="C33" s="1" t="s">
        <v>8</v>
      </c>
      <c r="D33" s="1" t="s">
        <v>229</v>
      </c>
      <c r="E33" s="1" t="s">
        <v>33</v>
      </c>
      <c r="F33" s="1" t="s">
        <v>10</v>
      </c>
      <c r="G33" s="5">
        <v>348</v>
      </c>
      <c r="H33" s="5">
        <v>339</v>
      </c>
      <c r="I33" s="5">
        <v>766</v>
      </c>
      <c r="J33" s="5">
        <v>915</v>
      </c>
      <c r="K33" s="5">
        <v>784</v>
      </c>
      <c r="L33" s="5">
        <v>1127</v>
      </c>
      <c r="M33" s="5">
        <v>279</v>
      </c>
      <c r="N33" s="5">
        <v>233</v>
      </c>
      <c r="O33" s="5">
        <v>597</v>
      </c>
      <c r="P33" s="5">
        <v>341</v>
      </c>
      <c r="Q33" s="5">
        <v>394</v>
      </c>
      <c r="R33" s="5">
        <v>245</v>
      </c>
      <c r="S33" s="5">
        <v>73.2</v>
      </c>
      <c r="U33" s="5">
        <v>6.4</v>
      </c>
      <c r="V33" s="5">
        <v>6.55</v>
      </c>
      <c r="W33" s="5">
        <v>93.179000000000002</v>
      </c>
      <c r="X33" s="5">
        <v>66.210999999999999</v>
      </c>
      <c r="Y33" s="5">
        <v>135.11199999999999</v>
      </c>
      <c r="Z33" s="5">
        <v>52.238999999999997</v>
      </c>
      <c r="AA33" s="5">
        <v>39.457000000000001</v>
      </c>
      <c r="AB33" s="5">
        <v>34.968000000000004</v>
      </c>
      <c r="AC33" s="5">
        <v>77.680000000000007</v>
      </c>
      <c r="AD33" s="5">
        <v>89.704999999999998</v>
      </c>
      <c r="AE33" s="5">
        <v>34.331000000000003</v>
      </c>
      <c r="AF33" s="5">
        <v>44.552999999999997</v>
      </c>
      <c r="AG33" s="5">
        <v>69.045000000000002</v>
      </c>
      <c r="AH33" s="5">
        <v>77.596999999999994</v>
      </c>
      <c r="AI33" s="5">
        <v>31.856000000000002</v>
      </c>
      <c r="AJ33" s="5">
        <v>51.276000000000003</v>
      </c>
      <c r="AK33" s="5">
        <v>15</v>
      </c>
      <c r="AM33" s="13">
        <f>+AO33/$AO$3</f>
        <v>8.9769730199353009E-3</v>
      </c>
      <c r="AN33" s="7">
        <f>IF(AK33=1,AM33,AM33+AN31)</f>
        <v>0.87762301323818848</v>
      </c>
      <c r="AO33" s="5">
        <f>SUM(G33:AJ33)</f>
        <v>7351.3589999999995</v>
      </c>
    </row>
    <row r="34" spans="1:41" x14ac:dyDescent="0.2">
      <c r="A34" s="1" t="s">
        <v>112</v>
      </c>
      <c r="B34" s="1" t="s">
        <v>64</v>
      </c>
      <c r="C34" s="1" t="s">
        <v>8</v>
      </c>
      <c r="D34" s="1" t="s">
        <v>229</v>
      </c>
      <c r="E34" s="1" t="s">
        <v>33</v>
      </c>
      <c r="F34" s="1" t="s">
        <v>11</v>
      </c>
      <c r="G34" s="5">
        <v>-1</v>
      </c>
      <c r="H34" s="5">
        <v>-1</v>
      </c>
      <c r="I34" s="5">
        <v>-1</v>
      </c>
      <c r="J34" s="5">
        <v>-1</v>
      </c>
      <c r="K34" s="5">
        <v>-1</v>
      </c>
      <c r="L34" s="5">
        <v>-1</v>
      </c>
      <c r="M34" s="5">
        <v>-1</v>
      </c>
      <c r="N34" s="5" t="s">
        <v>15</v>
      </c>
      <c r="O34" s="5" t="s">
        <v>15</v>
      </c>
      <c r="P34" s="5">
        <v>-1</v>
      </c>
      <c r="Q34" s="5">
        <v>-1</v>
      </c>
      <c r="R34" s="5" t="s">
        <v>15</v>
      </c>
      <c r="S34" s="5">
        <v>-1</v>
      </c>
      <c r="U34" s="5">
        <v>-1</v>
      </c>
      <c r="V34" s="5">
        <v>-1</v>
      </c>
      <c r="W34" s="5" t="s">
        <v>15</v>
      </c>
      <c r="X34" s="5" t="s">
        <v>15</v>
      </c>
      <c r="Y34" s="5" t="s">
        <v>15</v>
      </c>
      <c r="Z34" s="5" t="s">
        <v>15</v>
      </c>
      <c r="AA34" s="5" t="s">
        <v>15</v>
      </c>
      <c r="AB34" s="5" t="s">
        <v>15</v>
      </c>
      <c r="AC34" s="5" t="s">
        <v>15</v>
      </c>
      <c r="AD34" s="5" t="s">
        <v>15</v>
      </c>
      <c r="AE34" s="5" t="s">
        <v>15</v>
      </c>
      <c r="AF34" s="5" t="s">
        <v>15</v>
      </c>
      <c r="AG34" s="5">
        <v>-1</v>
      </c>
      <c r="AH34" s="5">
        <v>-1</v>
      </c>
      <c r="AI34" s="5">
        <v>-1</v>
      </c>
      <c r="AJ34" s="5">
        <v>-1</v>
      </c>
      <c r="AK34" s="5">
        <v>15</v>
      </c>
    </row>
    <row r="35" spans="1:41" x14ac:dyDescent="0.2">
      <c r="A35" s="1" t="s">
        <v>112</v>
      </c>
      <c r="B35" s="1" t="s">
        <v>64</v>
      </c>
      <c r="C35" s="1" t="s">
        <v>8</v>
      </c>
      <c r="D35" s="1" t="s">
        <v>228</v>
      </c>
      <c r="E35" s="1" t="s">
        <v>47</v>
      </c>
      <c r="F35" s="1" t="s">
        <v>10</v>
      </c>
      <c r="G35" s="5">
        <v>364</v>
      </c>
      <c r="H35" s="5">
        <v>248.9</v>
      </c>
      <c r="I35" s="5">
        <v>200.86</v>
      </c>
      <c r="J35" s="5">
        <v>254.96</v>
      </c>
      <c r="K35" s="5">
        <v>490.61</v>
      </c>
      <c r="L35" s="5">
        <v>224.9</v>
      </c>
      <c r="M35" s="5">
        <v>419</v>
      </c>
      <c r="N35" s="5">
        <v>308</v>
      </c>
      <c r="O35" s="5">
        <v>352.524</v>
      </c>
      <c r="P35" s="5">
        <v>426.55</v>
      </c>
      <c r="Q35" s="5">
        <v>364.12200000000001</v>
      </c>
      <c r="R35" s="5">
        <v>144.81899999999999</v>
      </c>
      <c r="S35" s="5">
        <v>118.7</v>
      </c>
      <c r="T35" s="5">
        <v>69.430000000000007</v>
      </c>
      <c r="U35" s="5">
        <v>125.315</v>
      </c>
      <c r="V35" s="5">
        <v>93.054000000000002</v>
      </c>
      <c r="W35" s="5">
        <v>148.56200000000001</v>
      </c>
      <c r="X35" s="5">
        <v>143.94</v>
      </c>
      <c r="Y35" s="5">
        <v>280.83499999999998</v>
      </c>
      <c r="Z35" s="5">
        <v>164.74700000000001</v>
      </c>
      <c r="AA35" s="5">
        <v>125.224</v>
      </c>
      <c r="AB35" s="5">
        <v>222.00299999999999</v>
      </c>
      <c r="AC35" s="5">
        <v>231.05199999999999</v>
      </c>
      <c r="AD35" s="5">
        <v>192.017</v>
      </c>
      <c r="AF35" s="5">
        <v>271.50700000000001</v>
      </c>
      <c r="AG35" s="5">
        <v>300.065</v>
      </c>
      <c r="AH35" s="5">
        <v>352.51799999999997</v>
      </c>
      <c r="AI35" s="5">
        <v>360.26100000000002</v>
      </c>
      <c r="AJ35" s="5">
        <v>243.29499999999999</v>
      </c>
      <c r="AK35" s="5">
        <v>16</v>
      </c>
      <c r="AM35" s="13">
        <f>+AO35/$AO$3</f>
        <v>8.8431504850432219E-3</v>
      </c>
      <c r="AN35" s="7">
        <f>IF(AK35=1,AM35,AM35+AN33)</f>
        <v>0.88646616372323173</v>
      </c>
      <c r="AO35" s="5">
        <f>SUM(G35:AJ35)</f>
        <v>7241.7699999999986</v>
      </c>
    </row>
    <row r="36" spans="1:41" x14ac:dyDescent="0.2">
      <c r="A36" s="1" t="s">
        <v>112</v>
      </c>
      <c r="B36" s="1" t="s">
        <v>64</v>
      </c>
      <c r="C36" s="1" t="s">
        <v>8</v>
      </c>
      <c r="D36" s="1" t="s">
        <v>228</v>
      </c>
      <c r="E36" s="1" t="s">
        <v>47</v>
      </c>
      <c r="F36" s="1" t="s">
        <v>11</v>
      </c>
      <c r="G36" s="5" t="s">
        <v>17</v>
      </c>
      <c r="H36" s="5" t="s">
        <v>24</v>
      </c>
      <c r="I36" s="5" t="s">
        <v>23</v>
      </c>
      <c r="J36" s="5" t="s">
        <v>23</v>
      </c>
      <c r="K36" s="5" t="s">
        <v>24</v>
      </c>
      <c r="L36" s="5" t="s">
        <v>24</v>
      </c>
      <c r="M36" s="5" t="s">
        <v>24</v>
      </c>
      <c r="N36" s="5" t="s">
        <v>24</v>
      </c>
      <c r="O36" s="5" t="s">
        <v>24</v>
      </c>
      <c r="P36" s="5" t="s">
        <v>24</v>
      </c>
      <c r="Q36" s="5" t="s">
        <v>24</v>
      </c>
      <c r="R36" s="5" t="s">
        <v>24</v>
      </c>
      <c r="S36" s="5" t="s">
        <v>24</v>
      </c>
      <c r="T36" s="5" t="s">
        <v>24</v>
      </c>
      <c r="U36" s="5" t="s">
        <v>24</v>
      </c>
      <c r="V36" s="5" t="s">
        <v>13</v>
      </c>
      <c r="W36" s="5" t="s">
        <v>13</v>
      </c>
      <c r="X36" s="5" t="s">
        <v>13</v>
      </c>
      <c r="Y36" s="5" t="s">
        <v>13</v>
      </c>
      <c r="Z36" s="5" t="s">
        <v>12</v>
      </c>
      <c r="AA36" s="5" t="s">
        <v>18</v>
      </c>
      <c r="AB36" s="5">
        <v>-1</v>
      </c>
      <c r="AC36" s="5">
        <v>-1</v>
      </c>
      <c r="AD36" s="5">
        <v>-1</v>
      </c>
      <c r="AF36" s="5" t="s">
        <v>24</v>
      </c>
      <c r="AG36" s="5">
        <v>-1</v>
      </c>
      <c r="AH36" s="5">
        <v>-1</v>
      </c>
      <c r="AI36" s="5" t="s">
        <v>24</v>
      </c>
      <c r="AJ36" s="5">
        <v>-1</v>
      </c>
      <c r="AK36" s="5">
        <v>16</v>
      </c>
    </row>
    <row r="37" spans="1:41" x14ac:dyDescent="0.2">
      <c r="A37" s="1" t="s">
        <v>112</v>
      </c>
      <c r="B37" s="1" t="s">
        <v>64</v>
      </c>
      <c r="C37" s="1" t="s">
        <v>8</v>
      </c>
      <c r="D37" s="1" t="s">
        <v>231</v>
      </c>
      <c r="E37" s="1" t="s">
        <v>21</v>
      </c>
      <c r="F37" s="1" t="s">
        <v>10</v>
      </c>
      <c r="G37" s="5">
        <v>80.212999999999994</v>
      </c>
      <c r="H37" s="5">
        <v>250.90299999999999</v>
      </c>
      <c r="I37" s="5">
        <v>571.67600000000004</v>
      </c>
      <c r="J37" s="5">
        <v>587.21799999999996</v>
      </c>
      <c r="K37" s="5">
        <v>399.00400000000002</v>
      </c>
      <c r="L37" s="5">
        <v>393.024</v>
      </c>
      <c r="M37" s="5">
        <v>407.05900000000003</v>
      </c>
      <c r="N37" s="5">
        <v>447.46499999999997</v>
      </c>
      <c r="O37" s="5">
        <v>376</v>
      </c>
      <c r="P37" s="5">
        <v>218.60300000000001</v>
      </c>
      <c r="Q37" s="5">
        <v>240</v>
      </c>
      <c r="R37" s="5">
        <v>255.24</v>
      </c>
      <c r="S37" s="5">
        <v>264.21800000000002</v>
      </c>
      <c r="T37" s="5">
        <v>320.67399999999998</v>
      </c>
      <c r="U37" s="5">
        <v>263.32900000000001</v>
      </c>
      <c r="V37" s="5">
        <v>144.124</v>
      </c>
      <c r="W37" s="5">
        <v>164.947</v>
      </c>
      <c r="X37" s="5">
        <v>262.589</v>
      </c>
      <c r="Y37" s="5">
        <v>135.589</v>
      </c>
      <c r="Z37" s="5">
        <v>91.771000000000001</v>
      </c>
      <c r="AA37" s="5">
        <v>136.553</v>
      </c>
      <c r="AB37" s="5">
        <v>89.450999999999993</v>
      </c>
      <c r="AC37" s="5">
        <v>91.456999999999994</v>
      </c>
      <c r="AD37" s="5">
        <v>49.393000000000001</v>
      </c>
      <c r="AE37" s="5">
        <v>96.733000000000004</v>
      </c>
      <c r="AF37" s="5">
        <v>115.196</v>
      </c>
      <c r="AG37" s="5">
        <v>127.10299999999999</v>
      </c>
      <c r="AH37" s="5">
        <v>79.7</v>
      </c>
      <c r="AI37" s="5">
        <v>386.71699999999998</v>
      </c>
      <c r="AJ37" s="5">
        <v>185.072</v>
      </c>
      <c r="AK37" s="5">
        <v>17</v>
      </c>
      <c r="AM37" s="13">
        <f>+AO37/$AO$3</f>
        <v>8.830024546969557E-3</v>
      </c>
      <c r="AN37" s="7">
        <f>IF(AK37=1,AM37,AM37+AN35)</f>
        <v>0.8952961882702013</v>
      </c>
      <c r="AO37" s="5">
        <f>SUM(G37:AJ37)</f>
        <v>7231.0209999999997</v>
      </c>
    </row>
    <row r="38" spans="1:41" x14ac:dyDescent="0.2">
      <c r="A38" s="1" t="s">
        <v>112</v>
      </c>
      <c r="B38" s="1" t="s">
        <v>64</v>
      </c>
      <c r="C38" s="1" t="s">
        <v>8</v>
      </c>
      <c r="D38" s="1" t="s">
        <v>231</v>
      </c>
      <c r="E38" s="1" t="s">
        <v>21</v>
      </c>
      <c r="F38" s="1" t="s">
        <v>11</v>
      </c>
      <c r="G38" s="5">
        <v>-1</v>
      </c>
      <c r="H38" s="5">
        <v>-1</v>
      </c>
      <c r="I38" s="5">
        <v>-1</v>
      </c>
      <c r="J38" s="5">
        <v>-1</v>
      </c>
      <c r="K38" s="5">
        <v>-1</v>
      </c>
      <c r="L38" s="5">
        <v>-1</v>
      </c>
      <c r="M38" s="5">
        <v>-1</v>
      </c>
      <c r="N38" s="5" t="s">
        <v>18</v>
      </c>
      <c r="O38" s="5" t="s">
        <v>18</v>
      </c>
      <c r="P38" s="5" t="s">
        <v>18</v>
      </c>
      <c r="Q38" s="5">
        <v>-1</v>
      </c>
      <c r="R38" s="5">
        <v>-1</v>
      </c>
      <c r="S38" s="5">
        <v>-1</v>
      </c>
      <c r="T38" s="5" t="s">
        <v>12</v>
      </c>
      <c r="U38" s="5" t="s">
        <v>23</v>
      </c>
      <c r="V38" s="5" t="s">
        <v>13</v>
      </c>
      <c r="W38" s="5" t="s">
        <v>13</v>
      </c>
      <c r="X38" s="5" t="s">
        <v>13</v>
      </c>
      <c r="Y38" s="5" t="s">
        <v>13</v>
      </c>
      <c r="Z38" s="5" t="s">
        <v>13</v>
      </c>
      <c r="AA38" s="5" t="s">
        <v>12</v>
      </c>
      <c r="AB38" s="5" t="s">
        <v>12</v>
      </c>
      <c r="AC38" s="5" t="s">
        <v>12</v>
      </c>
      <c r="AD38" s="5" t="s">
        <v>12</v>
      </c>
      <c r="AE38" s="5" t="s">
        <v>12</v>
      </c>
      <c r="AF38" s="5" t="s">
        <v>12</v>
      </c>
      <c r="AG38" s="5" t="s">
        <v>12</v>
      </c>
      <c r="AH38" s="5" t="s">
        <v>12</v>
      </c>
      <c r="AI38" s="5" t="s">
        <v>12</v>
      </c>
      <c r="AJ38" s="5" t="s">
        <v>12</v>
      </c>
      <c r="AK38" s="5">
        <v>17</v>
      </c>
    </row>
    <row r="39" spans="1:41" x14ac:dyDescent="0.2">
      <c r="A39" s="1" t="s">
        <v>112</v>
      </c>
      <c r="B39" s="1" t="s">
        <v>64</v>
      </c>
      <c r="C39" s="1" t="s">
        <v>8</v>
      </c>
      <c r="D39" s="1" t="s">
        <v>25</v>
      </c>
      <c r="E39" s="1" t="s">
        <v>21</v>
      </c>
      <c r="F39" s="1" t="s">
        <v>10</v>
      </c>
      <c r="G39" s="5">
        <v>123</v>
      </c>
      <c r="H39" s="5">
        <v>793</v>
      </c>
      <c r="I39" s="5">
        <v>536</v>
      </c>
      <c r="J39" s="5">
        <v>813</v>
      </c>
      <c r="K39" s="5">
        <v>765</v>
      </c>
      <c r="L39" s="5">
        <v>185</v>
      </c>
      <c r="M39" s="5">
        <v>361</v>
      </c>
      <c r="N39" s="5">
        <v>381</v>
      </c>
      <c r="O39" s="5">
        <v>136</v>
      </c>
      <c r="P39" s="5">
        <v>152</v>
      </c>
      <c r="Q39" s="5">
        <v>390</v>
      </c>
      <c r="R39" s="5">
        <v>316</v>
      </c>
      <c r="S39" s="5">
        <v>638</v>
      </c>
      <c r="T39" s="5">
        <v>378</v>
      </c>
      <c r="U39" s="5">
        <v>556</v>
      </c>
      <c r="V39" s="5">
        <v>466</v>
      </c>
      <c r="W39" s="5">
        <v>79.959999999999994</v>
      </c>
      <c r="X39" s="5">
        <v>18.452999999999999</v>
      </c>
      <c r="AK39" s="5">
        <v>18</v>
      </c>
      <c r="AM39" s="13">
        <f>+AO39/$AO$3</f>
        <v>8.6546603535671042E-3</v>
      </c>
      <c r="AN39" s="7">
        <f>IF(AK39=1,AM39,AM39+AN37)</f>
        <v>0.9039508486237684</v>
      </c>
      <c r="AO39" s="5">
        <f>SUM(G39:AJ39)</f>
        <v>7087.4130000000005</v>
      </c>
    </row>
    <row r="40" spans="1:41" x14ac:dyDescent="0.2">
      <c r="A40" s="1" t="s">
        <v>112</v>
      </c>
      <c r="B40" s="1" t="s">
        <v>64</v>
      </c>
      <c r="C40" s="1" t="s">
        <v>8</v>
      </c>
      <c r="D40" s="1" t="s">
        <v>25</v>
      </c>
      <c r="E40" s="1" t="s">
        <v>21</v>
      </c>
      <c r="F40" s="1" t="s">
        <v>11</v>
      </c>
      <c r="G40" s="5" t="s">
        <v>12</v>
      </c>
      <c r="H40" s="5" t="s">
        <v>12</v>
      </c>
      <c r="I40" s="5" t="s">
        <v>12</v>
      </c>
      <c r="J40" s="5" t="s">
        <v>12</v>
      </c>
      <c r="K40" s="5" t="s">
        <v>12</v>
      </c>
      <c r="L40" s="5" t="s">
        <v>18</v>
      </c>
      <c r="M40" s="5" t="s">
        <v>12</v>
      </c>
      <c r="N40" s="5" t="s">
        <v>18</v>
      </c>
      <c r="O40" s="5" t="s">
        <v>18</v>
      </c>
      <c r="P40" s="5" t="s">
        <v>18</v>
      </c>
      <c r="Q40" s="5" t="s">
        <v>18</v>
      </c>
      <c r="R40" s="5" t="s">
        <v>18</v>
      </c>
      <c r="S40" s="5" t="s">
        <v>18</v>
      </c>
      <c r="T40" s="5" t="s">
        <v>12</v>
      </c>
      <c r="U40" s="5" t="s">
        <v>18</v>
      </c>
      <c r="V40" s="5" t="s">
        <v>12</v>
      </c>
      <c r="W40" s="5" t="s">
        <v>15</v>
      </c>
      <c r="X40" s="5" t="s">
        <v>12</v>
      </c>
      <c r="AK40" s="5">
        <v>18</v>
      </c>
    </row>
    <row r="41" spans="1:41" x14ac:dyDescent="0.2">
      <c r="A41" s="1" t="s">
        <v>112</v>
      </c>
      <c r="B41" s="1" t="s">
        <v>64</v>
      </c>
      <c r="C41" s="1" t="s">
        <v>8</v>
      </c>
      <c r="D41" s="1" t="s">
        <v>35</v>
      </c>
      <c r="E41" s="1" t="s">
        <v>21</v>
      </c>
      <c r="F41" s="1" t="s">
        <v>10</v>
      </c>
      <c r="G41" s="5">
        <v>484</v>
      </c>
      <c r="H41" s="5">
        <v>467</v>
      </c>
      <c r="I41" s="5">
        <v>1499</v>
      </c>
      <c r="J41" s="5">
        <v>1498</v>
      </c>
      <c r="K41" s="5">
        <v>2850</v>
      </c>
      <c r="L41" s="5">
        <v>236</v>
      </c>
      <c r="AK41" s="5">
        <v>19</v>
      </c>
      <c r="AM41" s="13">
        <f>+AO41/$AO$3</f>
        <v>8.5894360787202619E-3</v>
      </c>
      <c r="AN41" s="7">
        <f>IF(AK41=1,AM41,AM41+AN39)</f>
        <v>0.91254028470248871</v>
      </c>
      <c r="AO41" s="5">
        <f>SUM(G41:AJ41)</f>
        <v>7034</v>
      </c>
    </row>
    <row r="42" spans="1:41" x14ac:dyDescent="0.2">
      <c r="A42" s="1" t="s">
        <v>112</v>
      </c>
      <c r="B42" s="1" t="s">
        <v>64</v>
      </c>
      <c r="C42" s="1" t="s">
        <v>8</v>
      </c>
      <c r="D42" s="1" t="s">
        <v>35</v>
      </c>
      <c r="E42" s="1" t="s">
        <v>21</v>
      </c>
      <c r="F42" s="1" t="s">
        <v>11</v>
      </c>
      <c r="G42" s="5">
        <v>-1</v>
      </c>
      <c r="H42" s="5">
        <v>-1</v>
      </c>
      <c r="I42" s="5">
        <v>-1</v>
      </c>
      <c r="J42" s="5">
        <v>-1</v>
      </c>
      <c r="K42" s="5">
        <v>-1</v>
      </c>
      <c r="L42" s="5">
        <v>-1</v>
      </c>
      <c r="AK42" s="5">
        <v>19</v>
      </c>
    </row>
    <row r="43" spans="1:41" x14ac:dyDescent="0.2">
      <c r="A43" s="1" t="s">
        <v>112</v>
      </c>
      <c r="B43" s="1" t="s">
        <v>64</v>
      </c>
      <c r="C43" s="1" t="s">
        <v>8</v>
      </c>
      <c r="D43" s="1" t="s">
        <v>214</v>
      </c>
      <c r="E43" s="1" t="s">
        <v>21</v>
      </c>
      <c r="F43" s="1" t="s">
        <v>10</v>
      </c>
      <c r="J43" s="5">
        <v>60</v>
      </c>
      <c r="K43" s="5">
        <v>580</v>
      </c>
      <c r="L43" s="5">
        <v>500</v>
      </c>
      <c r="M43" s="5">
        <v>300</v>
      </c>
      <c r="N43" s="5">
        <v>246</v>
      </c>
      <c r="R43" s="5">
        <v>300</v>
      </c>
      <c r="S43" s="5">
        <v>130</v>
      </c>
      <c r="T43" s="5">
        <v>309.10000000000002</v>
      </c>
      <c r="U43" s="5">
        <v>225.792</v>
      </c>
      <c r="V43" s="5">
        <v>613.57600000000002</v>
      </c>
      <c r="W43" s="5">
        <v>133.608</v>
      </c>
      <c r="X43" s="5">
        <v>131.29</v>
      </c>
      <c r="Y43" s="5">
        <v>184.39099999999999</v>
      </c>
      <c r="Z43" s="5">
        <v>112.374</v>
      </c>
      <c r="AA43" s="5">
        <v>111.851</v>
      </c>
      <c r="AB43" s="5">
        <v>231.61799999999999</v>
      </c>
      <c r="AC43" s="5">
        <v>233.994</v>
      </c>
      <c r="AD43" s="5">
        <v>237.643</v>
      </c>
      <c r="AE43" s="5">
        <v>259.464</v>
      </c>
      <c r="AF43" s="5">
        <v>289.16699999999997</v>
      </c>
      <c r="AG43" s="5">
        <v>368.15499999999997</v>
      </c>
      <c r="AH43" s="5">
        <v>426.34800000000001</v>
      </c>
      <c r="AI43" s="5">
        <v>447.58100000000002</v>
      </c>
      <c r="AJ43" s="5">
        <v>468.029</v>
      </c>
      <c r="AK43" s="5">
        <v>20</v>
      </c>
      <c r="AM43" s="13">
        <f>+AO43/$AO$3</f>
        <v>8.4257813113284494E-3</v>
      </c>
      <c r="AN43" s="7">
        <f>IF(AK43=1,AM43,AM43+AN41)</f>
        <v>0.92096606601381714</v>
      </c>
      <c r="AO43" s="5">
        <f>SUM(G43:AJ43)</f>
        <v>6899.9809999999998</v>
      </c>
    </row>
    <row r="44" spans="1:41" x14ac:dyDescent="0.2">
      <c r="A44" s="1" t="s">
        <v>112</v>
      </c>
      <c r="B44" s="1" t="s">
        <v>64</v>
      </c>
      <c r="C44" s="1" t="s">
        <v>8</v>
      </c>
      <c r="D44" s="1" t="s">
        <v>214</v>
      </c>
      <c r="E44" s="1" t="s">
        <v>21</v>
      </c>
      <c r="F44" s="1" t="s">
        <v>11</v>
      </c>
      <c r="J44" s="5">
        <v>-1</v>
      </c>
      <c r="K44" s="5">
        <v>-1</v>
      </c>
      <c r="L44" s="5">
        <v>-1</v>
      </c>
      <c r="M44" s="5">
        <v>-1</v>
      </c>
      <c r="N44" s="5">
        <v>-1</v>
      </c>
      <c r="R44" s="5">
        <v>-1</v>
      </c>
      <c r="S44" s="5">
        <v>-1</v>
      </c>
      <c r="T44" s="5">
        <v>-1</v>
      </c>
      <c r="U44" s="5">
        <v>-1</v>
      </c>
      <c r="V44" s="5">
        <v>-1</v>
      </c>
      <c r="W44" s="5">
        <v>-1</v>
      </c>
      <c r="X44" s="5" t="s">
        <v>15</v>
      </c>
      <c r="Y44" s="5" t="s">
        <v>15</v>
      </c>
      <c r="Z44" s="5" t="s">
        <v>15</v>
      </c>
      <c r="AA44" s="5" t="s">
        <v>15</v>
      </c>
      <c r="AB44" s="5" t="s">
        <v>15</v>
      </c>
      <c r="AC44" s="5" t="s">
        <v>15</v>
      </c>
      <c r="AD44" s="5" t="s">
        <v>24</v>
      </c>
      <c r="AE44" s="5" t="s">
        <v>13</v>
      </c>
      <c r="AF44" s="5" t="s">
        <v>13</v>
      </c>
      <c r="AG44" s="5" t="s">
        <v>15</v>
      </c>
      <c r="AH44" s="5" t="s">
        <v>13</v>
      </c>
      <c r="AI44" s="5" t="s">
        <v>13</v>
      </c>
      <c r="AJ44" s="5" t="s">
        <v>13</v>
      </c>
      <c r="AK44" s="5">
        <v>20</v>
      </c>
    </row>
    <row r="45" spans="1:41" x14ac:dyDescent="0.2">
      <c r="A45" s="1" t="s">
        <v>112</v>
      </c>
      <c r="B45" s="1" t="s">
        <v>64</v>
      </c>
      <c r="C45" s="1" t="s">
        <v>30</v>
      </c>
      <c r="D45" s="1" t="s">
        <v>154</v>
      </c>
      <c r="E45" s="1" t="s">
        <v>28</v>
      </c>
      <c r="F45" s="1" t="s">
        <v>10</v>
      </c>
      <c r="G45" s="5">
        <v>49</v>
      </c>
      <c r="I45" s="5">
        <v>773</v>
      </c>
      <c r="J45" s="5">
        <v>211</v>
      </c>
      <c r="L45" s="5">
        <v>101</v>
      </c>
      <c r="M45" s="5">
        <v>1030</v>
      </c>
      <c r="N45" s="5">
        <v>1995</v>
      </c>
      <c r="O45" s="5">
        <v>109</v>
      </c>
      <c r="P45" s="5">
        <v>571</v>
      </c>
      <c r="Q45" s="5">
        <v>508</v>
      </c>
      <c r="R45" s="5">
        <v>610</v>
      </c>
      <c r="S45" s="5">
        <v>709</v>
      </c>
      <c r="AK45" s="5">
        <v>21</v>
      </c>
      <c r="AM45" s="13">
        <f>+AO45/$AO$3</f>
        <v>8.1400598380365757E-3</v>
      </c>
      <c r="AN45" s="7">
        <f>IF(AK45=1,AM45,AM45+AN43)</f>
        <v>0.9291061258518537</v>
      </c>
      <c r="AO45" s="5">
        <f>SUM(G45:AJ45)</f>
        <v>6666</v>
      </c>
    </row>
    <row r="46" spans="1:41" x14ac:dyDescent="0.2">
      <c r="A46" s="1" t="s">
        <v>112</v>
      </c>
      <c r="B46" s="1" t="s">
        <v>64</v>
      </c>
      <c r="C46" s="1" t="s">
        <v>30</v>
      </c>
      <c r="D46" s="1" t="s">
        <v>154</v>
      </c>
      <c r="E46" s="1" t="s">
        <v>28</v>
      </c>
      <c r="F46" s="1" t="s">
        <v>11</v>
      </c>
      <c r="G46" s="5">
        <v>-1</v>
      </c>
      <c r="I46" s="5">
        <v>-1</v>
      </c>
      <c r="J46" s="5">
        <v>-1</v>
      </c>
      <c r="L46" s="5">
        <v>-1</v>
      </c>
      <c r="M46" s="5">
        <v>-1</v>
      </c>
      <c r="N46" s="5">
        <v>-1</v>
      </c>
      <c r="O46" s="5">
        <v>-1</v>
      </c>
      <c r="P46" s="5">
        <v>-1</v>
      </c>
      <c r="Q46" s="5">
        <v>-1</v>
      </c>
      <c r="R46" s="5">
        <v>-1</v>
      </c>
      <c r="S46" s="5">
        <v>-1</v>
      </c>
      <c r="AK46" s="5">
        <v>21</v>
      </c>
    </row>
    <row r="47" spans="1:41" x14ac:dyDescent="0.2">
      <c r="A47" s="1" t="s">
        <v>112</v>
      </c>
      <c r="B47" s="1" t="s">
        <v>64</v>
      </c>
      <c r="C47" s="1" t="s">
        <v>8</v>
      </c>
      <c r="D47" s="1" t="s">
        <v>228</v>
      </c>
      <c r="E47" s="1" t="s">
        <v>26</v>
      </c>
      <c r="F47" s="1" t="s">
        <v>10</v>
      </c>
      <c r="G47" s="5">
        <v>336</v>
      </c>
      <c r="H47" s="5">
        <v>470</v>
      </c>
      <c r="I47" s="5">
        <v>775</v>
      </c>
      <c r="J47" s="5">
        <v>766</v>
      </c>
      <c r="K47" s="5">
        <v>277</v>
      </c>
      <c r="L47" s="5">
        <v>235</v>
      </c>
      <c r="M47" s="5">
        <v>9</v>
      </c>
      <c r="N47" s="5">
        <v>245.21199999999999</v>
      </c>
      <c r="O47" s="5">
        <v>216.792</v>
      </c>
      <c r="P47" s="5">
        <v>229.13</v>
      </c>
      <c r="Q47" s="5">
        <v>340.06599999999997</v>
      </c>
      <c r="R47" s="5">
        <v>283.54700000000003</v>
      </c>
      <c r="S47" s="5">
        <v>283.51600000000002</v>
      </c>
      <c r="T47" s="5">
        <v>283.38799999999998</v>
      </c>
      <c r="U47" s="5">
        <v>157.251</v>
      </c>
      <c r="W47" s="5">
        <v>16.582999999999998</v>
      </c>
      <c r="X47" s="5">
        <v>58.206000000000003</v>
      </c>
      <c r="Y47" s="5">
        <v>164.97499999999999</v>
      </c>
      <c r="Z47" s="5">
        <v>66.051000000000002</v>
      </c>
      <c r="AA47" s="5">
        <v>7.5650000000000004</v>
      </c>
      <c r="AB47" s="5">
        <v>9.7089999999999996</v>
      </c>
      <c r="AC47" s="5">
        <v>9.8629999999999995</v>
      </c>
      <c r="AD47" s="5">
        <v>10.879</v>
      </c>
      <c r="AF47" s="5">
        <v>14.837</v>
      </c>
      <c r="AG47" s="5">
        <v>18.343</v>
      </c>
      <c r="AH47" s="5">
        <v>20.097999999999999</v>
      </c>
      <c r="AJ47" s="5">
        <v>21.257999999999999</v>
      </c>
      <c r="AK47" s="5">
        <v>22</v>
      </c>
      <c r="AM47" s="13">
        <f>+AO47/$AO$3</f>
        <v>6.5028515321993979E-3</v>
      </c>
      <c r="AN47" s="7">
        <f>IF(AK47=1,AM47,AM47+AN45)</f>
        <v>0.93560897738405313</v>
      </c>
      <c r="AO47" s="5">
        <f>SUM(G47:AJ47)</f>
        <v>5325.2689999999993</v>
      </c>
    </row>
    <row r="48" spans="1:41" x14ac:dyDescent="0.2">
      <c r="A48" s="1" t="s">
        <v>112</v>
      </c>
      <c r="B48" s="1" t="s">
        <v>64</v>
      </c>
      <c r="C48" s="1" t="s">
        <v>8</v>
      </c>
      <c r="D48" s="1" t="s">
        <v>228</v>
      </c>
      <c r="E48" s="1" t="s">
        <v>26</v>
      </c>
      <c r="F48" s="1" t="s">
        <v>11</v>
      </c>
      <c r="G48" s="5">
        <v>-1</v>
      </c>
      <c r="H48" s="5">
        <v>-1</v>
      </c>
      <c r="I48" s="5">
        <v>-1</v>
      </c>
      <c r="J48" s="5" t="s">
        <v>24</v>
      </c>
      <c r="K48" s="5" t="s">
        <v>24</v>
      </c>
      <c r="L48" s="5">
        <v>-1</v>
      </c>
      <c r="M48" s="5">
        <v>-1</v>
      </c>
      <c r="N48" s="5">
        <v>-1</v>
      </c>
      <c r="O48" s="5">
        <v>-1</v>
      </c>
      <c r="P48" s="5">
        <v>-1</v>
      </c>
      <c r="Q48" s="5">
        <v>-1</v>
      </c>
      <c r="R48" s="5">
        <v>-1</v>
      </c>
      <c r="S48" s="5" t="s">
        <v>24</v>
      </c>
      <c r="T48" s="5" t="s">
        <v>24</v>
      </c>
      <c r="U48" s="5" t="s">
        <v>24</v>
      </c>
      <c r="W48" s="5">
        <v>-1</v>
      </c>
      <c r="X48" s="5">
        <v>-1</v>
      </c>
      <c r="Y48" s="5" t="s">
        <v>24</v>
      </c>
      <c r="Z48" s="5">
        <v>-1</v>
      </c>
      <c r="AA48" s="5">
        <v>-1</v>
      </c>
      <c r="AB48" s="5">
        <v>-1</v>
      </c>
      <c r="AC48" s="5">
        <v>-1</v>
      </c>
      <c r="AD48" s="5">
        <v>-1</v>
      </c>
      <c r="AF48" s="5">
        <v>-1</v>
      </c>
      <c r="AG48" s="5">
        <v>-1</v>
      </c>
      <c r="AH48" s="5">
        <v>-1</v>
      </c>
      <c r="AJ48" s="5">
        <v>-1</v>
      </c>
      <c r="AK48" s="5">
        <v>22</v>
      </c>
    </row>
    <row r="49" spans="1:41" x14ac:dyDescent="0.2">
      <c r="A49" s="1" t="s">
        <v>112</v>
      </c>
      <c r="B49" s="1" t="s">
        <v>64</v>
      </c>
      <c r="C49" s="1" t="s">
        <v>19</v>
      </c>
      <c r="D49" s="1" t="s">
        <v>20</v>
      </c>
      <c r="E49" s="1" t="s">
        <v>21</v>
      </c>
      <c r="F49" s="1" t="s">
        <v>10</v>
      </c>
      <c r="H49" s="5">
        <v>328</v>
      </c>
      <c r="I49" s="5">
        <v>709</v>
      </c>
      <c r="J49" s="5">
        <v>494</v>
      </c>
      <c r="K49" s="5">
        <v>411</v>
      </c>
      <c r="L49" s="5">
        <v>278</v>
      </c>
      <c r="M49" s="5">
        <v>106</v>
      </c>
      <c r="N49" s="5">
        <v>27</v>
      </c>
      <c r="O49" s="5">
        <v>169</v>
      </c>
      <c r="P49" s="5">
        <v>329</v>
      </c>
      <c r="Q49" s="5">
        <v>508</v>
      </c>
      <c r="R49" s="5">
        <v>445</v>
      </c>
      <c r="S49" s="5">
        <v>51</v>
      </c>
      <c r="T49" s="5">
        <v>267</v>
      </c>
      <c r="U49" s="5">
        <v>5</v>
      </c>
      <c r="AK49" s="5">
        <v>23</v>
      </c>
      <c r="AM49" s="13">
        <f>+AO49/$AO$3</f>
        <v>5.0396080035368957E-3</v>
      </c>
      <c r="AN49" s="7">
        <f>IF(AK49=1,AM49,AM49+AN47)</f>
        <v>0.94064858538759</v>
      </c>
      <c r="AO49" s="5">
        <f>SUM(G49:AJ49)</f>
        <v>4127</v>
      </c>
    </row>
    <row r="50" spans="1:41" x14ac:dyDescent="0.2">
      <c r="A50" s="1" t="s">
        <v>112</v>
      </c>
      <c r="B50" s="1" t="s">
        <v>64</v>
      </c>
      <c r="C50" s="1" t="s">
        <v>19</v>
      </c>
      <c r="D50" s="1" t="s">
        <v>20</v>
      </c>
      <c r="E50" s="1" t="s">
        <v>21</v>
      </c>
      <c r="F50" s="1" t="s">
        <v>11</v>
      </c>
      <c r="H50" s="5">
        <v>-1</v>
      </c>
      <c r="I50" s="5">
        <v>-1</v>
      </c>
      <c r="J50" s="5" t="s">
        <v>24</v>
      </c>
      <c r="K50" s="5" t="s">
        <v>24</v>
      </c>
      <c r="L50" s="5" t="s">
        <v>13</v>
      </c>
      <c r="M50" s="5" t="s">
        <v>13</v>
      </c>
      <c r="N50" s="5" t="s">
        <v>13</v>
      </c>
      <c r="O50" s="5" t="s">
        <v>13</v>
      </c>
      <c r="P50" s="5" t="s">
        <v>13</v>
      </c>
      <c r="Q50" s="5" t="s">
        <v>13</v>
      </c>
      <c r="R50" s="5" t="s">
        <v>13</v>
      </c>
      <c r="S50" s="5" t="s">
        <v>13</v>
      </c>
      <c r="T50" s="5" t="s">
        <v>13</v>
      </c>
      <c r="U50" s="5" t="s">
        <v>13</v>
      </c>
      <c r="AK50" s="5">
        <v>23</v>
      </c>
    </row>
    <row r="51" spans="1:41" x14ac:dyDescent="0.2">
      <c r="A51" s="1" t="s">
        <v>112</v>
      </c>
      <c r="B51" s="1" t="s">
        <v>64</v>
      </c>
      <c r="C51" s="1" t="s">
        <v>8</v>
      </c>
      <c r="D51" s="1" t="s">
        <v>228</v>
      </c>
      <c r="E51" s="1" t="s">
        <v>33</v>
      </c>
      <c r="F51" s="1" t="s">
        <v>10</v>
      </c>
      <c r="G51" s="5">
        <v>189.37</v>
      </c>
      <c r="H51" s="5">
        <v>151.97999999999999</v>
      </c>
      <c r="I51" s="5">
        <v>179</v>
      </c>
      <c r="J51" s="5">
        <v>226</v>
      </c>
      <c r="K51" s="5">
        <v>205</v>
      </c>
      <c r="L51" s="5">
        <v>301</v>
      </c>
      <c r="M51" s="5">
        <v>5</v>
      </c>
      <c r="N51" s="5">
        <v>340.38600000000002</v>
      </c>
      <c r="O51" s="5">
        <v>171.24299999999999</v>
      </c>
      <c r="P51" s="5">
        <v>183.51400000000001</v>
      </c>
      <c r="Q51" s="5">
        <v>283.10399999999998</v>
      </c>
      <c r="R51" s="5">
        <v>228.96899999999999</v>
      </c>
      <c r="S51" s="5">
        <v>241.18700000000001</v>
      </c>
      <c r="T51" s="5">
        <v>229.07</v>
      </c>
      <c r="U51" s="5">
        <v>133.018</v>
      </c>
      <c r="V51" s="5">
        <v>16.498000000000001</v>
      </c>
      <c r="W51" s="5">
        <v>12.244999999999999</v>
      </c>
      <c r="X51" s="5">
        <v>14.127000000000001</v>
      </c>
      <c r="Y51" s="5">
        <v>93.197999999999993</v>
      </c>
      <c r="Z51" s="5">
        <v>130.03899999999999</v>
      </c>
      <c r="AA51" s="5">
        <v>24.611999999999998</v>
      </c>
      <c r="AB51" s="5">
        <v>51.137</v>
      </c>
      <c r="AC51" s="5">
        <v>50.427999999999997</v>
      </c>
      <c r="AD51" s="5">
        <v>79.361999999999995</v>
      </c>
      <c r="AG51" s="5">
        <v>127.69</v>
      </c>
      <c r="AK51" s="5">
        <v>24</v>
      </c>
      <c r="AM51" s="13">
        <f>+AO51/$AO$3</f>
        <v>4.4781038428850064E-3</v>
      </c>
      <c r="AN51" s="7">
        <f>IF(AK51=1,AM51,AM51+AN49)</f>
        <v>0.94512668923047505</v>
      </c>
      <c r="AO51" s="5">
        <f>SUM(G51:AJ51)</f>
        <v>3667.1769999999997</v>
      </c>
    </row>
    <row r="52" spans="1:41" x14ac:dyDescent="0.2">
      <c r="A52" s="1" t="s">
        <v>112</v>
      </c>
      <c r="B52" s="1" t="s">
        <v>64</v>
      </c>
      <c r="C52" s="1" t="s">
        <v>8</v>
      </c>
      <c r="D52" s="1" t="s">
        <v>228</v>
      </c>
      <c r="E52" s="1" t="s">
        <v>33</v>
      </c>
      <c r="F52" s="1" t="s">
        <v>11</v>
      </c>
      <c r="G52" s="5" t="s">
        <v>24</v>
      </c>
      <c r="H52" s="5">
        <v>-1</v>
      </c>
      <c r="I52" s="5" t="s">
        <v>24</v>
      </c>
      <c r="J52" s="5" t="s">
        <v>24</v>
      </c>
      <c r="K52" s="5">
        <v>-1</v>
      </c>
      <c r="L52" s="5">
        <v>-1</v>
      </c>
      <c r="M52" s="5" t="s">
        <v>24</v>
      </c>
      <c r="N52" s="5" t="s">
        <v>24</v>
      </c>
      <c r="O52" s="5" t="s">
        <v>24</v>
      </c>
      <c r="P52" s="5" t="s">
        <v>24</v>
      </c>
      <c r="Q52" s="5">
        <v>-1</v>
      </c>
      <c r="R52" s="5" t="s">
        <v>24</v>
      </c>
      <c r="S52" s="5" t="s">
        <v>24</v>
      </c>
      <c r="T52" s="5">
        <v>-1</v>
      </c>
      <c r="U52" s="5">
        <v>-1</v>
      </c>
      <c r="V52" s="5">
        <v>-1</v>
      </c>
      <c r="W52" s="5">
        <v>-1</v>
      </c>
      <c r="X52" s="5">
        <v>-1</v>
      </c>
      <c r="Y52" s="5">
        <v>-1</v>
      </c>
      <c r="Z52" s="5">
        <v>-1</v>
      </c>
      <c r="AA52" s="5">
        <v>-1</v>
      </c>
      <c r="AB52" s="5">
        <v>-1</v>
      </c>
      <c r="AC52" s="5">
        <v>-1</v>
      </c>
      <c r="AD52" s="5">
        <v>-1</v>
      </c>
      <c r="AG52" s="5">
        <v>-1</v>
      </c>
      <c r="AK52" s="5">
        <v>24</v>
      </c>
    </row>
    <row r="53" spans="1:41" x14ac:dyDescent="0.2">
      <c r="A53" s="1" t="s">
        <v>112</v>
      </c>
      <c r="B53" s="1" t="s">
        <v>64</v>
      </c>
      <c r="C53" s="1" t="s">
        <v>30</v>
      </c>
      <c r="D53" s="1" t="s">
        <v>45</v>
      </c>
      <c r="E53" s="1" t="s">
        <v>21</v>
      </c>
      <c r="F53" s="1" t="s">
        <v>10</v>
      </c>
      <c r="I53" s="5">
        <v>427</v>
      </c>
      <c r="J53" s="5">
        <v>639</v>
      </c>
      <c r="K53" s="5">
        <v>171</v>
      </c>
      <c r="L53" s="5">
        <v>1058</v>
      </c>
      <c r="M53" s="5">
        <v>761</v>
      </c>
      <c r="N53" s="5">
        <v>78</v>
      </c>
      <c r="O53" s="5">
        <v>17</v>
      </c>
      <c r="AK53" s="5">
        <v>25</v>
      </c>
      <c r="AM53" s="13">
        <f>+AO53/$AO$3</f>
        <v>3.8477840608540726E-3</v>
      </c>
      <c r="AN53" s="7">
        <f>IF(AK53=1,AM53,AM53+AN51)</f>
        <v>0.94897447329132911</v>
      </c>
      <c r="AO53" s="5">
        <f>SUM(G53:AJ53)</f>
        <v>3151</v>
      </c>
    </row>
    <row r="54" spans="1:41" x14ac:dyDescent="0.2">
      <c r="A54" s="1" t="s">
        <v>112</v>
      </c>
      <c r="B54" s="1" t="s">
        <v>64</v>
      </c>
      <c r="C54" s="1" t="s">
        <v>30</v>
      </c>
      <c r="D54" s="1" t="s">
        <v>45</v>
      </c>
      <c r="E54" s="1" t="s">
        <v>21</v>
      </c>
      <c r="F54" s="1" t="s">
        <v>11</v>
      </c>
      <c r="I54" s="5">
        <v>-1</v>
      </c>
      <c r="J54" s="5">
        <v>-1</v>
      </c>
      <c r="K54" s="5">
        <v>-1</v>
      </c>
      <c r="L54" s="5">
        <v>-1</v>
      </c>
      <c r="M54" s="5">
        <v>-1</v>
      </c>
      <c r="N54" s="5">
        <v>-1</v>
      </c>
      <c r="O54" s="5">
        <v>-1</v>
      </c>
      <c r="AK54" s="5">
        <v>25</v>
      </c>
    </row>
    <row r="55" spans="1:41" x14ac:dyDescent="0.2">
      <c r="A55" s="1" t="s">
        <v>112</v>
      </c>
      <c r="B55" s="1" t="s">
        <v>64</v>
      </c>
      <c r="C55" s="1" t="s">
        <v>8</v>
      </c>
      <c r="D55" s="1" t="s">
        <v>90</v>
      </c>
      <c r="E55" s="1" t="s">
        <v>47</v>
      </c>
      <c r="F55" s="1" t="s">
        <v>10</v>
      </c>
      <c r="G55" s="5">
        <v>331.2</v>
      </c>
      <c r="H55" s="5">
        <v>329.1</v>
      </c>
      <c r="I55" s="5">
        <v>468</v>
      </c>
      <c r="J55" s="5">
        <v>156</v>
      </c>
      <c r="K55" s="5">
        <v>156</v>
      </c>
      <c r="L55" s="5">
        <v>157</v>
      </c>
      <c r="M55" s="5">
        <v>399</v>
      </c>
      <c r="N55" s="5">
        <v>367</v>
      </c>
      <c r="O55" s="5">
        <v>290</v>
      </c>
      <c r="P55" s="5">
        <v>366</v>
      </c>
      <c r="Q55" s="5">
        <v>41</v>
      </c>
      <c r="AK55" s="5">
        <v>26</v>
      </c>
      <c r="AM55" s="13">
        <f>+AO55/$AO$3</f>
        <v>3.7370274710986097E-3</v>
      </c>
      <c r="AN55" s="7">
        <f>IF(AK55=1,AM55,AM55+AN53)</f>
        <v>0.95271150076242772</v>
      </c>
      <c r="AO55" s="5">
        <f>SUM(G55:AJ55)</f>
        <v>3060.3</v>
      </c>
    </row>
    <row r="56" spans="1:41" ht="12.75" thickBot="1" x14ac:dyDescent="0.25">
      <c r="A56" s="1" t="s">
        <v>112</v>
      </c>
      <c r="B56" s="1" t="s">
        <v>64</v>
      </c>
      <c r="C56" s="1" t="s">
        <v>8</v>
      </c>
      <c r="D56" s="1" t="s">
        <v>90</v>
      </c>
      <c r="E56" s="1" t="s">
        <v>47</v>
      </c>
      <c r="F56" s="1" t="s">
        <v>11</v>
      </c>
      <c r="G56" s="5" t="s">
        <v>24</v>
      </c>
      <c r="H56" s="5">
        <v>-1</v>
      </c>
      <c r="I56" s="5">
        <v>-1</v>
      </c>
      <c r="J56" s="5">
        <v>-1</v>
      </c>
      <c r="K56" s="5">
        <v>-1</v>
      </c>
      <c r="L56" s="5">
        <v>-1</v>
      </c>
      <c r="M56" s="5">
        <v>-1</v>
      </c>
      <c r="N56" s="5">
        <v>-1</v>
      </c>
      <c r="O56" s="5">
        <v>-1</v>
      </c>
      <c r="P56" s="5">
        <v>-1</v>
      </c>
      <c r="Q56" s="5">
        <v>-1</v>
      </c>
      <c r="AK56" s="29">
        <v>26</v>
      </c>
    </row>
    <row r="57" spans="1:41" x14ac:dyDescent="0.2">
      <c r="A57" s="1" t="s">
        <v>112</v>
      </c>
      <c r="B57" s="1" t="s">
        <v>64</v>
      </c>
      <c r="C57" s="1" t="s">
        <v>8</v>
      </c>
      <c r="D57" s="1" t="s">
        <v>229</v>
      </c>
      <c r="E57" s="1" t="s">
        <v>21</v>
      </c>
      <c r="F57" s="1" t="s">
        <v>10</v>
      </c>
      <c r="G57" s="5">
        <v>67</v>
      </c>
      <c r="H57" s="5">
        <v>68</v>
      </c>
      <c r="I57" s="5">
        <v>88</v>
      </c>
      <c r="J57" s="5">
        <v>57</v>
      </c>
      <c r="K57" s="5">
        <v>58</v>
      </c>
      <c r="L57" s="5">
        <v>58</v>
      </c>
      <c r="M57" s="5">
        <v>3</v>
      </c>
      <c r="N57" s="5">
        <v>10</v>
      </c>
      <c r="O57" s="5">
        <v>15</v>
      </c>
      <c r="P57" s="5">
        <v>12</v>
      </c>
      <c r="Q57" s="5">
        <v>36</v>
      </c>
      <c r="R57" s="5">
        <v>152</v>
      </c>
      <c r="S57" s="5">
        <v>208.8</v>
      </c>
      <c r="T57" s="5">
        <v>162.4</v>
      </c>
      <c r="U57" s="5">
        <v>48.3</v>
      </c>
      <c r="V57" s="5">
        <v>31.19</v>
      </c>
      <c r="W57" s="5">
        <v>49.81</v>
      </c>
      <c r="X57" s="5">
        <v>109.342</v>
      </c>
      <c r="Y57" s="5">
        <v>51.585999999999999</v>
      </c>
      <c r="Z57" s="5">
        <v>19.059000000000001</v>
      </c>
      <c r="AA57" s="5">
        <v>35.444000000000003</v>
      </c>
      <c r="AB57" s="5">
        <v>51.256</v>
      </c>
      <c r="AC57" s="5">
        <v>83.35</v>
      </c>
      <c r="AD57" s="5">
        <v>104.96599999999999</v>
      </c>
      <c r="AE57" s="5">
        <v>182.572</v>
      </c>
      <c r="AF57" s="5">
        <v>190.82900000000001</v>
      </c>
      <c r="AG57" s="5">
        <v>198.036</v>
      </c>
      <c r="AH57" s="5">
        <v>235.09399999999999</v>
      </c>
      <c r="AI57" s="5">
        <v>319.387</v>
      </c>
      <c r="AJ57" s="5">
        <v>275.077</v>
      </c>
      <c r="AK57" s="5">
        <v>27</v>
      </c>
      <c r="AM57" s="13">
        <f>+AO57/$AO$3</f>
        <v>3.6395787679490447E-3</v>
      </c>
      <c r="AN57" s="7">
        <f>IF(AK57=1,AM57,AM57+AN55)</f>
        <v>0.95635107953037679</v>
      </c>
      <c r="AO57" s="5">
        <f>SUM(G57:AJ57)</f>
        <v>2980.4979999999996</v>
      </c>
    </row>
    <row r="58" spans="1:41" x14ac:dyDescent="0.2">
      <c r="A58" s="1" t="s">
        <v>112</v>
      </c>
      <c r="B58" s="1" t="s">
        <v>64</v>
      </c>
      <c r="C58" s="1" t="s">
        <v>8</v>
      </c>
      <c r="D58" s="1" t="s">
        <v>229</v>
      </c>
      <c r="E58" s="1" t="s">
        <v>21</v>
      </c>
      <c r="F58" s="1" t="s">
        <v>11</v>
      </c>
      <c r="G58" s="5">
        <v>-1</v>
      </c>
      <c r="H58" s="5">
        <v>-1</v>
      </c>
      <c r="I58" s="5">
        <v>-1</v>
      </c>
      <c r="J58" s="5">
        <v>-1</v>
      </c>
      <c r="K58" s="5">
        <v>-1</v>
      </c>
      <c r="L58" s="5">
        <v>-1</v>
      </c>
      <c r="M58" s="5">
        <v>-1</v>
      </c>
      <c r="N58" s="5" t="s">
        <v>15</v>
      </c>
      <c r="O58" s="5" t="s">
        <v>15</v>
      </c>
      <c r="P58" s="5">
        <v>-1</v>
      </c>
      <c r="Q58" s="5">
        <v>-1</v>
      </c>
      <c r="R58" s="5" t="s">
        <v>15</v>
      </c>
      <c r="S58" s="5" t="s">
        <v>15</v>
      </c>
      <c r="T58" s="5" t="s">
        <v>13</v>
      </c>
      <c r="U58" s="5" t="s">
        <v>13</v>
      </c>
      <c r="V58" s="5" t="s">
        <v>15</v>
      </c>
      <c r="W58" s="5" t="s">
        <v>13</v>
      </c>
      <c r="X58" s="5" t="s">
        <v>15</v>
      </c>
      <c r="Y58" s="5" t="s">
        <v>15</v>
      </c>
      <c r="Z58" s="5" t="s">
        <v>15</v>
      </c>
      <c r="AA58" s="5" t="s">
        <v>15</v>
      </c>
      <c r="AB58" s="5" t="s">
        <v>13</v>
      </c>
      <c r="AC58" s="5" t="s">
        <v>15</v>
      </c>
      <c r="AD58" s="5" t="s">
        <v>15</v>
      </c>
      <c r="AE58" s="5" t="s">
        <v>15</v>
      </c>
      <c r="AF58" s="5" t="s">
        <v>15</v>
      </c>
      <c r="AG58" s="5" t="s">
        <v>13</v>
      </c>
      <c r="AH58" s="5" t="s">
        <v>13</v>
      </c>
      <c r="AI58" s="5" t="s">
        <v>13</v>
      </c>
      <c r="AJ58" s="5" t="s">
        <v>13</v>
      </c>
      <c r="AK58" s="5">
        <v>27</v>
      </c>
    </row>
    <row r="59" spans="1:41" x14ac:dyDescent="0.2">
      <c r="A59" s="1" t="s">
        <v>112</v>
      </c>
      <c r="B59" s="1" t="s">
        <v>64</v>
      </c>
      <c r="C59" s="1" t="s">
        <v>8</v>
      </c>
      <c r="D59" s="1" t="s">
        <v>37</v>
      </c>
      <c r="E59" s="1" t="s">
        <v>28</v>
      </c>
      <c r="F59" s="1" t="s">
        <v>10</v>
      </c>
      <c r="R59" s="5">
        <v>170</v>
      </c>
      <c r="S59" s="5">
        <v>222</v>
      </c>
      <c r="T59" s="5">
        <v>12</v>
      </c>
      <c r="U59" s="5">
        <v>3</v>
      </c>
      <c r="V59" s="5">
        <v>514.94299999999998</v>
      </c>
      <c r="W59" s="5">
        <v>11</v>
      </c>
      <c r="X59" s="5">
        <v>367</v>
      </c>
      <c r="Y59" s="5">
        <v>98</v>
      </c>
      <c r="Z59" s="5">
        <v>103</v>
      </c>
      <c r="AA59" s="5">
        <v>103</v>
      </c>
      <c r="AB59" s="5">
        <v>169.982</v>
      </c>
      <c r="AC59" s="5">
        <v>176</v>
      </c>
      <c r="AD59" s="5">
        <v>183.9</v>
      </c>
      <c r="AE59" s="5">
        <v>209.99</v>
      </c>
      <c r="AF59" s="5">
        <v>254</v>
      </c>
      <c r="AG59" s="5">
        <v>142</v>
      </c>
      <c r="AH59" s="5">
        <v>130</v>
      </c>
      <c r="AK59" s="5">
        <v>28</v>
      </c>
      <c r="AM59" s="13">
        <f>+AO59/$AO$3</f>
        <v>3.504420315645804E-3</v>
      </c>
      <c r="AN59" s="7">
        <f>IF(AK59=1,AM59,AM59+AN57)</f>
        <v>0.95985549984602259</v>
      </c>
      <c r="AO59" s="5">
        <f>SUM(G59:AJ59)</f>
        <v>2869.8149999999996</v>
      </c>
    </row>
    <row r="60" spans="1:41" x14ac:dyDescent="0.2">
      <c r="A60" s="1" t="s">
        <v>112</v>
      </c>
      <c r="B60" s="1" t="s">
        <v>64</v>
      </c>
      <c r="C60" s="1" t="s">
        <v>8</v>
      </c>
      <c r="D60" s="1" t="s">
        <v>37</v>
      </c>
      <c r="E60" s="1" t="s">
        <v>28</v>
      </c>
      <c r="F60" s="1" t="s">
        <v>11</v>
      </c>
      <c r="R60" s="5">
        <v>-1</v>
      </c>
      <c r="S60" s="5">
        <v>-1</v>
      </c>
      <c r="T60" s="5">
        <v>-1</v>
      </c>
      <c r="U60" s="5">
        <v>-1</v>
      </c>
      <c r="V60" s="5">
        <v>-1</v>
      </c>
      <c r="W60" s="5">
        <v>-1</v>
      </c>
      <c r="X60" s="5">
        <v>-1</v>
      </c>
      <c r="Y60" s="5">
        <v>-1</v>
      </c>
      <c r="Z60" s="5">
        <v>-1</v>
      </c>
      <c r="AA60" s="5" t="s">
        <v>15</v>
      </c>
      <c r="AB60" s="5" t="s">
        <v>15</v>
      </c>
      <c r="AC60" s="5" t="s">
        <v>24</v>
      </c>
      <c r="AD60" s="5" t="s">
        <v>24</v>
      </c>
      <c r="AE60" s="5" t="s">
        <v>24</v>
      </c>
      <c r="AF60" s="5" t="s">
        <v>24</v>
      </c>
      <c r="AG60" s="5" t="s">
        <v>24</v>
      </c>
      <c r="AH60" s="5">
        <v>-1</v>
      </c>
      <c r="AK60" s="5">
        <v>28</v>
      </c>
    </row>
    <row r="61" spans="1:41" x14ac:dyDescent="0.2">
      <c r="A61" s="1" t="s">
        <v>112</v>
      </c>
      <c r="B61" s="1" t="s">
        <v>64</v>
      </c>
      <c r="C61" s="1" t="s">
        <v>8</v>
      </c>
      <c r="D61" s="1" t="s">
        <v>220</v>
      </c>
      <c r="E61" s="1" t="s">
        <v>28</v>
      </c>
      <c r="F61" s="1" t="s">
        <v>10</v>
      </c>
      <c r="S61" s="5">
        <v>700</v>
      </c>
      <c r="T61" s="5">
        <v>1145</v>
      </c>
      <c r="V61" s="5">
        <v>276</v>
      </c>
      <c r="W61" s="5">
        <v>335</v>
      </c>
      <c r="X61" s="5">
        <v>102</v>
      </c>
      <c r="AA61" s="5">
        <v>77.039000000000001</v>
      </c>
      <c r="AB61" s="5">
        <v>80.495999999999995</v>
      </c>
      <c r="AC61" s="5">
        <v>80.525000000000006</v>
      </c>
      <c r="AK61" s="5">
        <v>29</v>
      </c>
      <c r="AM61" s="13">
        <f>+AO61/$AO$3</f>
        <v>3.4143557921903012E-3</v>
      </c>
      <c r="AN61" s="7">
        <f>IF(AK61=1,AM61,AM61+AN59)</f>
        <v>0.96326985563821288</v>
      </c>
      <c r="AO61" s="5">
        <f>SUM(G61:AJ61)</f>
        <v>2796.0600000000004</v>
      </c>
    </row>
    <row r="62" spans="1:41" x14ac:dyDescent="0.2">
      <c r="A62" s="1" t="s">
        <v>112</v>
      </c>
      <c r="B62" s="1" t="s">
        <v>64</v>
      </c>
      <c r="C62" s="1" t="s">
        <v>8</v>
      </c>
      <c r="D62" s="1" t="s">
        <v>220</v>
      </c>
      <c r="E62" s="1" t="s">
        <v>28</v>
      </c>
      <c r="F62" s="1" t="s">
        <v>11</v>
      </c>
      <c r="S62" s="5">
        <v>-1</v>
      </c>
      <c r="T62" s="5">
        <v>-1</v>
      </c>
      <c r="V62" s="5" t="s">
        <v>13</v>
      </c>
      <c r="W62" s="5" t="s">
        <v>15</v>
      </c>
      <c r="X62" s="5" t="s">
        <v>15</v>
      </c>
      <c r="AA62" s="5">
        <v>-1</v>
      </c>
      <c r="AB62" s="5">
        <v>-1</v>
      </c>
      <c r="AC62" s="5" t="s">
        <v>24</v>
      </c>
      <c r="AK62" s="5">
        <v>29</v>
      </c>
    </row>
    <row r="63" spans="1:41" x14ac:dyDescent="0.2">
      <c r="A63" s="1" t="s">
        <v>112</v>
      </c>
      <c r="B63" s="1" t="s">
        <v>64</v>
      </c>
      <c r="C63" s="1" t="s">
        <v>8</v>
      </c>
      <c r="D63" s="1" t="s">
        <v>213</v>
      </c>
      <c r="E63" s="1" t="s">
        <v>33</v>
      </c>
      <c r="F63" s="1" t="s">
        <v>10</v>
      </c>
      <c r="G63" s="5">
        <v>4</v>
      </c>
      <c r="H63" s="5">
        <v>200</v>
      </c>
      <c r="I63" s="5">
        <v>93</v>
      </c>
      <c r="J63" s="5">
        <v>731.75099999999998</v>
      </c>
      <c r="K63" s="5">
        <v>206</v>
      </c>
      <c r="L63" s="5">
        <v>69</v>
      </c>
      <c r="M63" s="5">
        <v>94</v>
      </c>
      <c r="N63" s="5">
        <v>29</v>
      </c>
      <c r="O63" s="5">
        <v>77.700999999999993</v>
      </c>
      <c r="P63" s="5">
        <v>108.9</v>
      </c>
      <c r="Q63" s="5">
        <v>57.8</v>
      </c>
      <c r="R63" s="5">
        <v>19.02</v>
      </c>
      <c r="S63" s="5">
        <v>19</v>
      </c>
      <c r="T63" s="5">
        <v>22.3</v>
      </c>
      <c r="U63" s="5">
        <v>7.7720000000000002</v>
      </c>
      <c r="V63" s="5">
        <v>20</v>
      </c>
      <c r="W63" s="5">
        <v>15.098000000000001</v>
      </c>
      <c r="X63" s="5">
        <v>12.092000000000001</v>
      </c>
      <c r="Y63" s="5">
        <v>12.785</v>
      </c>
      <c r="Z63" s="5">
        <v>7.4950000000000001</v>
      </c>
      <c r="AA63" s="5">
        <v>3.984</v>
      </c>
      <c r="AB63" s="5">
        <v>7.0570000000000004</v>
      </c>
      <c r="AC63" s="5">
        <v>7.9939999999999998</v>
      </c>
      <c r="AD63" s="5">
        <v>20.824999999999999</v>
      </c>
      <c r="AE63" s="5">
        <v>25.071000000000002</v>
      </c>
      <c r="AF63" s="5">
        <v>39.573999999999998</v>
      </c>
      <c r="AG63" s="5">
        <v>16.306999999999999</v>
      </c>
      <c r="AH63" s="5">
        <v>109.273</v>
      </c>
      <c r="AI63" s="5">
        <v>178.29400000000001</v>
      </c>
      <c r="AJ63" s="5">
        <v>147.66800000000001</v>
      </c>
      <c r="AK63" s="5">
        <v>30</v>
      </c>
      <c r="AM63" s="13">
        <f>+AO63/$AO$3</f>
        <v>2.8852409125381243E-3</v>
      </c>
      <c r="AN63" s="7">
        <f>IF(AK63=1,AM63,AM63+AN61)</f>
        <v>0.96615509655075105</v>
      </c>
      <c r="AO63" s="5">
        <f>SUM(G63:AJ63)</f>
        <v>2362.761</v>
      </c>
    </row>
    <row r="64" spans="1:41" x14ac:dyDescent="0.2">
      <c r="A64" s="1" t="s">
        <v>112</v>
      </c>
      <c r="B64" s="1" t="s">
        <v>64</v>
      </c>
      <c r="C64" s="1" t="s">
        <v>8</v>
      </c>
      <c r="D64" s="1" t="s">
        <v>213</v>
      </c>
      <c r="E64" s="1" t="s">
        <v>33</v>
      </c>
      <c r="F64" s="1" t="s">
        <v>11</v>
      </c>
      <c r="G64" s="5" t="s">
        <v>13</v>
      </c>
      <c r="H64" s="5" t="s">
        <v>13</v>
      </c>
      <c r="I64" s="5" t="s">
        <v>13</v>
      </c>
      <c r="J64" s="5" t="s">
        <v>13</v>
      </c>
      <c r="K64" s="5" t="s">
        <v>13</v>
      </c>
      <c r="L64" s="5" t="s">
        <v>13</v>
      </c>
      <c r="M64" s="5" t="s">
        <v>18</v>
      </c>
      <c r="N64" s="5" t="s">
        <v>12</v>
      </c>
      <c r="O64" s="5" t="s">
        <v>13</v>
      </c>
      <c r="P64" s="5" t="s">
        <v>18</v>
      </c>
      <c r="Q64" s="5" t="s">
        <v>18</v>
      </c>
      <c r="R64" s="5" t="s">
        <v>12</v>
      </c>
      <c r="S64" s="5">
        <v>-1</v>
      </c>
      <c r="T64" s="5" t="s">
        <v>13</v>
      </c>
      <c r="U64" s="5">
        <v>-1</v>
      </c>
      <c r="V64" s="5">
        <v>-1</v>
      </c>
      <c r="W64" s="5" t="s">
        <v>15</v>
      </c>
      <c r="X64" s="5" t="s">
        <v>15</v>
      </c>
      <c r="Y64" s="5">
        <v>-1</v>
      </c>
      <c r="Z64" s="5">
        <v>-1</v>
      </c>
      <c r="AA64" s="5" t="s">
        <v>15</v>
      </c>
      <c r="AB64" s="5" t="s">
        <v>13</v>
      </c>
      <c r="AC64" s="5" t="s">
        <v>15</v>
      </c>
      <c r="AD64" s="5" t="s">
        <v>15</v>
      </c>
      <c r="AE64" s="5" t="s">
        <v>15</v>
      </c>
      <c r="AF64" s="5" t="s">
        <v>12</v>
      </c>
      <c r="AG64" s="5" t="s">
        <v>12</v>
      </c>
      <c r="AH64" s="5" t="s">
        <v>15</v>
      </c>
      <c r="AI64" s="5" t="s">
        <v>15</v>
      </c>
      <c r="AJ64" s="5" t="s">
        <v>12</v>
      </c>
      <c r="AK64" s="5">
        <v>30</v>
      </c>
    </row>
    <row r="65" spans="1:41" x14ac:dyDescent="0.2">
      <c r="A65" s="1" t="s">
        <v>112</v>
      </c>
      <c r="B65" s="1" t="s">
        <v>64</v>
      </c>
      <c r="C65" s="1" t="s">
        <v>8</v>
      </c>
      <c r="D65" s="1" t="s">
        <v>213</v>
      </c>
      <c r="E65" s="1" t="s">
        <v>32</v>
      </c>
      <c r="F65" s="1" t="s">
        <v>10</v>
      </c>
      <c r="G65" s="5">
        <v>248.922</v>
      </c>
      <c r="H65" s="5">
        <v>146</v>
      </c>
      <c r="I65" s="5">
        <v>664.68</v>
      </c>
      <c r="J65" s="5">
        <v>322.09899999999999</v>
      </c>
      <c r="K65" s="5">
        <v>227.42</v>
      </c>
      <c r="L65" s="5">
        <v>88</v>
      </c>
      <c r="M65" s="5">
        <v>55</v>
      </c>
      <c r="N65" s="5">
        <v>39</v>
      </c>
      <c r="O65" s="5">
        <v>487.774</v>
      </c>
      <c r="Q65" s="5">
        <v>21.9</v>
      </c>
      <c r="AG65" s="5">
        <v>24.567</v>
      </c>
      <c r="AK65" s="5">
        <v>31</v>
      </c>
      <c r="AM65" s="13">
        <f>+AO65/$AO$3</f>
        <v>2.8395718309475559E-3</v>
      </c>
      <c r="AN65" s="7">
        <f>IF(AK65=1,AM65,AM65+AN63)</f>
        <v>0.96899466838169857</v>
      </c>
      <c r="AO65" s="5">
        <f>SUM(G65:AJ65)</f>
        <v>2325.3620000000001</v>
      </c>
    </row>
    <row r="66" spans="1:41" x14ac:dyDescent="0.2">
      <c r="A66" s="1" t="s">
        <v>112</v>
      </c>
      <c r="B66" s="1" t="s">
        <v>64</v>
      </c>
      <c r="C66" s="1" t="s">
        <v>8</v>
      </c>
      <c r="D66" s="1" t="s">
        <v>213</v>
      </c>
      <c r="E66" s="1" t="s">
        <v>32</v>
      </c>
      <c r="F66" s="1" t="s">
        <v>11</v>
      </c>
      <c r="G66" s="5" t="s">
        <v>13</v>
      </c>
      <c r="H66" s="5" t="s">
        <v>13</v>
      </c>
      <c r="I66" s="5" t="s">
        <v>15</v>
      </c>
      <c r="J66" s="5" t="s">
        <v>15</v>
      </c>
      <c r="K66" s="5" t="s">
        <v>15</v>
      </c>
      <c r="L66" s="5" t="s">
        <v>15</v>
      </c>
      <c r="M66" s="5" t="s">
        <v>15</v>
      </c>
      <c r="N66" s="5" t="s">
        <v>15</v>
      </c>
      <c r="O66" s="5" t="s">
        <v>15</v>
      </c>
      <c r="P66" s="5" t="s">
        <v>15</v>
      </c>
      <c r="Q66" s="5" t="s">
        <v>15</v>
      </c>
      <c r="R66" s="5" t="s">
        <v>15</v>
      </c>
      <c r="AG66" s="5">
        <v>-1</v>
      </c>
      <c r="AK66" s="5">
        <v>31</v>
      </c>
    </row>
    <row r="67" spans="1:41" x14ac:dyDescent="0.2">
      <c r="A67" s="1" t="s">
        <v>112</v>
      </c>
      <c r="B67" s="1" t="s">
        <v>64</v>
      </c>
      <c r="C67" s="1" t="s">
        <v>8</v>
      </c>
      <c r="D67" s="1" t="s">
        <v>220</v>
      </c>
      <c r="E67" s="1" t="s">
        <v>21</v>
      </c>
      <c r="F67" s="1" t="s">
        <v>10</v>
      </c>
      <c r="I67" s="5">
        <v>684</v>
      </c>
      <c r="J67" s="5">
        <v>458</v>
      </c>
      <c r="K67" s="5">
        <v>591</v>
      </c>
      <c r="L67" s="5">
        <v>410</v>
      </c>
      <c r="M67" s="5">
        <v>66</v>
      </c>
      <c r="U67" s="5">
        <v>26</v>
      </c>
      <c r="AK67" s="5">
        <v>32</v>
      </c>
      <c r="AM67" s="13">
        <f>+AO67/$AO$3</f>
        <v>2.7292279835001119E-3</v>
      </c>
      <c r="AN67" s="7">
        <f>IF(AK67=1,AM67,AM67+AN65)</f>
        <v>0.97172389636519862</v>
      </c>
      <c r="AO67" s="5">
        <f>SUM(G67:AJ67)</f>
        <v>2235</v>
      </c>
    </row>
    <row r="68" spans="1:41" x14ac:dyDescent="0.2">
      <c r="A68" s="1" t="s">
        <v>112</v>
      </c>
      <c r="B68" s="1" t="s">
        <v>64</v>
      </c>
      <c r="C68" s="1" t="s">
        <v>8</v>
      </c>
      <c r="D68" s="1" t="s">
        <v>220</v>
      </c>
      <c r="E68" s="1" t="s">
        <v>21</v>
      </c>
      <c r="F68" s="1" t="s">
        <v>11</v>
      </c>
      <c r="I68" s="5" t="s">
        <v>15</v>
      </c>
      <c r="J68" s="5" t="s">
        <v>15</v>
      </c>
      <c r="K68" s="5" t="s">
        <v>15</v>
      </c>
      <c r="L68" s="5" t="s">
        <v>15</v>
      </c>
      <c r="M68" s="5">
        <v>-1</v>
      </c>
      <c r="U68" s="5" t="s">
        <v>15</v>
      </c>
      <c r="AK68" s="5">
        <v>32</v>
      </c>
    </row>
    <row r="69" spans="1:41" x14ac:dyDescent="0.2">
      <c r="A69" s="1" t="s">
        <v>112</v>
      </c>
      <c r="B69" s="1" t="s">
        <v>64</v>
      </c>
      <c r="C69" s="1" t="s">
        <v>8</v>
      </c>
      <c r="D69" s="1" t="s">
        <v>90</v>
      </c>
      <c r="E69" s="1" t="s">
        <v>22</v>
      </c>
      <c r="F69" s="1" t="s">
        <v>10</v>
      </c>
      <c r="M69" s="5">
        <v>200</v>
      </c>
      <c r="N69" s="5">
        <v>158</v>
      </c>
      <c r="O69" s="5">
        <v>214</v>
      </c>
      <c r="P69" s="5">
        <v>312</v>
      </c>
      <c r="Q69" s="5">
        <v>287</v>
      </c>
      <c r="R69" s="5">
        <v>158.066</v>
      </c>
      <c r="S69" s="5">
        <v>186</v>
      </c>
      <c r="T69" s="5">
        <v>165</v>
      </c>
      <c r="U69" s="5">
        <v>75</v>
      </c>
      <c r="V69" s="5">
        <v>85</v>
      </c>
      <c r="AK69" s="5">
        <v>33</v>
      </c>
      <c r="AM69" s="13">
        <f>+AO69/$AO$3</f>
        <v>2.2469617980702982E-3</v>
      </c>
      <c r="AN69" s="7">
        <f>IF(AK69=1,AM69,AM69+AN67)</f>
        <v>0.97397085816326889</v>
      </c>
      <c r="AO69" s="5">
        <f>SUM(G69:AJ69)</f>
        <v>1840.066</v>
      </c>
    </row>
    <row r="70" spans="1:41" x14ac:dyDescent="0.2">
      <c r="A70" s="1" t="s">
        <v>112</v>
      </c>
      <c r="B70" s="1" t="s">
        <v>64</v>
      </c>
      <c r="C70" s="1" t="s">
        <v>8</v>
      </c>
      <c r="D70" s="1" t="s">
        <v>90</v>
      </c>
      <c r="E70" s="1" t="s">
        <v>22</v>
      </c>
      <c r="F70" s="1" t="s">
        <v>11</v>
      </c>
      <c r="M70" s="5">
        <v>-1</v>
      </c>
      <c r="N70" s="5">
        <v>-1</v>
      </c>
      <c r="O70" s="5">
        <v>-1</v>
      </c>
      <c r="P70" s="5">
        <v>-1</v>
      </c>
      <c r="Q70" s="5">
        <v>-1</v>
      </c>
      <c r="R70" s="5">
        <v>-1</v>
      </c>
      <c r="S70" s="5">
        <v>-1</v>
      </c>
      <c r="T70" s="5">
        <v>-1</v>
      </c>
      <c r="U70" s="5">
        <v>-1</v>
      </c>
      <c r="V70" s="5">
        <v>-1</v>
      </c>
      <c r="AK70" s="5">
        <v>33</v>
      </c>
    </row>
    <row r="71" spans="1:41" x14ac:dyDescent="0.2">
      <c r="A71" s="1" t="s">
        <v>112</v>
      </c>
      <c r="B71" s="1" t="s">
        <v>64</v>
      </c>
      <c r="C71" s="1" t="s">
        <v>8</v>
      </c>
      <c r="D71" s="1" t="s">
        <v>229</v>
      </c>
      <c r="E71" s="1" t="s">
        <v>28</v>
      </c>
      <c r="F71" s="1" t="s">
        <v>10</v>
      </c>
      <c r="G71" s="5">
        <v>32</v>
      </c>
      <c r="H71" s="5">
        <v>32</v>
      </c>
      <c r="I71" s="5">
        <v>32</v>
      </c>
      <c r="J71" s="5">
        <v>32</v>
      </c>
      <c r="K71" s="5">
        <v>32</v>
      </c>
      <c r="L71" s="5">
        <v>32</v>
      </c>
      <c r="M71" s="5">
        <v>4</v>
      </c>
      <c r="N71" s="5">
        <v>5</v>
      </c>
      <c r="O71" s="5">
        <v>10</v>
      </c>
      <c r="P71" s="5">
        <v>8</v>
      </c>
      <c r="Q71" s="5">
        <v>8</v>
      </c>
      <c r="R71" s="5">
        <v>25</v>
      </c>
      <c r="S71" s="5">
        <v>106.65</v>
      </c>
      <c r="T71" s="5">
        <v>156</v>
      </c>
      <c r="U71" s="5">
        <v>200.1</v>
      </c>
      <c r="V71" s="5">
        <v>247.42</v>
      </c>
      <c r="W71" s="5">
        <v>207</v>
      </c>
      <c r="X71" s="5">
        <v>197.6</v>
      </c>
      <c r="Y71" s="5">
        <v>37.04</v>
      </c>
      <c r="Z71" s="5">
        <v>100.994</v>
      </c>
      <c r="AA71" s="5">
        <v>101.467</v>
      </c>
      <c r="AB71" s="5">
        <v>91.33</v>
      </c>
      <c r="AK71" s="5">
        <v>34</v>
      </c>
      <c r="AM71" s="13">
        <f>+AO71/$AO$3</f>
        <v>2.0729933575023593E-3</v>
      </c>
      <c r="AN71" s="7">
        <f>IF(AK71=1,AM71,AM71+AN69)</f>
        <v>0.97604385152077122</v>
      </c>
      <c r="AO71" s="5">
        <f>SUM(G71:AJ71)</f>
        <v>1697.6009999999999</v>
      </c>
    </row>
    <row r="72" spans="1:41" x14ac:dyDescent="0.2">
      <c r="A72" s="1" t="s">
        <v>112</v>
      </c>
      <c r="B72" s="1" t="s">
        <v>64</v>
      </c>
      <c r="C72" s="1" t="s">
        <v>8</v>
      </c>
      <c r="D72" s="1" t="s">
        <v>229</v>
      </c>
      <c r="E72" s="1" t="s">
        <v>28</v>
      </c>
      <c r="F72" s="1" t="s">
        <v>11</v>
      </c>
      <c r="G72" s="5">
        <v>-1</v>
      </c>
      <c r="H72" s="5">
        <v>-1</v>
      </c>
      <c r="I72" s="5">
        <v>-1</v>
      </c>
      <c r="J72" s="5">
        <v>-1</v>
      </c>
      <c r="K72" s="5">
        <v>-1</v>
      </c>
      <c r="L72" s="5">
        <v>-1</v>
      </c>
      <c r="M72" s="5">
        <v>-1</v>
      </c>
      <c r="N72" s="5">
        <v>-1</v>
      </c>
      <c r="O72" s="5">
        <v>-1</v>
      </c>
      <c r="P72" s="5">
        <v>-1</v>
      </c>
      <c r="Q72" s="5">
        <v>-1</v>
      </c>
      <c r="R72" s="5">
        <v>-1</v>
      </c>
      <c r="S72" s="5" t="s">
        <v>24</v>
      </c>
      <c r="T72" s="5">
        <v>-1</v>
      </c>
      <c r="U72" s="5" t="s">
        <v>24</v>
      </c>
      <c r="V72" s="5" t="s">
        <v>15</v>
      </c>
      <c r="W72" s="5" t="s">
        <v>24</v>
      </c>
      <c r="X72" s="5" t="s">
        <v>13</v>
      </c>
      <c r="Y72" s="5" t="s">
        <v>13</v>
      </c>
      <c r="Z72" s="5" t="s">
        <v>13</v>
      </c>
      <c r="AA72" s="5" t="s">
        <v>13</v>
      </c>
      <c r="AB72" s="5" t="s">
        <v>15</v>
      </c>
      <c r="AK72" s="5">
        <v>34</v>
      </c>
    </row>
    <row r="73" spans="1:41" x14ac:dyDescent="0.2">
      <c r="A73" s="1" t="s">
        <v>112</v>
      </c>
      <c r="B73" s="1" t="s">
        <v>64</v>
      </c>
      <c r="C73" s="1" t="s">
        <v>8</v>
      </c>
      <c r="D73" s="1" t="s">
        <v>231</v>
      </c>
      <c r="E73" s="1" t="s">
        <v>28</v>
      </c>
      <c r="F73" s="1" t="s">
        <v>10</v>
      </c>
      <c r="T73" s="5">
        <v>25</v>
      </c>
      <c r="V73" s="5">
        <v>190</v>
      </c>
      <c r="W73" s="5">
        <v>130.96600000000001</v>
      </c>
      <c r="X73" s="5">
        <v>53.098999999999997</v>
      </c>
      <c r="Z73" s="5">
        <v>50.02</v>
      </c>
      <c r="AB73" s="5">
        <v>65.932000000000002</v>
      </c>
      <c r="AC73" s="5">
        <v>67.593999999999994</v>
      </c>
      <c r="AD73" s="5">
        <v>130.45099999999999</v>
      </c>
      <c r="AE73" s="5">
        <v>114.027</v>
      </c>
      <c r="AF73" s="5">
        <v>143.06</v>
      </c>
      <c r="AG73" s="5">
        <v>177.721</v>
      </c>
      <c r="AH73" s="5">
        <v>255.91</v>
      </c>
      <c r="AJ73" s="5">
        <v>194.44399999999999</v>
      </c>
      <c r="AK73" s="5">
        <v>35</v>
      </c>
      <c r="AM73" s="13">
        <f>+AO73/$AO$3</f>
        <v>1.9516410132892539E-3</v>
      </c>
      <c r="AN73" s="7">
        <f>IF(AK73=1,AM73,AM73+AN71)</f>
        <v>0.97799549253406048</v>
      </c>
      <c r="AO73" s="5">
        <f>SUM(G73:AJ73)</f>
        <v>1598.2239999999999</v>
      </c>
    </row>
    <row r="74" spans="1:41" x14ac:dyDescent="0.2">
      <c r="A74" s="1" t="s">
        <v>112</v>
      </c>
      <c r="B74" s="1" t="s">
        <v>64</v>
      </c>
      <c r="C74" s="1" t="s">
        <v>8</v>
      </c>
      <c r="D74" s="1" t="s">
        <v>231</v>
      </c>
      <c r="E74" s="1" t="s">
        <v>28</v>
      </c>
      <c r="F74" s="1" t="s">
        <v>11</v>
      </c>
      <c r="S74" s="5" t="s">
        <v>24</v>
      </c>
      <c r="T74" s="5" t="s">
        <v>15</v>
      </c>
      <c r="U74" s="5" t="s">
        <v>24</v>
      </c>
      <c r="V74" s="5" t="s">
        <v>24</v>
      </c>
      <c r="W74" s="5" t="s">
        <v>13</v>
      </c>
      <c r="X74" s="5" t="s">
        <v>13</v>
      </c>
      <c r="Y74" s="5" t="s">
        <v>24</v>
      </c>
      <c r="Z74" s="5" t="s">
        <v>24</v>
      </c>
      <c r="AA74" s="5" t="s">
        <v>24</v>
      </c>
      <c r="AB74" s="5">
        <v>-1</v>
      </c>
      <c r="AC74" s="5" t="s">
        <v>24</v>
      </c>
      <c r="AD74" s="5" t="s">
        <v>24</v>
      </c>
      <c r="AE74" s="5" t="s">
        <v>24</v>
      </c>
      <c r="AF74" s="5" t="s">
        <v>24</v>
      </c>
      <c r="AG74" s="5" t="s">
        <v>24</v>
      </c>
      <c r="AH74" s="5" t="s">
        <v>24</v>
      </c>
      <c r="AI74" s="5" t="s">
        <v>24</v>
      </c>
      <c r="AJ74" s="5">
        <v>-1</v>
      </c>
      <c r="AK74" s="5">
        <v>35</v>
      </c>
    </row>
    <row r="75" spans="1:41" x14ac:dyDescent="0.2">
      <c r="A75" s="1" t="s">
        <v>112</v>
      </c>
      <c r="B75" s="1" t="s">
        <v>64</v>
      </c>
      <c r="C75" s="1" t="s">
        <v>8</v>
      </c>
      <c r="D75" s="1" t="s">
        <v>37</v>
      </c>
      <c r="E75" s="1" t="s">
        <v>47</v>
      </c>
      <c r="F75" s="1" t="s">
        <v>10</v>
      </c>
      <c r="G75" s="5">
        <v>201</v>
      </c>
      <c r="H75" s="5">
        <v>73</v>
      </c>
      <c r="I75" s="5">
        <v>703</v>
      </c>
      <c r="J75" s="5">
        <v>127</v>
      </c>
      <c r="K75" s="5">
        <v>15</v>
      </c>
      <c r="L75" s="5">
        <v>63</v>
      </c>
      <c r="M75" s="5">
        <v>35</v>
      </c>
      <c r="N75" s="5">
        <v>30</v>
      </c>
      <c r="O75" s="5">
        <v>39</v>
      </c>
      <c r="P75" s="5">
        <v>307</v>
      </c>
      <c r="W75" s="5">
        <v>3</v>
      </c>
      <c r="AK75" s="5">
        <v>36</v>
      </c>
      <c r="AM75" s="13">
        <f>+AO75/$AO$3</f>
        <v>1.9489252177477309E-3</v>
      </c>
      <c r="AN75" s="7">
        <f>IF(AK75=1,AM75,AM75+AN73)</f>
        <v>0.97994441775180818</v>
      </c>
      <c r="AO75" s="5">
        <f>SUM(G75:AJ75)</f>
        <v>1596</v>
      </c>
    </row>
    <row r="76" spans="1:41" x14ac:dyDescent="0.2">
      <c r="A76" s="1" t="s">
        <v>112</v>
      </c>
      <c r="B76" s="1" t="s">
        <v>64</v>
      </c>
      <c r="C76" s="1" t="s">
        <v>8</v>
      </c>
      <c r="D76" s="1" t="s">
        <v>37</v>
      </c>
      <c r="E76" s="1" t="s">
        <v>47</v>
      </c>
      <c r="F76" s="1" t="s">
        <v>11</v>
      </c>
      <c r="G76" s="5">
        <v>-1</v>
      </c>
      <c r="H76" s="5">
        <v>-1</v>
      </c>
      <c r="I76" s="5">
        <v>-1</v>
      </c>
      <c r="J76" s="5">
        <v>-1</v>
      </c>
      <c r="K76" s="5">
        <v>-1</v>
      </c>
      <c r="L76" s="5">
        <v>-1</v>
      </c>
      <c r="M76" s="5">
        <v>-1</v>
      </c>
      <c r="N76" s="5">
        <v>-1</v>
      </c>
      <c r="O76" s="5">
        <v>-1</v>
      </c>
      <c r="P76" s="5">
        <v>-1</v>
      </c>
      <c r="W76" s="5">
        <v>-1</v>
      </c>
      <c r="AF76" s="5" t="s">
        <v>24</v>
      </c>
      <c r="AG76" s="5" t="s">
        <v>24</v>
      </c>
      <c r="AH76" s="5" t="s">
        <v>24</v>
      </c>
      <c r="AJ76" s="5" t="s">
        <v>24</v>
      </c>
      <c r="AK76" s="5">
        <v>36</v>
      </c>
    </row>
    <row r="77" spans="1:41" x14ac:dyDescent="0.2">
      <c r="A77" s="1" t="s">
        <v>112</v>
      </c>
      <c r="B77" s="1" t="s">
        <v>64</v>
      </c>
      <c r="C77" s="1" t="s">
        <v>8</v>
      </c>
      <c r="D77" s="1" t="s">
        <v>216</v>
      </c>
      <c r="E77" s="1" t="s">
        <v>21</v>
      </c>
      <c r="F77" s="1" t="s">
        <v>10</v>
      </c>
      <c r="G77" s="5">
        <v>211</v>
      </c>
      <c r="H77" s="5">
        <v>164</v>
      </c>
      <c r="I77" s="5">
        <v>306</v>
      </c>
      <c r="J77" s="5">
        <v>313</v>
      </c>
      <c r="K77" s="5">
        <v>274</v>
      </c>
      <c r="L77" s="5">
        <v>37.200000000000003</v>
      </c>
      <c r="M77" s="5">
        <v>54.1</v>
      </c>
      <c r="N77" s="5">
        <v>75.8</v>
      </c>
      <c r="O77" s="5">
        <v>60.8</v>
      </c>
      <c r="P77" s="5">
        <v>64</v>
      </c>
      <c r="R77" s="5">
        <v>1.52</v>
      </c>
      <c r="T77" s="5">
        <v>0.34</v>
      </c>
      <c r="U77" s="5">
        <v>10.768000000000001</v>
      </c>
      <c r="AK77" s="5">
        <v>37</v>
      </c>
      <c r="AM77" s="13">
        <f>+AO77/$AO$3</f>
        <v>1.9202628288310798E-3</v>
      </c>
      <c r="AN77" s="7">
        <f>IF(AK77=1,AM77,AM77+AN75)</f>
        <v>0.98186468058063925</v>
      </c>
      <c r="AO77" s="5">
        <f>SUM(G77:AJ77)</f>
        <v>1572.5279999999998</v>
      </c>
    </row>
    <row r="78" spans="1:41" x14ac:dyDescent="0.2">
      <c r="A78" s="1" t="s">
        <v>112</v>
      </c>
      <c r="B78" s="1" t="s">
        <v>64</v>
      </c>
      <c r="C78" s="1" t="s">
        <v>8</v>
      </c>
      <c r="D78" s="1" t="s">
        <v>216</v>
      </c>
      <c r="E78" s="1" t="s">
        <v>21</v>
      </c>
      <c r="F78" s="1" t="s">
        <v>11</v>
      </c>
      <c r="G78" s="5">
        <v>-1</v>
      </c>
      <c r="H78" s="5">
        <v>-1</v>
      </c>
      <c r="I78" s="5">
        <v>-1</v>
      </c>
      <c r="J78" s="5">
        <v>-1</v>
      </c>
      <c r="K78" s="5">
        <v>-1</v>
      </c>
      <c r="L78" s="5">
        <v>-1</v>
      </c>
      <c r="M78" s="5">
        <v>-1</v>
      </c>
      <c r="N78" s="5">
        <v>-1</v>
      </c>
      <c r="O78" s="5">
        <v>-1</v>
      </c>
      <c r="P78" s="5">
        <v>-1</v>
      </c>
      <c r="R78" s="5" t="s">
        <v>15</v>
      </c>
      <c r="S78" s="5" t="s">
        <v>15</v>
      </c>
      <c r="T78" s="5" t="s">
        <v>15</v>
      </c>
      <c r="U78" s="5" t="s">
        <v>15</v>
      </c>
      <c r="AK78" s="5">
        <v>37</v>
      </c>
    </row>
    <row r="79" spans="1:41" x14ac:dyDescent="0.2">
      <c r="A79" s="1" t="s">
        <v>112</v>
      </c>
      <c r="B79" s="1" t="s">
        <v>64</v>
      </c>
      <c r="C79" s="1" t="s">
        <v>8</v>
      </c>
      <c r="D79" s="1" t="s">
        <v>155</v>
      </c>
      <c r="E79" s="1" t="s">
        <v>28</v>
      </c>
      <c r="F79" s="1" t="s">
        <v>10</v>
      </c>
      <c r="AA79" s="5">
        <v>63.7</v>
      </c>
      <c r="AB79" s="5">
        <v>77.085999999999999</v>
      </c>
      <c r="AC79" s="5">
        <v>77.08</v>
      </c>
      <c r="AD79" s="5">
        <v>155</v>
      </c>
      <c r="AE79" s="5">
        <v>99.334999999999994</v>
      </c>
      <c r="AF79" s="5">
        <v>123.67</v>
      </c>
      <c r="AG79" s="5">
        <v>181</v>
      </c>
      <c r="AH79" s="5">
        <v>263.33999999999997</v>
      </c>
      <c r="AI79" s="5">
        <v>122</v>
      </c>
      <c r="AJ79" s="5">
        <v>326.7</v>
      </c>
      <c r="AK79" s="5">
        <v>38</v>
      </c>
      <c r="AM79" s="13">
        <f>+AO79/$AO$3</f>
        <v>1.818155510577689E-3</v>
      </c>
      <c r="AN79" s="7">
        <f>IF(AK79=1,AM79,AM79+AN77)</f>
        <v>0.98368283609121698</v>
      </c>
      <c r="AO79" s="5">
        <f>SUM(G79:AJ79)</f>
        <v>1488.9110000000001</v>
      </c>
    </row>
    <row r="80" spans="1:41" x14ac:dyDescent="0.2">
      <c r="A80" s="1" t="s">
        <v>112</v>
      </c>
      <c r="B80" s="1" t="s">
        <v>64</v>
      </c>
      <c r="C80" s="1" t="s">
        <v>8</v>
      </c>
      <c r="D80" s="1" t="s">
        <v>155</v>
      </c>
      <c r="E80" s="1" t="s">
        <v>28</v>
      </c>
      <c r="F80" s="1" t="s">
        <v>11</v>
      </c>
      <c r="AA80" s="5" t="s">
        <v>13</v>
      </c>
      <c r="AB80" s="5">
        <v>-1</v>
      </c>
      <c r="AC80" s="5">
        <v>-1</v>
      </c>
      <c r="AD80" s="5">
        <v>-1</v>
      </c>
      <c r="AE80" s="5" t="s">
        <v>13</v>
      </c>
      <c r="AF80" s="5" t="s">
        <v>24</v>
      </c>
      <c r="AG80" s="5" t="s">
        <v>13</v>
      </c>
      <c r="AH80" s="5" t="s">
        <v>24</v>
      </c>
      <c r="AI80" s="5" t="s">
        <v>13</v>
      </c>
      <c r="AJ80" s="5" t="s">
        <v>13</v>
      </c>
      <c r="AK80" s="5">
        <v>38</v>
      </c>
    </row>
    <row r="81" spans="1:41" x14ac:dyDescent="0.2">
      <c r="A81" s="1" t="s">
        <v>112</v>
      </c>
      <c r="B81" s="1" t="s">
        <v>64</v>
      </c>
      <c r="C81" s="1" t="s">
        <v>30</v>
      </c>
      <c r="D81" s="1" t="s">
        <v>154</v>
      </c>
      <c r="E81" s="1" t="s">
        <v>21</v>
      </c>
      <c r="F81" s="1" t="s">
        <v>10</v>
      </c>
      <c r="G81" s="5">
        <v>1349</v>
      </c>
      <c r="AK81" s="5">
        <v>39</v>
      </c>
      <c r="AM81" s="13">
        <f>+AO81/$AO$3</f>
        <v>1.6473058388105819E-3</v>
      </c>
      <c r="AN81" s="7">
        <f>IF(AK81=1,AM81,AM81+AN79)</f>
        <v>0.98533014193002755</v>
      </c>
      <c r="AO81" s="5">
        <f>SUM(G81:AJ81)</f>
        <v>1349</v>
      </c>
    </row>
    <row r="82" spans="1:41" x14ac:dyDescent="0.2">
      <c r="A82" s="1" t="s">
        <v>112</v>
      </c>
      <c r="B82" s="1" t="s">
        <v>64</v>
      </c>
      <c r="C82" s="1" t="s">
        <v>30</v>
      </c>
      <c r="D82" s="1" t="s">
        <v>154</v>
      </c>
      <c r="E82" s="1" t="s">
        <v>21</v>
      </c>
      <c r="F82" s="1" t="s">
        <v>11</v>
      </c>
      <c r="G82" s="5">
        <v>-1</v>
      </c>
      <c r="AK82" s="5">
        <v>39</v>
      </c>
    </row>
    <row r="83" spans="1:41" x14ac:dyDescent="0.2">
      <c r="A83" s="1" t="s">
        <v>112</v>
      </c>
      <c r="B83" s="1" t="s">
        <v>64</v>
      </c>
      <c r="C83" s="1" t="s">
        <v>8</v>
      </c>
      <c r="D83" s="1" t="s">
        <v>75</v>
      </c>
      <c r="E83" s="1" t="s">
        <v>47</v>
      </c>
      <c r="F83" s="1" t="s">
        <v>10</v>
      </c>
      <c r="G83" s="5">
        <v>65</v>
      </c>
      <c r="I83" s="5">
        <v>150</v>
      </c>
      <c r="J83" s="5">
        <v>180</v>
      </c>
      <c r="K83" s="5">
        <v>134</v>
      </c>
      <c r="L83" s="5">
        <v>72</v>
      </c>
      <c r="M83" s="5">
        <v>181</v>
      </c>
      <c r="N83" s="5">
        <v>100</v>
      </c>
      <c r="O83" s="5">
        <v>44.344999999999999</v>
      </c>
      <c r="P83" s="5">
        <v>74.122</v>
      </c>
      <c r="Q83" s="5">
        <v>106.75700000000001</v>
      </c>
      <c r="R83" s="5">
        <v>70.747</v>
      </c>
      <c r="S83" s="5">
        <v>33.843000000000004</v>
      </c>
      <c r="T83" s="5">
        <v>42.252000000000002</v>
      </c>
      <c r="AK83" s="5">
        <v>40</v>
      </c>
      <c r="AM83" s="13">
        <f>+AO83/$AO$3</f>
        <v>1.5313789800250788E-3</v>
      </c>
      <c r="AN83" s="7">
        <f>IF(AK83=1,AM83,AM83+AN81)</f>
        <v>0.98686152091005264</v>
      </c>
      <c r="AO83" s="5">
        <f>SUM(G83:AJ83)</f>
        <v>1254.066</v>
      </c>
    </row>
    <row r="84" spans="1:41" x14ac:dyDescent="0.2">
      <c r="A84" s="1" t="s">
        <v>112</v>
      </c>
      <c r="B84" s="1" t="s">
        <v>64</v>
      </c>
      <c r="C84" s="1" t="s">
        <v>8</v>
      </c>
      <c r="D84" s="1" t="s">
        <v>75</v>
      </c>
      <c r="E84" s="1" t="s">
        <v>47</v>
      </c>
      <c r="F84" s="1" t="s">
        <v>11</v>
      </c>
      <c r="G84" s="5">
        <v>-1</v>
      </c>
      <c r="I84" s="5">
        <v>-1</v>
      </c>
      <c r="J84" s="5">
        <v>-1</v>
      </c>
      <c r="K84" s="5">
        <v>-1</v>
      </c>
      <c r="L84" s="5">
        <v>-1</v>
      </c>
      <c r="M84" s="5">
        <v>-1</v>
      </c>
      <c r="N84" s="5" t="s">
        <v>18</v>
      </c>
      <c r="O84" s="5" t="s">
        <v>12</v>
      </c>
      <c r="P84" s="5" t="s">
        <v>13</v>
      </c>
      <c r="Q84" s="5" t="s">
        <v>24</v>
      </c>
      <c r="R84" s="5" t="s">
        <v>24</v>
      </c>
      <c r="S84" s="5" t="s">
        <v>24</v>
      </c>
      <c r="T84" s="5" t="s">
        <v>24</v>
      </c>
      <c r="AK84" s="5">
        <v>40</v>
      </c>
    </row>
    <row r="85" spans="1:41" x14ac:dyDescent="0.2">
      <c r="A85" s="1" t="s">
        <v>112</v>
      </c>
      <c r="B85" s="1" t="s">
        <v>64</v>
      </c>
      <c r="C85" s="1" t="s">
        <v>8</v>
      </c>
      <c r="D85" s="1" t="s">
        <v>230</v>
      </c>
      <c r="E85" s="1" t="s">
        <v>21</v>
      </c>
      <c r="F85" s="1" t="s">
        <v>10</v>
      </c>
      <c r="G85" s="5">
        <v>10</v>
      </c>
      <c r="H85" s="5">
        <v>10</v>
      </c>
      <c r="I85" s="5">
        <v>10</v>
      </c>
      <c r="J85" s="5">
        <v>10</v>
      </c>
      <c r="K85" s="5">
        <v>10</v>
      </c>
      <c r="L85" s="5">
        <v>10</v>
      </c>
      <c r="M85" s="5">
        <v>21</v>
      </c>
      <c r="N85" s="5">
        <v>31</v>
      </c>
      <c r="O85" s="5">
        <v>60.822000000000003</v>
      </c>
      <c r="P85" s="5">
        <v>85.2</v>
      </c>
      <c r="Q85" s="5">
        <v>91.325000000000003</v>
      </c>
      <c r="R85" s="5">
        <v>78.924999999999997</v>
      </c>
      <c r="S85" s="5">
        <v>10.704000000000001</v>
      </c>
      <c r="T85" s="5">
        <v>148.81</v>
      </c>
      <c r="U85" s="5">
        <v>109.90900000000001</v>
      </c>
      <c r="V85" s="5">
        <v>0.54500000000000004</v>
      </c>
      <c r="W85" s="5">
        <v>1.8380000000000001</v>
      </c>
      <c r="X85" s="5">
        <v>2.1779999999999999</v>
      </c>
      <c r="Y85" s="5">
        <v>2.8690000000000002</v>
      </c>
      <c r="Z85" s="5">
        <v>9.8770000000000007</v>
      </c>
      <c r="AA85" s="5">
        <v>17.565000000000001</v>
      </c>
      <c r="AB85" s="5">
        <v>17.132000000000001</v>
      </c>
      <c r="AC85" s="5">
        <v>18.401</v>
      </c>
      <c r="AD85" s="5">
        <v>22.37</v>
      </c>
      <c r="AE85" s="5">
        <v>58.819000000000003</v>
      </c>
      <c r="AF85" s="5">
        <v>51.316000000000003</v>
      </c>
      <c r="AG85" s="5">
        <v>58.506</v>
      </c>
      <c r="AH85" s="5">
        <v>66.28</v>
      </c>
      <c r="AI85" s="5">
        <v>57.761000000000003</v>
      </c>
      <c r="AJ85" s="5">
        <v>73.712999999999994</v>
      </c>
      <c r="AK85" s="5">
        <v>41</v>
      </c>
      <c r="AM85" s="13">
        <f>+AO85/$AO$3</f>
        <v>1.4126838170612332E-3</v>
      </c>
      <c r="AN85" s="7">
        <f>IF(AK85=1,AM85,AM85+AN83)</f>
        <v>0.98827420472711391</v>
      </c>
      <c r="AO85" s="5">
        <f>SUM(G85:AJ85)</f>
        <v>1156.8649999999998</v>
      </c>
    </row>
    <row r="86" spans="1:41" x14ac:dyDescent="0.2">
      <c r="A86" s="1" t="s">
        <v>112</v>
      </c>
      <c r="B86" s="1" t="s">
        <v>64</v>
      </c>
      <c r="C86" s="1" t="s">
        <v>8</v>
      </c>
      <c r="D86" s="1" t="s">
        <v>230</v>
      </c>
      <c r="E86" s="1" t="s">
        <v>21</v>
      </c>
      <c r="F86" s="1" t="s">
        <v>11</v>
      </c>
      <c r="G86" s="5">
        <v>-1</v>
      </c>
      <c r="H86" s="5">
        <v>-1</v>
      </c>
      <c r="I86" s="5">
        <v>-1</v>
      </c>
      <c r="J86" s="5">
        <v>-1</v>
      </c>
      <c r="K86" s="5">
        <v>-1</v>
      </c>
      <c r="L86" s="5">
        <v>-1</v>
      </c>
      <c r="M86" s="5">
        <v>-1</v>
      </c>
      <c r="N86" s="5">
        <v>-1</v>
      </c>
      <c r="O86" s="5" t="s">
        <v>15</v>
      </c>
      <c r="P86" s="5">
        <v>-1</v>
      </c>
      <c r="Q86" s="5" t="s">
        <v>15</v>
      </c>
      <c r="R86" s="5" t="s">
        <v>15</v>
      </c>
      <c r="S86" s="5" t="s">
        <v>15</v>
      </c>
      <c r="T86" s="5" t="s">
        <v>13</v>
      </c>
      <c r="U86" s="5" t="s">
        <v>13</v>
      </c>
      <c r="V86" s="5" t="s">
        <v>13</v>
      </c>
      <c r="W86" s="5" t="s">
        <v>12</v>
      </c>
      <c r="X86" s="5" t="s">
        <v>12</v>
      </c>
      <c r="Y86" s="5" t="s">
        <v>12</v>
      </c>
      <c r="Z86" s="5" t="s">
        <v>12</v>
      </c>
      <c r="AA86" s="5" t="s">
        <v>13</v>
      </c>
      <c r="AB86" s="5" t="s">
        <v>12</v>
      </c>
      <c r="AC86" s="5" t="s">
        <v>12</v>
      </c>
      <c r="AD86" s="5" t="s">
        <v>12</v>
      </c>
      <c r="AE86" s="5" t="s">
        <v>12</v>
      </c>
      <c r="AF86" s="5" t="s">
        <v>12</v>
      </c>
      <c r="AG86" s="5" t="s">
        <v>12</v>
      </c>
      <c r="AH86" s="5" t="s">
        <v>12</v>
      </c>
      <c r="AI86" s="5" t="s">
        <v>12</v>
      </c>
      <c r="AJ86" s="5" t="s">
        <v>12</v>
      </c>
      <c r="AK86" s="5">
        <v>41</v>
      </c>
    </row>
    <row r="87" spans="1:41" x14ac:dyDescent="0.2">
      <c r="A87" s="1" t="s">
        <v>112</v>
      </c>
      <c r="B87" s="1" t="s">
        <v>64</v>
      </c>
      <c r="C87" s="1" t="s">
        <v>8</v>
      </c>
      <c r="D87" s="1" t="s">
        <v>37</v>
      </c>
      <c r="E87" s="1" t="s">
        <v>21</v>
      </c>
      <c r="F87" s="1" t="s">
        <v>10</v>
      </c>
      <c r="R87" s="5">
        <v>2</v>
      </c>
      <c r="S87" s="5">
        <v>8</v>
      </c>
      <c r="T87" s="5">
        <v>16</v>
      </c>
      <c r="U87" s="5">
        <v>273</v>
      </c>
      <c r="V87" s="5">
        <v>106.645</v>
      </c>
      <c r="W87" s="5">
        <v>517</v>
      </c>
      <c r="Y87" s="5">
        <v>107</v>
      </c>
      <c r="Z87" s="5">
        <v>1</v>
      </c>
      <c r="AB87" s="5">
        <v>9.4280000000000008</v>
      </c>
      <c r="AK87" s="5">
        <v>42</v>
      </c>
      <c r="AM87" s="13">
        <f>+AO87/$AO$3</f>
        <v>1.270065474936426E-3</v>
      </c>
      <c r="AN87" s="7">
        <f>IF(AK87=1,AM87,AM87+AN85)</f>
        <v>0.98954427020205038</v>
      </c>
      <c r="AO87" s="5">
        <f>SUM(G87:AJ87)</f>
        <v>1040.0730000000001</v>
      </c>
    </row>
    <row r="88" spans="1:41" x14ac:dyDescent="0.2">
      <c r="A88" s="1" t="s">
        <v>112</v>
      </c>
      <c r="B88" s="1" t="s">
        <v>64</v>
      </c>
      <c r="C88" s="1" t="s">
        <v>8</v>
      </c>
      <c r="D88" s="1" t="s">
        <v>37</v>
      </c>
      <c r="E88" s="1" t="s">
        <v>21</v>
      </c>
      <c r="F88" s="1" t="s">
        <v>11</v>
      </c>
      <c r="R88" s="5">
        <v>-1</v>
      </c>
      <c r="S88" s="5">
        <v>-1</v>
      </c>
      <c r="T88" s="5">
        <v>-1</v>
      </c>
      <c r="U88" s="5">
        <v>-1</v>
      </c>
      <c r="V88" s="5">
        <v>-1</v>
      </c>
      <c r="W88" s="5">
        <v>-1</v>
      </c>
      <c r="Y88" s="5">
        <v>-1</v>
      </c>
      <c r="Z88" s="5">
        <v>-1</v>
      </c>
      <c r="AB88" s="5">
        <v>-1</v>
      </c>
      <c r="AH88" s="5" t="s">
        <v>15</v>
      </c>
      <c r="AK88" s="5">
        <v>42</v>
      </c>
    </row>
    <row r="89" spans="1:41" x14ac:dyDescent="0.2">
      <c r="A89" s="1" t="s">
        <v>112</v>
      </c>
      <c r="B89" s="1" t="s">
        <v>64</v>
      </c>
      <c r="C89" s="1" t="s">
        <v>8</v>
      </c>
      <c r="D89" s="1" t="s">
        <v>89</v>
      </c>
      <c r="E89" s="1" t="s">
        <v>47</v>
      </c>
      <c r="F89" s="1" t="s">
        <v>10</v>
      </c>
      <c r="G89" s="5">
        <v>175</v>
      </c>
      <c r="H89" s="5">
        <v>92</v>
      </c>
      <c r="I89" s="5">
        <v>169</v>
      </c>
      <c r="J89" s="5">
        <v>223</v>
      </c>
      <c r="K89" s="5">
        <v>154</v>
      </c>
      <c r="L89" s="5">
        <v>95</v>
      </c>
      <c r="M89" s="5">
        <v>35</v>
      </c>
      <c r="N89" s="5">
        <v>46</v>
      </c>
      <c r="O89" s="5">
        <v>13</v>
      </c>
      <c r="P89" s="5">
        <v>3</v>
      </c>
      <c r="Q89" s="5">
        <v>3</v>
      </c>
      <c r="R89" s="5">
        <v>5</v>
      </c>
      <c r="S89" s="5">
        <v>0.57999999999999996</v>
      </c>
      <c r="AK89" s="5">
        <v>43</v>
      </c>
      <c r="AM89" s="13">
        <f>+AO89/$AO$3</f>
        <v>1.2377140490004669E-3</v>
      </c>
      <c r="AN89" s="7">
        <f>IF(AK89=1,AM89,AM89+AN87)</f>
        <v>0.9907819842510508</v>
      </c>
      <c r="AO89" s="5">
        <f>SUM(G89:AJ89)</f>
        <v>1013.58</v>
      </c>
    </row>
    <row r="90" spans="1:41" x14ac:dyDescent="0.2">
      <c r="A90" s="1" t="s">
        <v>112</v>
      </c>
      <c r="B90" s="1" t="s">
        <v>64</v>
      </c>
      <c r="C90" s="1" t="s">
        <v>8</v>
      </c>
      <c r="D90" s="1" t="s">
        <v>89</v>
      </c>
      <c r="E90" s="1" t="s">
        <v>47</v>
      </c>
      <c r="F90" s="1" t="s">
        <v>11</v>
      </c>
      <c r="G90" s="5" t="s">
        <v>24</v>
      </c>
      <c r="H90" s="5" t="s">
        <v>24</v>
      </c>
      <c r="I90" s="5" t="s">
        <v>24</v>
      </c>
      <c r="J90" s="5" t="s">
        <v>24</v>
      </c>
      <c r="K90" s="5" t="s">
        <v>24</v>
      </c>
      <c r="L90" s="5" t="s">
        <v>24</v>
      </c>
      <c r="M90" s="5">
        <v>-1</v>
      </c>
      <c r="N90" s="5" t="s">
        <v>18</v>
      </c>
      <c r="O90" s="5" t="s">
        <v>15</v>
      </c>
      <c r="P90" s="5" t="s">
        <v>15</v>
      </c>
      <c r="Q90" s="5">
        <v>-1</v>
      </c>
      <c r="R90" s="5">
        <v>-1</v>
      </c>
      <c r="S90" s="5">
        <v>-1</v>
      </c>
      <c r="AK90" s="5">
        <v>43</v>
      </c>
    </row>
    <row r="91" spans="1:41" x14ac:dyDescent="0.2">
      <c r="A91" s="1" t="s">
        <v>112</v>
      </c>
      <c r="B91" s="1" t="s">
        <v>64</v>
      </c>
      <c r="C91" s="1" t="s">
        <v>8</v>
      </c>
      <c r="D91" s="1" t="s">
        <v>228</v>
      </c>
      <c r="E91" s="1" t="s">
        <v>22</v>
      </c>
      <c r="F91" s="1" t="s">
        <v>10</v>
      </c>
      <c r="G91" s="5">
        <v>188</v>
      </c>
      <c r="H91" s="5">
        <v>209</v>
      </c>
      <c r="I91" s="5">
        <v>72</v>
      </c>
      <c r="J91" s="5">
        <v>109</v>
      </c>
      <c r="K91" s="5">
        <v>57</v>
      </c>
      <c r="L91" s="5">
        <v>150</v>
      </c>
      <c r="N91" s="5">
        <v>10.305</v>
      </c>
      <c r="O91" s="5">
        <v>13.430999999999999</v>
      </c>
      <c r="P91" s="5">
        <v>25.957999999999998</v>
      </c>
      <c r="AK91" s="5">
        <v>44</v>
      </c>
      <c r="AM91" s="13">
        <f>+AO91/$AO$3</f>
        <v>1.0192707930468197E-3</v>
      </c>
      <c r="AN91" s="7">
        <f>IF(AK91=1,AM91,AM91+AN89)</f>
        <v>0.99180125504409766</v>
      </c>
      <c r="AO91" s="5">
        <f>SUM(G91:AJ91)</f>
        <v>834.69399999999996</v>
      </c>
    </row>
    <row r="92" spans="1:41" x14ac:dyDescent="0.2">
      <c r="A92" s="1" t="s">
        <v>112</v>
      </c>
      <c r="B92" s="1" t="s">
        <v>64</v>
      </c>
      <c r="C92" s="1" t="s">
        <v>8</v>
      </c>
      <c r="D92" s="1" t="s">
        <v>228</v>
      </c>
      <c r="E92" s="1" t="s">
        <v>22</v>
      </c>
      <c r="F92" s="1" t="s">
        <v>11</v>
      </c>
      <c r="G92" s="5" t="s">
        <v>15</v>
      </c>
      <c r="H92" s="5" t="s">
        <v>13</v>
      </c>
      <c r="I92" s="5" t="s">
        <v>15</v>
      </c>
      <c r="J92" s="5">
        <v>-1</v>
      </c>
      <c r="K92" s="5" t="s">
        <v>24</v>
      </c>
      <c r="L92" s="5">
        <v>-1</v>
      </c>
      <c r="N92" s="5">
        <v>-1</v>
      </c>
      <c r="O92" s="5" t="s">
        <v>15</v>
      </c>
      <c r="P92" s="5" t="s">
        <v>24</v>
      </c>
      <c r="R92" s="5" t="s">
        <v>24</v>
      </c>
      <c r="S92" s="5" t="s">
        <v>24</v>
      </c>
      <c r="T92" s="5" t="s">
        <v>24</v>
      </c>
      <c r="W92" s="5" t="s">
        <v>24</v>
      </c>
      <c r="AK92" s="5">
        <v>44</v>
      </c>
    </row>
    <row r="93" spans="1:41" x14ac:dyDescent="0.2">
      <c r="A93" s="1" t="s">
        <v>112</v>
      </c>
      <c r="B93" s="1" t="s">
        <v>64</v>
      </c>
      <c r="C93" s="1" t="s">
        <v>8</v>
      </c>
      <c r="D93" s="1" t="s">
        <v>91</v>
      </c>
      <c r="E93" s="1" t="s">
        <v>28</v>
      </c>
      <c r="F93" s="1" t="s">
        <v>10</v>
      </c>
      <c r="X93" s="5">
        <v>50</v>
      </c>
      <c r="Z93" s="5">
        <v>0.154</v>
      </c>
      <c r="AB93" s="5">
        <v>8.5939999999999994</v>
      </c>
      <c r="AC93" s="5">
        <v>33.549999999999997</v>
      </c>
      <c r="AD93" s="5">
        <v>39.6</v>
      </c>
      <c r="AE93" s="5">
        <v>47.39</v>
      </c>
      <c r="AF93" s="5">
        <v>56</v>
      </c>
      <c r="AG93" s="5">
        <v>100</v>
      </c>
      <c r="AH93" s="5">
        <v>156</v>
      </c>
      <c r="AI93" s="5">
        <v>167.66499999999999</v>
      </c>
      <c r="AJ93" s="5">
        <v>148.36600000000001</v>
      </c>
      <c r="AK93" s="5">
        <v>45</v>
      </c>
      <c r="AM93" s="13">
        <f>+AO93/$AO$3</f>
        <v>9.8584232949052645E-4</v>
      </c>
      <c r="AN93" s="7">
        <f>IF(AK93=1,AM93,AM93+AN91)</f>
        <v>0.99278709737358817</v>
      </c>
      <c r="AO93" s="5">
        <f>SUM(G93:AJ93)</f>
        <v>807.31899999999996</v>
      </c>
    </row>
    <row r="94" spans="1:41" x14ac:dyDescent="0.2">
      <c r="A94" s="1" t="s">
        <v>112</v>
      </c>
      <c r="B94" s="1" t="s">
        <v>64</v>
      </c>
      <c r="C94" s="1" t="s">
        <v>8</v>
      </c>
      <c r="D94" s="1" t="s">
        <v>91</v>
      </c>
      <c r="E94" s="1" t="s">
        <v>28</v>
      </c>
      <c r="F94" s="1" t="s">
        <v>11</v>
      </c>
      <c r="X94" s="5">
        <v>-1</v>
      </c>
      <c r="Z94" s="5" t="s">
        <v>13</v>
      </c>
      <c r="AB94" s="5">
        <v>-1</v>
      </c>
      <c r="AC94" s="5" t="s">
        <v>13</v>
      </c>
      <c r="AD94" s="5" t="s">
        <v>13</v>
      </c>
      <c r="AE94" s="5" t="s">
        <v>13</v>
      </c>
      <c r="AF94" s="5" t="s">
        <v>13</v>
      </c>
      <c r="AG94" s="5" t="s">
        <v>13</v>
      </c>
      <c r="AH94" s="5" t="s">
        <v>13</v>
      </c>
      <c r="AI94" s="5" t="s">
        <v>13</v>
      </c>
      <c r="AJ94" s="5" t="s">
        <v>15</v>
      </c>
      <c r="AK94" s="5">
        <v>45</v>
      </c>
    </row>
    <row r="95" spans="1:41" x14ac:dyDescent="0.2">
      <c r="A95" s="1" t="s">
        <v>112</v>
      </c>
      <c r="B95" s="1" t="s">
        <v>64</v>
      </c>
      <c r="C95" s="1" t="s">
        <v>8</v>
      </c>
      <c r="D95" s="1" t="s">
        <v>89</v>
      </c>
      <c r="E95" s="1" t="s">
        <v>33</v>
      </c>
      <c r="F95" s="1" t="s">
        <v>10</v>
      </c>
      <c r="G95" s="5">
        <v>45</v>
      </c>
      <c r="H95" s="5">
        <v>43</v>
      </c>
      <c r="I95" s="5">
        <v>81</v>
      </c>
      <c r="J95" s="5">
        <v>57</v>
      </c>
      <c r="K95" s="5">
        <v>92</v>
      </c>
      <c r="L95" s="5">
        <v>113</v>
      </c>
      <c r="M95" s="5">
        <v>48</v>
      </c>
      <c r="N95" s="5">
        <v>43</v>
      </c>
      <c r="O95" s="5">
        <v>37</v>
      </c>
      <c r="P95" s="5">
        <v>58</v>
      </c>
      <c r="Q95" s="5">
        <v>15</v>
      </c>
      <c r="R95" s="5">
        <v>46</v>
      </c>
      <c r="S95" s="5">
        <v>109</v>
      </c>
      <c r="T95" s="5">
        <v>4.3</v>
      </c>
      <c r="U95" s="5">
        <v>3</v>
      </c>
      <c r="V95" s="5">
        <v>4</v>
      </c>
      <c r="AK95" s="5">
        <v>46</v>
      </c>
      <c r="AM95" s="13">
        <f>+AO95/$AO$3</f>
        <v>9.7482894820050971E-4</v>
      </c>
      <c r="AN95" s="7">
        <f>IF(AK95=1,AM95,AM95+AN93)</f>
        <v>0.99376192632178872</v>
      </c>
      <c r="AO95" s="5">
        <f>SUM(G95:AJ95)</f>
        <v>798.3</v>
      </c>
    </row>
    <row r="96" spans="1:41" x14ac:dyDescent="0.2">
      <c r="A96" s="1" t="s">
        <v>112</v>
      </c>
      <c r="B96" s="1" t="s">
        <v>64</v>
      </c>
      <c r="C96" s="1" t="s">
        <v>8</v>
      </c>
      <c r="D96" s="1" t="s">
        <v>89</v>
      </c>
      <c r="E96" s="1" t="s">
        <v>33</v>
      </c>
      <c r="F96" s="1" t="s">
        <v>11</v>
      </c>
      <c r="G96" s="5">
        <v>-1</v>
      </c>
      <c r="H96" s="5">
        <v>-1</v>
      </c>
      <c r="I96" s="5">
        <v>-1</v>
      </c>
      <c r="J96" s="5">
        <v>-1</v>
      </c>
      <c r="K96" s="5">
        <v>-1</v>
      </c>
      <c r="L96" s="5">
        <v>-1</v>
      </c>
      <c r="M96" s="5">
        <v>-1</v>
      </c>
      <c r="N96" s="5">
        <v>-1</v>
      </c>
      <c r="O96" s="5">
        <v>-1</v>
      </c>
      <c r="P96" s="5">
        <v>-1</v>
      </c>
      <c r="Q96" s="5">
        <v>-1</v>
      </c>
      <c r="R96" s="5">
        <v>-1</v>
      </c>
      <c r="S96" s="5">
        <v>-1</v>
      </c>
      <c r="T96" s="5">
        <v>-1</v>
      </c>
      <c r="U96" s="5">
        <v>-1</v>
      </c>
      <c r="V96" s="5">
        <v>-1</v>
      </c>
      <c r="AK96" s="5">
        <v>46</v>
      </c>
    </row>
    <row r="97" spans="1:41" x14ac:dyDescent="0.2">
      <c r="A97" s="1" t="s">
        <v>112</v>
      </c>
      <c r="B97" s="1" t="s">
        <v>64</v>
      </c>
      <c r="C97" s="1" t="s">
        <v>8</v>
      </c>
      <c r="D97" s="1" t="s">
        <v>230</v>
      </c>
      <c r="E97" s="1" t="s">
        <v>28</v>
      </c>
      <c r="F97" s="1" t="s">
        <v>10</v>
      </c>
      <c r="S97" s="5">
        <v>94</v>
      </c>
      <c r="W97" s="5">
        <v>127</v>
      </c>
      <c r="AF97" s="5">
        <v>58.811999999999998</v>
      </c>
      <c r="AG97" s="5">
        <v>74.959000000000003</v>
      </c>
      <c r="AH97" s="5">
        <v>84.995999999999995</v>
      </c>
      <c r="AI97" s="5">
        <v>95.022000000000006</v>
      </c>
      <c r="AJ97" s="5">
        <v>94.995000000000005</v>
      </c>
      <c r="AK97" s="5">
        <v>47</v>
      </c>
      <c r="AM97" s="13">
        <f>+AO97/$AO$3</f>
        <v>7.690488216378677E-4</v>
      </c>
      <c r="AN97" s="7">
        <f>IF(AK97=1,AM97,AM97+AN95)</f>
        <v>0.99453097514342659</v>
      </c>
      <c r="AO97" s="5">
        <f>SUM(G97:AJ97)</f>
        <v>629.78399999999999</v>
      </c>
    </row>
    <row r="98" spans="1:41" x14ac:dyDescent="0.2">
      <c r="A98" s="1" t="s">
        <v>112</v>
      </c>
      <c r="B98" s="1" t="s">
        <v>64</v>
      </c>
      <c r="C98" s="1" t="s">
        <v>8</v>
      </c>
      <c r="D98" s="1" t="s">
        <v>230</v>
      </c>
      <c r="E98" s="1" t="s">
        <v>28</v>
      </c>
      <c r="F98" s="1" t="s">
        <v>11</v>
      </c>
      <c r="S98" s="5" t="s">
        <v>15</v>
      </c>
      <c r="T98" s="5" t="s">
        <v>24</v>
      </c>
      <c r="U98" s="5" t="s">
        <v>24</v>
      </c>
      <c r="V98" s="5" t="s">
        <v>24</v>
      </c>
      <c r="W98" s="5" t="s">
        <v>13</v>
      </c>
      <c r="AF98" s="5" t="s">
        <v>13</v>
      </c>
      <c r="AG98" s="5" t="s">
        <v>13</v>
      </c>
      <c r="AH98" s="5" t="s">
        <v>13</v>
      </c>
      <c r="AI98" s="5" t="s">
        <v>13</v>
      </c>
      <c r="AJ98" s="5" t="s">
        <v>15</v>
      </c>
      <c r="AK98" s="5">
        <v>47</v>
      </c>
    </row>
    <row r="99" spans="1:41" x14ac:dyDescent="0.2">
      <c r="A99" s="1" t="s">
        <v>112</v>
      </c>
      <c r="B99" s="1" t="s">
        <v>64</v>
      </c>
      <c r="C99" s="1" t="s">
        <v>8</v>
      </c>
      <c r="D99" s="1" t="s">
        <v>232</v>
      </c>
      <c r="E99" s="1" t="s">
        <v>33</v>
      </c>
      <c r="F99" s="1" t="s">
        <v>10</v>
      </c>
      <c r="L99" s="5">
        <v>6</v>
      </c>
      <c r="M99" s="5">
        <v>1</v>
      </c>
      <c r="N99" s="5">
        <v>39</v>
      </c>
      <c r="O99" s="5">
        <v>9.3000000000000007</v>
      </c>
      <c r="P99" s="5">
        <v>4</v>
      </c>
      <c r="Q99" s="5">
        <v>1</v>
      </c>
      <c r="R99" s="5">
        <v>2</v>
      </c>
      <c r="S99" s="5">
        <v>0.45</v>
      </c>
      <c r="V99" s="5">
        <v>8.4550000000000001</v>
      </c>
      <c r="W99" s="5">
        <v>8.4730000000000008</v>
      </c>
      <c r="X99" s="5">
        <v>6.9980000000000002</v>
      </c>
      <c r="Y99" s="5">
        <v>18.946000000000002</v>
      </c>
      <c r="Z99" s="5">
        <v>8.6029999999999998</v>
      </c>
      <c r="AA99" s="5">
        <v>6.1680000000000001</v>
      </c>
      <c r="AB99" s="5">
        <v>6.9909999999999997</v>
      </c>
      <c r="AC99" s="5">
        <v>7.968</v>
      </c>
      <c r="AD99" s="5">
        <v>19.641999999999999</v>
      </c>
      <c r="AE99" s="5">
        <v>81.039000000000001</v>
      </c>
      <c r="AF99" s="5">
        <v>48.365000000000002</v>
      </c>
      <c r="AG99" s="5">
        <v>65.168999999999997</v>
      </c>
      <c r="AH99" s="5">
        <v>76.89</v>
      </c>
      <c r="AI99" s="5">
        <v>73.093999999999994</v>
      </c>
      <c r="AJ99" s="5">
        <v>83.718000000000004</v>
      </c>
      <c r="AK99" s="5">
        <v>48</v>
      </c>
      <c r="AM99" s="13">
        <f>+AO99/$AO$3</f>
        <v>7.1224790904166741E-4</v>
      </c>
      <c r="AN99" s="7">
        <f>IF(AK99=1,AM99,AM99+AN97)</f>
        <v>0.99524322305246826</v>
      </c>
      <c r="AO99" s="5">
        <f>SUM(G99:AJ99)</f>
        <v>583.26900000000001</v>
      </c>
    </row>
    <row r="100" spans="1:41" x14ac:dyDescent="0.2">
      <c r="A100" s="1" t="s">
        <v>112</v>
      </c>
      <c r="B100" s="1" t="s">
        <v>64</v>
      </c>
      <c r="C100" s="1" t="s">
        <v>8</v>
      </c>
      <c r="D100" s="1" t="s">
        <v>232</v>
      </c>
      <c r="E100" s="1" t="s">
        <v>33</v>
      </c>
      <c r="F100" s="1" t="s">
        <v>11</v>
      </c>
      <c r="L100" s="5">
        <v>-1</v>
      </c>
      <c r="M100" s="5">
        <v>-1</v>
      </c>
      <c r="N100" s="5">
        <v>-1</v>
      </c>
      <c r="O100" s="5">
        <v>-1</v>
      </c>
      <c r="P100" s="5" t="s">
        <v>15</v>
      </c>
      <c r="Q100" s="5" t="s">
        <v>15</v>
      </c>
      <c r="R100" s="5" t="s">
        <v>15</v>
      </c>
      <c r="S100" s="5" t="s">
        <v>15</v>
      </c>
      <c r="V100" s="5" t="s">
        <v>15</v>
      </c>
      <c r="W100" s="5" t="s">
        <v>15</v>
      </c>
      <c r="X100" s="5" t="s">
        <v>13</v>
      </c>
      <c r="Y100" s="5" t="s">
        <v>13</v>
      </c>
      <c r="Z100" s="5" t="s">
        <v>13</v>
      </c>
      <c r="AA100" s="5" t="s">
        <v>13</v>
      </c>
      <c r="AB100" s="5" t="s">
        <v>13</v>
      </c>
      <c r="AC100" s="5" t="s">
        <v>13</v>
      </c>
      <c r="AD100" s="5" t="s">
        <v>13</v>
      </c>
      <c r="AE100" s="5" t="s">
        <v>12</v>
      </c>
      <c r="AF100" s="5" t="s">
        <v>12</v>
      </c>
      <c r="AG100" s="5" t="s">
        <v>13</v>
      </c>
      <c r="AH100" s="5" t="s">
        <v>12</v>
      </c>
      <c r="AI100" s="5" t="s">
        <v>12</v>
      </c>
      <c r="AJ100" s="5" t="s">
        <v>12</v>
      </c>
      <c r="AK100" s="5">
        <v>48</v>
      </c>
    </row>
    <row r="101" spans="1:41" x14ac:dyDescent="0.2">
      <c r="A101" s="1" t="s">
        <v>112</v>
      </c>
      <c r="B101" s="1" t="s">
        <v>64</v>
      </c>
      <c r="C101" s="1" t="s">
        <v>8</v>
      </c>
      <c r="D101" s="1" t="s">
        <v>214</v>
      </c>
      <c r="E101" s="1" t="s">
        <v>26</v>
      </c>
      <c r="F101" s="1" t="s">
        <v>10</v>
      </c>
      <c r="G101" s="5">
        <v>30</v>
      </c>
      <c r="H101" s="5">
        <v>30</v>
      </c>
      <c r="I101" s="5">
        <v>40</v>
      </c>
      <c r="J101" s="5">
        <v>50</v>
      </c>
      <c r="K101" s="5">
        <v>44.277000000000001</v>
      </c>
      <c r="L101" s="5">
        <v>34.161000000000001</v>
      </c>
      <c r="M101" s="5">
        <v>22.443999999999999</v>
      </c>
      <c r="N101" s="5">
        <v>2.9209999999999998</v>
      </c>
      <c r="O101" s="5">
        <v>13.984999999999999</v>
      </c>
      <c r="P101" s="5">
        <v>47.79</v>
      </c>
      <c r="Q101" s="5">
        <v>21.704999999999998</v>
      </c>
      <c r="R101" s="5">
        <v>9.8079999999999998</v>
      </c>
      <c r="S101" s="5">
        <v>2.0670000000000002</v>
      </c>
      <c r="T101" s="5">
        <v>0.40500000000000003</v>
      </c>
      <c r="V101" s="5">
        <v>42.862000000000002</v>
      </c>
      <c r="Y101" s="5">
        <v>23.091000000000001</v>
      </c>
      <c r="Z101" s="5">
        <v>13.971</v>
      </c>
      <c r="AH101" s="5">
        <v>40.008000000000003</v>
      </c>
      <c r="AI101" s="5">
        <v>43.628</v>
      </c>
      <c r="AJ101" s="5">
        <v>37.006999999999998</v>
      </c>
      <c r="AK101" s="5">
        <v>49</v>
      </c>
      <c r="AM101" s="13">
        <f>+AO101/$AO$3</f>
        <v>6.7178084588944797E-4</v>
      </c>
      <c r="AN101" s="7">
        <f>IF(AK101=1,AM101,AM101+AN99)</f>
        <v>0.99591500389835774</v>
      </c>
      <c r="AO101" s="5">
        <f>SUM(G101:AJ101)</f>
        <v>550.12999999999988</v>
      </c>
    </row>
    <row r="102" spans="1:41" x14ac:dyDescent="0.2">
      <c r="A102" s="1" t="s">
        <v>112</v>
      </c>
      <c r="B102" s="1" t="s">
        <v>64</v>
      </c>
      <c r="C102" s="1" t="s">
        <v>8</v>
      </c>
      <c r="D102" s="1" t="s">
        <v>214</v>
      </c>
      <c r="E102" s="1" t="s">
        <v>26</v>
      </c>
      <c r="F102" s="1" t="s">
        <v>11</v>
      </c>
      <c r="G102" s="5">
        <v>-1</v>
      </c>
      <c r="H102" s="5">
        <v>-1</v>
      </c>
      <c r="I102" s="5">
        <v>-1</v>
      </c>
      <c r="J102" s="5">
        <v>-1</v>
      </c>
      <c r="K102" s="5">
        <v>-1</v>
      </c>
      <c r="L102" s="5">
        <v>-1</v>
      </c>
      <c r="M102" s="5">
        <v>-1</v>
      </c>
      <c r="N102" s="5">
        <v>-1</v>
      </c>
      <c r="O102" s="5">
        <v>-1</v>
      </c>
      <c r="P102" s="5">
        <v>-1</v>
      </c>
      <c r="Q102" s="5">
        <v>-1</v>
      </c>
      <c r="R102" s="5">
        <v>-1</v>
      </c>
      <c r="S102" s="5">
        <v>-1</v>
      </c>
      <c r="T102" s="5">
        <v>-1</v>
      </c>
      <c r="V102" s="5">
        <v>-1</v>
      </c>
      <c r="Y102" s="5">
        <v>-1</v>
      </c>
      <c r="Z102" s="5" t="s">
        <v>24</v>
      </c>
      <c r="AH102" s="5">
        <v>-1</v>
      </c>
      <c r="AI102" s="5">
        <v>-1</v>
      </c>
      <c r="AJ102" s="5">
        <v>-1</v>
      </c>
      <c r="AK102" s="5">
        <v>49</v>
      </c>
    </row>
    <row r="103" spans="1:41" x14ac:dyDescent="0.2">
      <c r="A103" s="1" t="s">
        <v>112</v>
      </c>
      <c r="B103" s="1" t="s">
        <v>64</v>
      </c>
      <c r="C103" s="1" t="s">
        <v>8</v>
      </c>
      <c r="D103" s="1" t="s">
        <v>213</v>
      </c>
      <c r="E103" s="1" t="s">
        <v>9</v>
      </c>
      <c r="F103" s="1" t="s">
        <v>10</v>
      </c>
      <c r="G103" s="5">
        <v>158</v>
      </c>
      <c r="H103" s="5">
        <v>48</v>
      </c>
      <c r="J103" s="5">
        <v>206</v>
      </c>
      <c r="K103" s="5">
        <v>5</v>
      </c>
      <c r="L103" s="5">
        <v>4</v>
      </c>
      <c r="M103" s="5">
        <v>11</v>
      </c>
      <c r="N103" s="5">
        <v>4</v>
      </c>
      <c r="O103" s="5">
        <v>37.802</v>
      </c>
      <c r="P103" s="5">
        <v>28.1</v>
      </c>
      <c r="Q103" s="5">
        <v>0.9</v>
      </c>
      <c r="R103" s="5">
        <v>8.6999999999999993</v>
      </c>
      <c r="S103" s="5">
        <v>16.89</v>
      </c>
      <c r="T103" s="5">
        <v>4.74</v>
      </c>
      <c r="AK103" s="5">
        <v>50</v>
      </c>
      <c r="AM103" s="13">
        <f>+AO103/$AO$3</f>
        <v>6.5102405964178158E-4</v>
      </c>
      <c r="AN103" s="7">
        <f>IF(AK103=1,AM103,AM103+AN101)</f>
        <v>0.99656602795799953</v>
      </c>
      <c r="AO103" s="5">
        <f>SUM(G103:AJ103)</f>
        <v>533.13200000000006</v>
      </c>
    </row>
    <row r="104" spans="1:41" x14ac:dyDescent="0.2">
      <c r="A104" s="1" t="s">
        <v>112</v>
      </c>
      <c r="B104" s="1" t="s">
        <v>64</v>
      </c>
      <c r="C104" s="1" t="s">
        <v>8</v>
      </c>
      <c r="D104" s="1" t="s">
        <v>213</v>
      </c>
      <c r="E104" s="1" t="s">
        <v>9</v>
      </c>
      <c r="F104" s="1" t="s">
        <v>11</v>
      </c>
      <c r="G104" s="5" t="s">
        <v>17</v>
      </c>
      <c r="H104" s="5" t="s">
        <v>17</v>
      </c>
      <c r="J104" s="5" t="s">
        <v>18</v>
      </c>
      <c r="K104" s="5" t="s">
        <v>15</v>
      </c>
      <c r="L104" s="5">
        <v>-1</v>
      </c>
      <c r="M104" s="5">
        <v>-1</v>
      </c>
      <c r="N104" s="5" t="s">
        <v>18</v>
      </c>
      <c r="O104" s="5">
        <v>-1</v>
      </c>
      <c r="P104" s="5">
        <v>-1</v>
      </c>
      <c r="Q104" s="5" t="s">
        <v>15</v>
      </c>
      <c r="R104" s="5" t="s">
        <v>15</v>
      </c>
      <c r="S104" s="5" t="s">
        <v>15</v>
      </c>
      <c r="T104" s="5">
        <v>-1</v>
      </c>
      <c r="AK104" s="5">
        <v>50</v>
      </c>
    </row>
    <row r="105" spans="1:41" x14ac:dyDescent="0.2">
      <c r="A105" s="1" t="s">
        <v>112</v>
      </c>
      <c r="B105" s="1" t="s">
        <v>64</v>
      </c>
      <c r="C105" s="1" t="s">
        <v>8</v>
      </c>
      <c r="D105" s="1" t="s">
        <v>65</v>
      </c>
      <c r="E105" s="1" t="s">
        <v>28</v>
      </c>
      <c r="F105" s="1" t="s">
        <v>10</v>
      </c>
      <c r="V105" s="5">
        <v>16.863</v>
      </c>
      <c r="W105" s="5">
        <v>25.533999999999999</v>
      </c>
      <c r="Y105" s="5">
        <v>33.83</v>
      </c>
      <c r="AD105" s="5">
        <v>39.627000000000002</v>
      </c>
      <c r="AE105" s="5">
        <v>47.393000000000001</v>
      </c>
      <c r="AF105" s="5">
        <v>56.905999999999999</v>
      </c>
      <c r="AG105" s="5">
        <v>66</v>
      </c>
      <c r="AH105" s="5">
        <v>71.972999999999999</v>
      </c>
      <c r="AI105" s="5">
        <v>79.2</v>
      </c>
      <c r="AK105" s="5">
        <v>51</v>
      </c>
      <c r="AM105" s="13">
        <f>+AO105/$AO$3</f>
        <v>5.3403237454683217E-4</v>
      </c>
      <c r="AN105" s="7">
        <f>IF(AK105=1,AM105,AM105+AN103)</f>
        <v>0.99710006033254639</v>
      </c>
      <c r="AO105" s="5">
        <f>SUM(G105:AJ105)</f>
        <v>437.32600000000002</v>
      </c>
    </row>
    <row r="106" spans="1:41" x14ac:dyDescent="0.2">
      <c r="A106" s="1" t="s">
        <v>112</v>
      </c>
      <c r="B106" s="1" t="s">
        <v>64</v>
      </c>
      <c r="C106" s="1" t="s">
        <v>8</v>
      </c>
      <c r="D106" s="1" t="s">
        <v>65</v>
      </c>
      <c r="E106" s="1" t="s">
        <v>28</v>
      </c>
      <c r="F106" s="1" t="s">
        <v>11</v>
      </c>
      <c r="V106" s="5">
        <v>-1</v>
      </c>
      <c r="W106" s="5">
        <v>-1</v>
      </c>
      <c r="Y106" s="5">
        <v>-1</v>
      </c>
      <c r="AD106" s="5">
        <v>-1</v>
      </c>
      <c r="AE106" s="5" t="s">
        <v>13</v>
      </c>
      <c r="AF106" s="5" t="s">
        <v>13</v>
      </c>
      <c r="AG106" s="5" t="s">
        <v>13</v>
      </c>
      <c r="AH106" s="5" t="s">
        <v>13</v>
      </c>
      <c r="AI106" s="5" t="s">
        <v>13</v>
      </c>
      <c r="AK106" s="5">
        <v>51</v>
      </c>
    </row>
    <row r="107" spans="1:41" x14ac:dyDescent="0.2">
      <c r="A107" s="1" t="s">
        <v>112</v>
      </c>
      <c r="B107" s="1" t="s">
        <v>64</v>
      </c>
      <c r="C107" s="1" t="s">
        <v>8</v>
      </c>
      <c r="D107" s="1" t="s">
        <v>214</v>
      </c>
      <c r="E107" s="1" t="s">
        <v>9</v>
      </c>
      <c r="F107" s="1" t="s">
        <v>10</v>
      </c>
      <c r="X107" s="5">
        <v>38.14</v>
      </c>
      <c r="Y107" s="5">
        <v>1</v>
      </c>
      <c r="AC107" s="5">
        <v>9</v>
      </c>
      <c r="AD107" s="5">
        <v>25.366</v>
      </c>
      <c r="AF107" s="5">
        <v>50.476999999999997</v>
      </c>
      <c r="AG107" s="5">
        <v>56.481999999999999</v>
      </c>
      <c r="AH107" s="5">
        <v>72.289000000000001</v>
      </c>
      <c r="AI107" s="5">
        <v>103.07899999999999</v>
      </c>
      <c r="AJ107" s="5">
        <v>80.558000000000007</v>
      </c>
      <c r="AK107" s="5">
        <v>52</v>
      </c>
      <c r="AM107" s="13">
        <f>+AO107/$AO$3</f>
        <v>5.328906169787907E-4</v>
      </c>
      <c r="AN107" s="7">
        <f>IF(AK107=1,AM107,AM107+AN105)</f>
        <v>0.9976329509495252</v>
      </c>
      <c r="AO107" s="5">
        <f>SUM(G107:AJ107)</f>
        <v>436.39100000000002</v>
      </c>
    </row>
    <row r="108" spans="1:41" x14ac:dyDescent="0.2">
      <c r="A108" s="1" t="s">
        <v>112</v>
      </c>
      <c r="B108" s="1" t="s">
        <v>64</v>
      </c>
      <c r="C108" s="1" t="s">
        <v>8</v>
      </c>
      <c r="D108" s="1" t="s">
        <v>214</v>
      </c>
      <c r="E108" s="1" t="s">
        <v>9</v>
      </c>
      <c r="F108" s="1" t="s">
        <v>11</v>
      </c>
      <c r="X108" s="5" t="s">
        <v>15</v>
      </c>
      <c r="Y108" s="5">
        <v>-1</v>
      </c>
      <c r="AC108" s="5">
        <v>-1</v>
      </c>
      <c r="AD108" s="5">
        <v>-1</v>
      </c>
      <c r="AE108" s="5" t="s">
        <v>13</v>
      </c>
      <c r="AF108" s="5" t="s">
        <v>15</v>
      </c>
      <c r="AG108" s="5" t="s">
        <v>15</v>
      </c>
      <c r="AH108" s="5" t="s">
        <v>13</v>
      </c>
      <c r="AI108" s="5" t="s">
        <v>15</v>
      </c>
      <c r="AJ108" s="5" t="s">
        <v>13</v>
      </c>
      <c r="AK108" s="5">
        <v>52</v>
      </c>
    </row>
    <row r="109" spans="1:41" x14ac:dyDescent="0.2">
      <c r="A109" s="1" t="s">
        <v>112</v>
      </c>
      <c r="B109" s="1" t="s">
        <v>64</v>
      </c>
      <c r="C109" s="1" t="s">
        <v>8</v>
      </c>
      <c r="D109" s="1" t="s">
        <v>152</v>
      </c>
      <c r="E109" s="1" t="s">
        <v>21</v>
      </c>
      <c r="F109" s="1" t="s">
        <v>10</v>
      </c>
      <c r="I109" s="5">
        <v>97</v>
      </c>
      <c r="J109" s="5">
        <v>137</v>
      </c>
      <c r="K109" s="5">
        <v>93</v>
      </c>
      <c r="L109" s="5">
        <v>49</v>
      </c>
      <c r="N109" s="5">
        <v>20</v>
      </c>
      <c r="AK109" s="5">
        <v>53</v>
      </c>
      <c r="AM109" s="13">
        <f>+AO109/$AO$3</f>
        <v>4.835679111704896E-4</v>
      </c>
      <c r="AN109" s="7">
        <f>IF(AK109=1,AM109,AM109+AN107)</f>
        <v>0.99811651886069563</v>
      </c>
      <c r="AO109" s="5">
        <f>SUM(G109:AJ109)</f>
        <v>396</v>
      </c>
    </row>
    <row r="110" spans="1:41" x14ac:dyDescent="0.2">
      <c r="A110" s="1" t="s">
        <v>112</v>
      </c>
      <c r="B110" s="1" t="s">
        <v>64</v>
      </c>
      <c r="C110" s="1" t="s">
        <v>8</v>
      </c>
      <c r="D110" s="1" t="s">
        <v>152</v>
      </c>
      <c r="E110" s="1" t="s">
        <v>21</v>
      </c>
      <c r="F110" s="1" t="s">
        <v>11</v>
      </c>
      <c r="I110" s="5">
        <v>-1</v>
      </c>
      <c r="J110" s="5" t="s">
        <v>23</v>
      </c>
      <c r="K110" s="5" t="s">
        <v>23</v>
      </c>
      <c r="L110" s="5">
        <v>-1</v>
      </c>
      <c r="N110" s="5">
        <v>-1</v>
      </c>
      <c r="AK110" s="5">
        <v>53</v>
      </c>
    </row>
    <row r="111" spans="1:41" x14ac:dyDescent="0.2">
      <c r="A111" s="1" t="s">
        <v>112</v>
      </c>
      <c r="B111" s="1" t="s">
        <v>64</v>
      </c>
      <c r="C111" s="1" t="s">
        <v>8</v>
      </c>
      <c r="D111" s="1" t="s">
        <v>228</v>
      </c>
      <c r="E111" s="1" t="s">
        <v>32</v>
      </c>
      <c r="F111" s="1" t="s">
        <v>10</v>
      </c>
      <c r="AF111" s="5">
        <v>88.88</v>
      </c>
      <c r="AI111" s="5">
        <v>269.99200000000002</v>
      </c>
      <c r="AK111" s="5">
        <v>54</v>
      </c>
      <c r="AM111" s="13">
        <f>+AO111/$AO$3</f>
        <v>4.3822975610498976E-4</v>
      </c>
      <c r="AN111" s="7">
        <f>IF(AK111=1,AM111,AM111+AN109)</f>
        <v>0.9985547486168006</v>
      </c>
      <c r="AO111" s="5">
        <f>SUM(G111:AJ111)</f>
        <v>358.87200000000001</v>
      </c>
    </row>
    <row r="112" spans="1:41" x14ac:dyDescent="0.2">
      <c r="A112" s="1" t="s">
        <v>112</v>
      </c>
      <c r="B112" s="1" t="s">
        <v>64</v>
      </c>
      <c r="C112" s="1" t="s">
        <v>8</v>
      </c>
      <c r="D112" s="1" t="s">
        <v>228</v>
      </c>
      <c r="E112" s="1" t="s">
        <v>32</v>
      </c>
      <c r="F112" s="1" t="s">
        <v>11</v>
      </c>
      <c r="R112" s="5" t="s">
        <v>24</v>
      </c>
      <c r="Y112" s="5" t="s">
        <v>15</v>
      </c>
      <c r="AA112" s="5" t="s">
        <v>24</v>
      </c>
      <c r="AF112" s="5">
        <v>-1</v>
      </c>
      <c r="AI112" s="5">
        <v>-1</v>
      </c>
      <c r="AK112" s="5">
        <v>54</v>
      </c>
    </row>
    <row r="113" spans="1:41" x14ac:dyDescent="0.2">
      <c r="A113" s="1" t="s">
        <v>112</v>
      </c>
      <c r="B113" s="1" t="s">
        <v>64</v>
      </c>
      <c r="C113" s="1" t="s">
        <v>8</v>
      </c>
      <c r="D113" s="1" t="s">
        <v>213</v>
      </c>
      <c r="E113" s="1" t="s">
        <v>14</v>
      </c>
      <c r="F113" s="1" t="s">
        <v>10</v>
      </c>
      <c r="I113" s="5">
        <v>13</v>
      </c>
      <c r="J113" s="5">
        <v>15</v>
      </c>
      <c r="K113" s="5">
        <v>76</v>
      </c>
      <c r="L113" s="5">
        <v>4</v>
      </c>
      <c r="M113" s="5">
        <v>9</v>
      </c>
      <c r="N113" s="5">
        <v>8</v>
      </c>
      <c r="Q113" s="5">
        <v>12.2</v>
      </c>
      <c r="R113" s="5">
        <v>16.47</v>
      </c>
      <c r="S113" s="5">
        <v>10.38</v>
      </c>
      <c r="T113" s="5">
        <v>4.96</v>
      </c>
      <c r="AH113" s="5">
        <v>37.701999999999998</v>
      </c>
      <c r="AJ113" s="5">
        <v>52.796999999999997</v>
      </c>
      <c r="AK113" s="5">
        <v>55</v>
      </c>
      <c r="AM113" s="13">
        <f>+AO113/$AO$3</f>
        <v>3.1689450772712778E-4</v>
      </c>
      <c r="AN113" s="7">
        <f>IF(AK113=1,AM113,AM113+AN111)</f>
        <v>0.9988716431245277</v>
      </c>
      <c r="AO113" s="5">
        <f>SUM(G113:AJ113)</f>
        <v>259.50900000000001</v>
      </c>
    </row>
    <row r="114" spans="1:41" x14ac:dyDescent="0.2">
      <c r="A114" s="1" t="s">
        <v>112</v>
      </c>
      <c r="B114" s="1" t="s">
        <v>64</v>
      </c>
      <c r="C114" s="1" t="s">
        <v>8</v>
      </c>
      <c r="D114" s="1" t="s">
        <v>213</v>
      </c>
      <c r="E114" s="1" t="s">
        <v>14</v>
      </c>
      <c r="F114" s="1" t="s">
        <v>11</v>
      </c>
      <c r="I114" s="5" t="s">
        <v>18</v>
      </c>
      <c r="J114" s="5" t="s">
        <v>18</v>
      </c>
      <c r="K114" s="5">
        <v>-1</v>
      </c>
      <c r="L114" s="5" t="s">
        <v>15</v>
      </c>
      <c r="M114" s="5">
        <v>-1</v>
      </c>
      <c r="N114" s="5" t="s">
        <v>18</v>
      </c>
      <c r="Q114" s="5" t="s">
        <v>15</v>
      </c>
      <c r="R114" s="5">
        <v>-1</v>
      </c>
      <c r="S114" s="5">
        <v>-1</v>
      </c>
      <c r="T114" s="5">
        <v>-1</v>
      </c>
      <c r="AH114" s="5" t="s">
        <v>15</v>
      </c>
      <c r="AJ114" s="5" t="s">
        <v>15</v>
      </c>
      <c r="AK114" s="5">
        <v>55</v>
      </c>
    </row>
    <row r="115" spans="1:41" x14ac:dyDescent="0.2">
      <c r="A115" s="1" t="s">
        <v>112</v>
      </c>
      <c r="B115" s="1" t="s">
        <v>64</v>
      </c>
      <c r="C115" s="1" t="s">
        <v>8</v>
      </c>
      <c r="D115" s="1" t="s">
        <v>37</v>
      </c>
      <c r="E115" s="1" t="s">
        <v>22</v>
      </c>
      <c r="F115" s="1" t="s">
        <v>10</v>
      </c>
      <c r="G115" s="5">
        <v>4</v>
      </c>
      <c r="H115" s="5">
        <v>6</v>
      </c>
      <c r="I115" s="5">
        <v>16</v>
      </c>
      <c r="J115" s="5">
        <v>92</v>
      </c>
      <c r="K115" s="5">
        <v>30</v>
      </c>
      <c r="L115" s="5">
        <v>17</v>
      </c>
      <c r="M115" s="5">
        <v>18</v>
      </c>
      <c r="N115" s="5">
        <v>6</v>
      </c>
      <c r="O115" s="5">
        <v>6</v>
      </c>
      <c r="P115" s="5">
        <v>9</v>
      </c>
      <c r="Q115" s="5">
        <v>14</v>
      </c>
      <c r="R115" s="5">
        <v>20</v>
      </c>
      <c r="AK115" s="5">
        <v>56</v>
      </c>
      <c r="AM115" s="13">
        <f>+AO115/$AO$3</f>
        <v>2.906291991378195E-4</v>
      </c>
      <c r="AN115" s="7">
        <f>IF(AK115=1,AM115,AM115+AN113)</f>
        <v>0.9991622723236655</v>
      </c>
      <c r="AO115" s="5">
        <f>SUM(G115:AJ115)</f>
        <v>238</v>
      </c>
    </row>
    <row r="116" spans="1:41" x14ac:dyDescent="0.2">
      <c r="A116" s="1" t="s">
        <v>112</v>
      </c>
      <c r="B116" s="1" t="s">
        <v>64</v>
      </c>
      <c r="C116" s="1" t="s">
        <v>8</v>
      </c>
      <c r="D116" s="1" t="s">
        <v>37</v>
      </c>
      <c r="E116" s="1" t="s">
        <v>22</v>
      </c>
      <c r="F116" s="1" t="s">
        <v>11</v>
      </c>
      <c r="G116" s="5">
        <v>-1</v>
      </c>
      <c r="H116" s="5">
        <v>-1</v>
      </c>
      <c r="I116" s="5">
        <v>-1</v>
      </c>
      <c r="J116" s="5">
        <v>-1</v>
      </c>
      <c r="K116" s="5">
        <v>-1</v>
      </c>
      <c r="L116" s="5">
        <v>-1</v>
      </c>
      <c r="M116" s="5">
        <v>-1</v>
      </c>
      <c r="N116" s="5">
        <v>-1</v>
      </c>
      <c r="O116" s="5">
        <v>-1</v>
      </c>
      <c r="P116" s="5">
        <v>-1</v>
      </c>
      <c r="Q116" s="5">
        <v>-1</v>
      </c>
      <c r="R116" s="5">
        <v>-1</v>
      </c>
      <c r="AK116" s="5">
        <v>56</v>
      </c>
    </row>
    <row r="117" spans="1:41" x14ac:dyDescent="0.2">
      <c r="A117" s="1" t="s">
        <v>112</v>
      </c>
      <c r="B117" s="1" t="s">
        <v>64</v>
      </c>
      <c r="C117" s="1" t="s">
        <v>30</v>
      </c>
      <c r="D117" s="1" t="s">
        <v>246</v>
      </c>
      <c r="E117" s="1" t="s">
        <v>26</v>
      </c>
      <c r="F117" s="1" t="s">
        <v>10</v>
      </c>
      <c r="AD117" s="5">
        <v>12.746</v>
      </c>
      <c r="AE117" s="5">
        <v>13.894</v>
      </c>
      <c r="AF117" s="5">
        <v>16.109000000000002</v>
      </c>
      <c r="AG117" s="5">
        <v>14.603</v>
      </c>
      <c r="AH117" s="5">
        <v>17.378</v>
      </c>
      <c r="AI117" s="5">
        <v>20.02</v>
      </c>
      <c r="AJ117" s="5">
        <v>21.576000000000001</v>
      </c>
      <c r="AK117" s="5">
        <v>57</v>
      </c>
      <c r="AM117" s="13">
        <f>+AO117/$AO$3</f>
        <v>1.4204929503742014E-4</v>
      </c>
      <c r="AN117" s="7">
        <f>IF(AK117=1,AM117,AM117+AN115)</f>
        <v>0.99930432161870297</v>
      </c>
      <c r="AO117" s="5">
        <f>SUM(G117:AJ117)</f>
        <v>116.32599999999999</v>
      </c>
    </row>
    <row r="118" spans="1:41" x14ac:dyDescent="0.2">
      <c r="A118" s="1" t="s">
        <v>112</v>
      </c>
      <c r="B118" s="1" t="s">
        <v>64</v>
      </c>
      <c r="C118" s="1" t="s">
        <v>30</v>
      </c>
      <c r="D118" s="1" t="s">
        <v>246</v>
      </c>
      <c r="E118" s="1" t="s">
        <v>26</v>
      </c>
      <c r="F118" s="1" t="s">
        <v>11</v>
      </c>
      <c r="AD118" s="5">
        <v>-1</v>
      </c>
      <c r="AE118" s="5">
        <v>-1</v>
      </c>
      <c r="AF118" s="5">
        <v>-1</v>
      </c>
      <c r="AG118" s="5">
        <v>-1</v>
      </c>
      <c r="AH118" s="5">
        <v>-1</v>
      </c>
      <c r="AI118" s="5">
        <v>-1</v>
      </c>
      <c r="AJ118" s="5">
        <v>-1</v>
      </c>
      <c r="AK118" s="5">
        <v>57</v>
      </c>
    </row>
    <row r="119" spans="1:41" x14ac:dyDescent="0.2">
      <c r="A119" s="1" t="s">
        <v>112</v>
      </c>
      <c r="B119" s="1" t="s">
        <v>64</v>
      </c>
      <c r="C119" s="1" t="s">
        <v>8</v>
      </c>
      <c r="D119" s="1" t="s">
        <v>214</v>
      </c>
      <c r="E119" s="1" t="s">
        <v>14</v>
      </c>
      <c r="F119" s="1" t="s">
        <v>10</v>
      </c>
      <c r="AB119" s="5">
        <v>17.388999999999999</v>
      </c>
      <c r="AC119" s="5">
        <v>27.942</v>
      </c>
      <c r="AD119" s="5">
        <v>1.8520000000000001</v>
      </c>
      <c r="AE119" s="5">
        <v>31.504000000000001</v>
      </c>
      <c r="AH119" s="5">
        <v>2.4700000000000002</v>
      </c>
      <c r="AI119" s="5">
        <v>3.2839999999999998</v>
      </c>
      <c r="AJ119" s="5">
        <v>1.9350000000000001</v>
      </c>
      <c r="AK119" s="5">
        <v>58</v>
      </c>
      <c r="AM119" s="13">
        <f>+AO119/$AO$3</f>
        <v>1.0547641892742983E-4</v>
      </c>
      <c r="AN119" s="7">
        <f>IF(AK119=1,AM119,AM119+AN117)</f>
        <v>0.99940979803763041</v>
      </c>
      <c r="AO119" s="5">
        <f>SUM(G119:AJ119)</f>
        <v>86.376000000000005</v>
      </c>
    </row>
    <row r="120" spans="1:41" x14ac:dyDescent="0.2">
      <c r="A120" s="1" t="s">
        <v>112</v>
      </c>
      <c r="B120" s="1" t="s">
        <v>64</v>
      </c>
      <c r="C120" s="1" t="s">
        <v>8</v>
      </c>
      <c r="D120" s="1" t="s">
        <v>214</v>
      </c>
      <c r="E120" s="1" t="s">
        <v>14</v>
      </c>
      <c r="F120" s="1" t="s">
        <v>11</v>
      </c>
      <c r="AB120" s="5">
        <v>-1</v>
      </c>
      <c r="AC120" s="5">
        <v>-1</v>
      </c>
      <c r="AD120" s="5">
        <v>-1</v>
      </c>
      <c r="AE120" s="5">
        <v>-1</v>
      </c>
      <c r="AH120" s="5">
        <v>-1</v>
      </c>
      <c r="AI120" s="5">
        <v>-1</v>
      </c>
      <c r="AJ120" s="5">
        <v>-1</v>
      </c>
      <c r="AK120" s="5">
        <v>58</v>
      </c>
    </row>
    <row r="121" spans="1:41" x14ac:dyDescent="0.2">
      <c r="A121" s="1" t="s">
        <v>112</v>
      </c>
      <c r="B121" s="1" t="s">
        <v>64</v>
      </c>
      <c r="C121" s="1" t="s">
        <v>8</v>
      </c>
      <c r="D121" s="1" t="s">
        <v>232</v>
      </c>
      <c r="E121" s="1" t="s">
        <v>21</v>
      </c>
      <c r="F121" s="1" t="s">
        <v>10</v>
      </c>
      <c r="L121" s="5">
        <v>11</v>
      </c>
      <c r="M121" s="5">
        <v>16</v>
      </c>
      <c r="N121" s="5">
        <v>10</v>
      </c>
      <c r="O121" s="5">
        <v>6.3</v>
      </c>
      <c r="P121" s="5">
        <v>9</v>
      </c>
      <c r="Q121" s="5">
        <v>1</v>
      </c>
      <c r="V121" s="5">
        <v>0.316</v>
      </c>
      <c r="W121" s="5">
        <v>4.2590000000000003</v>
      </c>
      <c r="X121" s="5">
        <v>2.1970000000000001</v>
      </c>
      <c r="Y121" s="5">
        <v>7.1999999999999995E-2</v>
      </c>
      <c r="Z121" s="5">
        <v>0.41699999999999998</v>
      </c>
      <c r="AA121" s="5">
        <v>0.84</v>
      </c>
      <c r="AB121" s="5">
        <v>1.671</v>
      </c>
      <c r="AC121" s="5">
        <v>1.125</v>
      </c>
      <c r="AD121" s="5">
        <v>0.51400000000000001</v>
      </c>
      <c r="AE121" s="5">
        <v>1.91</v>
      </c>
      <c r="AF121" s="5">
        <v>0.26700000000000002</v>
      </c>
      <c r="AG121" s="5">
        <v>8.7999999999999995E-2</v>
      </c>
      <c r="AH121" s="5">
        <v>2.8940000000000001</v>
      </c>
      <c r="AI121" s="5">
        <v>5.4889999999999999</v>
      </c>
      <c r="AJ121" s="5">
        <v>5.3319999999999999</v>
      </c>
      <c r="AK121" s="5">
        <v>59</v>
      </c>
      <c r="AM121" s="13">
        <f>+AO121/$AO$3</f>
        <v>9.8534288687520126E-5</v>
      </c>
      <c r="AN121" s="7">
        <f>IF(AK121=1,AM121,AM121+AN119)</f>
        <v>0.99950833232631797</v>
      </c>
      <c r="AO121" s="5">
        <f>SUM(G121:AJ121)</f>
        <v>80.690999999999988</v>
      </c>
    </row>
    <row r="122" spans="1:41" x14ac:dyDescent="0.2">
      <c r="A122" s="1" t="s">
        <v>112</v>
      </c>
      <c r="B122" s="1" t="s">
        <v>64</v>
      </c>
      <c r="C122" s="1" t="s">
        <v>8</v>
      </c>
      <c r="D122" s="1" t="s">
        <v>232</v>
      </c>
      <c r="E122" s="1" t="s">
        <v>21</v>
      </c>
      <c r="F122" s="1" t="s">
        <v>11</v>
      </c>
      <c r="L122" s="5">
        <v>-1</v>
      </c>
      <c r="M122" s="5">
        <v>-1</v>
      </c>
      <c r="N122" s="5">
        <v>-1</v>
      </c>
      <c r="O122" s="5">
        <v>-1</v>
      </c>
      <c r="P122" s="5" t="s">
        <v>15</v>
      </c>
      <c r="Q122" s="5" t="s">
        <v>15</v>
      </c>
      <c r="V122" s="5" t="s">
        <v>15</v>
      </c>
      <c r="W122" s="5" t="s">
        <v>15</v>
      </c>
      <c r="X122" s="5" t="s">
        <v>13</v>
      </c>
      <c r="Y122" s="5" t="s">
        <v>13</v>
      </c>
      <c r="Z122" s="5" t="s">
        <v>13</v>
      </c>
      <c r="AA122" s="5" t="s">
        <v>13</v>
      </c>
      <c r="AB122" s="5" t="s">
        <v>13</v>
      </c>
      <c r="AC122" s="5" t="s">
        <v>13</v>
      </c>
      <c r="AD122" s="5" t="s">
        <v>12</v>
      </c>
      <c r="AE122" s="5" t="s">
        <v>12</v>
      </c>
      <c r="AF122" s="5" t="s">
        <v>12</v>
      </c>
      <c r="AG122" s="5" t="s">
        <v>15</v>
      </c>
      <c r="AH122" s="5" t="s">
        <v>15</v>
      </c>
      <c r="AI122" s="5" t="s">
        <v>15</v>
      </c>
      <c r="AJ122" s="5" t="s">
        <v>12</v>
      </c>
      <c r="AK122" s="5">
        <v>59</v>
      </c>
    </row>
    <row r="123" spans="1:41" x14ac:dyDescent="0.2">
      <c r="A123" s="1" t="s">
        <v>112</v>
      </c>
      <c r="B123" s="1" t="s">
        <v>64</v>
      </c>
      <c r="C123" s="1" t="s">
        <v>8</v>
      </c>
      <c r="D123" s="1" t="s">
        <v>228</v>
      </c>
      <c r="E123" s="1" t="s">
        <v>49</v>
      </c>
      <c r="F123" s="1" t="s">
        <v>10</v>
      </c>
      <c r="G123" s="5">
        <v>5</v>
      </c>
      <c r="H123" s="5">
        <v>2</v>
      </c>
      <c r="I123" s="5">
        <v>2</v>
      </c>
      <c r="J123" s="5">
        <v>4</v>
      </c>
      <c r="K123" s="5">
        <v>10</v>
      </c>
      <c r="L123" s="5">
        <v>20</v>
      </c>
      <c r="N123" s="5">
        <v>5</v>
      </c>
      <c r="O123" s="5">
        <v>4.99</v>
      </c>
      <c r="P123" s="5">
        <v>1.73</v>
      </c>
      <c r="T123" s="5">
        <v>0.65</v>
      </c>
      <c r="AK123" s="5">
        <v>60</v>
      </c>
      <c r="AM123" s="13">
        <f>+AO123/$AO$3</f>
        <v>6.761402838765153E-5</v>
      </c>
      <c r="AN123" s="7">
        <f>IF(AK123=1,AM123,AM123+AN121)</f>
        <v>0.99957594635470559</v>
      </c>
      <c r="AO123" s="5">
        <f>SUM(G123:AJ123)</f>
        <v>55.37</v>
      </c>
    </row>
    <row r="124" spans="1:41" x14ac:dyDescent="0.2">
      <c r="A124" s="1" t="s">
        <v>112</v>
      </c>
      <c r="B124" s="1" t="s">
        <v>64</v>
      </c>
      <c r="C124" s="1" t="s">
        <v>8</v>
      </c>
      <c r="D124" s="1" t="s">
        <v>228</v>
      </c>
      <c r="E124" s="1" t="s">
        <v>49</v>
      </c>
      <c r="F124" s="1" t="s">
        <v>11</v>
      </c>
      <c r="G124" s="5" t="s">
        <v>24</v>
      </c>
      <c r="H124" s="5" t="s">
        <v>24</v>
      </c>
      <c r="I124" s="5" t="s">
        <v>24</v>
      </c>
      <c r="J124" s="5" t="s">
        <v>24</v>
      </c>
      <c r="K124" s="5" t="s">
        <v>24</v>
      </c>
      <c r="L124" s="5" t="s">
        <v>24</v>
      </c>
      <c r="M124" s="5" t="s">
        <v>24</v>
      </c>
      <c r="N124" s="5" t="s">
        <v>24</v>
      </c>
      <c r="O124" s="5" t="s">
        <v>24</v>
      </c>
      <c r="P124" s="5" t="s">
        <v>24</v>
      </c>
      <c r="Q124" s="5" t="s">
        <v>24</v>
      </c>
      <c r="R124" s="5" t="s">
        <v>24</v>
      </c>
      <c r="T124" s="5">
        <v>-1</v>
      </c>
      <c r="AK124" s="5">
        <v>60</v>
      </c>
    </row>
    <row r="125" spans="1:41" x14ac:dyDescent="0.2">
      <c r="A125" s="1" t="s">
        <v>112</v>
      </c>
      <c r="B125" s="1" t="s">
        <v>64</v>
      </c>
      <c r="C125" s="1" t="s">
        <v>8</v>
      </c>
      <c r="D125" s="1" t="s">
        <v>231</v>
      </c>
      <c r="E125" s="1" t="s">
        <v>14</v>
      </c>
      <c r="F125" s="1" t="s">
        <v>10</v>
      </c>
      <c r="G125" s="5">
        <v>0.29299999999999998</v>
      </c>
      <c r="H125" s="5">
        <v>8.0139999999999993</v>
      </c>
      <c r="I125" s="5">
        <v>8.032</v>
      </c>
      <c r="J125" s="5">
        <v>2.4209999999999998</v>
      </c>
      <c r="K125" s="5">
        <v>2.992</v>
      </c>
      <c r="L125" s="5">
        <v>3.1030000000000002</v>
      </c>
      <c r="M125" s="5">
        <v>1.645</v>
      </c>
      <c r="N125" s="5">
        <v>1.9119999999999999</v>
      </c>
      <c r="O125" s="5">
        <v>2.1680000000000001</v>
      </c>
      <c r="P125" s="5">
        <v>4.9969999999999999</v>
      </c>
      <c r="Q125" s="5">
        <v>4.4589999999999996</v>
      </c>
      <c r="R125" s="5">
        <v>2.9710000000000001</v>
      </c>
      <c r="S125" s="5">
        <v>0.26800000000000002</v>
      </c>
      <c r="T125" s="5">
        <v>4.0839999999999996</v>
      </c>
      <c r="U125" s="5">
        <v>6.34</v>
      </c>
      <c r="AK125" s="5">
        <v>61</v>
      </c>
      <c r="AM125" s="13">
        <f>+AO125/$AO$3</f>
        <v>6.5573518338242747E-5</v>
      </c>
      <c r="AN125" s="7">
        <f>IF(AK125=1,AM125,AM125+AN123)</f>
        <v>0.99964151987304384</v>
      </c>
      <c r="AO125" s="5">
        <f>SUM(G125:AJ125)</f>
        <v>53.699000000000012</v>
      </c>
    </row>
    <row r="126" spans="1:41" x14ac:dyDescent="0.2">
      <c r="A126" s="1" t="s">
        <v>112</v>
      </c>
      <c r="B126" s="1" t="s">
        <v>64</v>
      </c>
      <c r="C126" s="1" t="s">
        <v>8</v>
      </c>
      <c r="D126" s="1" t="s">
        <v>231</v>
      </c>
      <c r="E126" s="1" t="s">
        <v>14</v>
      </c>
      <c r="F126" s="1" t="s">
        <v>11</v>
      </c>
      <c r="G126" s="5">
        <v>-1</v>
      </c>
      <c r="H126" s="5">
        <v>-1</v>
      </c>
      <c r="I126" s="5">
        <v>-1</v>
      </c>
      <c r="J126" s="5">
        <v>-1</v>
      </c>
      <c r="K126" s="5">
        <v>-1</v>
      </c>
      <c r="L126" s="5">
        <v>-1</v>
      </c>
      <c r="M126" s="5">
        <v>-1</v>
      </c>
      <c r="N126" s="5">
        <v>-1</v>
      </c>
      <c r="O126" s="5">
        <v>-1</v>
      </c>
      <c r="P126" s="5">
        <v>-1</v>
      </c>
      <c r="Q126" s="5">
        <v>-1</v>
      </c>
      <c r="R126" s="5">
        <v>-1</v>
      </c>
      <c r="S126" s="5">
        <v>-1</v>
      </c>
      <c r="T126" s="5">
        <v>-1</v>
      </c>
      <c r="U126" s="5">
        <v>-1</v>
      </c>
      <c r="V126" s="5" t="s">
        <v>15</v>
      </c>
      <c r="AK126" s="5">
        <v>61</v>
      </c>
    </row>
    <row r="127" spans="1:41" x14ac:dyDescent="0.2">
      <c r="A127" s="1" t="s">
        <v>112</v>
      </c>
      <c r="B127" s="1" t="s">
        <v>64</v>
      </c>
      <c r="C127" s="1" t="s">
        <v>8</v>
      </c>
      <c r="D127" s="1" t="s">
        <v>51</v>
      </c>
      <c r="E127" s="1" t="s">
        <v>28</v>
      </c>
      <c r="F127" s="1" t="s">
        <v>10</v>
      </c>
      <c r="W127" s="5">
        <v>50</v>
      </c>
      <c r="AK127" s="5">
        <v>62</v>
      </c>
      <c r="AM127" s="13">
        <f>+AO127/$AO$3</f>
        <v>6.1056554440718386E-5</v>
      </c>
      <c r="AN127" s="7">
        <f>IF(AK127=1,AM127,AM127+AN125)</f>
        <v>0.9997025764274845</v>
      </c>
      <c r="AO127" s="5">
        <f>SUM(G127:AJ127)</f>
        <v>50</v>
      </c>
    </row>
    <row r="128" spans="1:41" x14ac:dyDescent="0.2">
      <c r="A128" s="1" t="s">
        <v>112</v>
      </c>
      <c r="B128" s="1" t="s">
        <v>64</v>
      </c>
      <c r="C128" s="1" t="s">
        <v>8</v>
      </c>
      <c r="D128" s="1" t="s">
        <v>51</v>
      </c>
      <c r="E128" s="1" t="s">
        <v>28</v>
      </c>
      <c r="F128" s="1" t="s">
        <v>11</v>
      </c>
      <c r="W128" s="5" t="s">
        <v>15</v>
      </c>
      <c r="AK128" s="5">
        <v>62</v>
      </c>
    </row>
    <row r="129" spans="1:41" x14ac:dyDescent="0.2">
      <c r="A129" s="1" t="s">
        <v>112</v>
      </c>
      <c r="B129" s="1" t="s">
        <v>64</v>
      </c>
      <c r="C129" s="1" t="s">
        <v>8</v>
      </c>
      <c r="D129" s="1" t="s">
        <v>213</v>
      </c>
      <c r="E129" s="1" t="s">
        <v>47</v>
      </c>
      <c r="F129" s="1" t="s">
        <v>10</v>
      </c>
      <c r="G129" s="5">
        <v>16</v>
      </c>
      <c r="H129" s="5">
        <v>6</v>
      </c>
      <c r="J129" s="5">
        <v>1</v>
      </c>
      <c r="K129" s="5">
        <v>1</v>
      </c>
      <c r="L129" s="5">
        <v>1</v>
      </c>
      <c r="M129" s="5">
        <v>5</v>
      </c>
      <c r="N129" s="5">
        <v>1</v>
      </c>
      <c r="O129" s="5">
        <v>0.13400000000000001</v>
      </c>
      <c r="P129" s="5">
        <v>0.6</v>
      </c>
      <c r="Q129" s="5">
        <v>0.4</v>
      </c>
      <c r="R129" s="5">
        <v>0.08</v>
      </c>
      <c r="S129" s="5">
        <v>1.1000000000000001</v>
      </c>
      <c r="T129" s="5">
        <v>0.16</v>
      </c>
      <c r="AH129" s="5">
        <v>0.29599999999999999</v>
      </c>
      <c r="AI129" s="5">
        <v>5.62</v>
      </c>
      <c r="AJ129" s="5">
        <v>9.11</v>
      </c>
      <c r="AK129" s="5">
        <v>63</v>
      </c>
      <c r="AM129" s="13">
        <f>+AO129/$AO$3</f>
        <v>5.9224857807496822E-5</v>
      </c>
      <c r="AN129" s="7">
        <f>IF(AK129=1,AM129,AM129+AN127)</f>
        <v>0.99976180128529202</v>
      </c>
      <c r="AO129" s="5">
        <f>SUM(G129:AJ129)</f>
        <v>48.499999999999993</v>
      </c>
    </row>
    <row r="130" spans="1:41" x14ac:dyDescent="0.2">
      <c r="A130" s="1" t="s">
        <v>112</v>
      </c>
      <c r="B130" s="1" t="s">
        <v>64</v>
      </c>
      <c r="C130" s="1" t="s">
        <v>8</v>
      </c>
      <c r="D130" s="1" t="s">
        <v>213</v>
      </c>
      <c r="E130" s="1" t="s">
        <v>47</v>
      </c>
      <c r="F130" s="1" t="s">
        <v>11</v>
      </c>
      <c r="G130" s="5" t="s">
        <v>15</v>
      </c>
      <c r="H130" s="5" t="s">
        <v>15</v>
      </c>
      <c r="J130" s="5" t="s">
        <v>15</v>
      </c>
      <c r="K130" s="5" t="s">
        <v>15</v>
      </c>
      <c r="L130" s="5" t="s">
        <v>15</v>
      </c>
      <c r="M130" s="5" t="s">
        <v>15</v>
      </c>
      <c r="N130" s="5" t="s">
        <v>15</v>
      </c>
      <c r="O130" s="5">
        <v>-1</v>
      </c>
      <c r="P130" s="5" t="s">
        <v>15</v>
      </c>
      <c r="Q130" s="5" t="s">
        <v>15</v>
      </c>
      <c r="R130" s="5" t="s">
        <v>15</v>
      </c>
      <c r="S130" s="5" t="s">
        <v>15</v>
      </c>
      <c r="T130" s="5" t="s">
        <v>15</v>
      </c>
      <c r="AH130" s="5" t="s">
        <v>12</v>
      </c>
      <c r="AI130" s="5" t="s">
        <v>15</v>
      </c>
      <c r="AJ130" s="5" t="s">
        <v>12</v>
      </c>
      <c r="AK130" s="5">
        <v>63</v>
      </c>
    </row>
    <row r="131" spans="1:41" x14ac:dyDescent="0.2">
      <c r="A131" s="1" t="s">
        <v>112</v>
      </c>
      <c r="B131" s="1" t="s">
        <v>64</v>
      </c>
      <c r="C131" s="1" t="s">
        <v>8</v>
      </c>
      <c r="D131" s="1" t="s">
        <v>65</v>
      </c>
      <c r="E131" s="1" t="s">
        <v>21</v>
      </c>
      <c r="F131" s="1" t="s">
        <v>10</v>
      </c>
      <c r="V131" s="5">
        <v>32.756999999999998</v>
      </c>
      <c r="W131" s="5">
        <v>14.965999999999999</v>
      </c>
      <c r="AK131" s="5">
        <v>64</v>
      </c>
      <c r="AM131" s="13">
        <f>+AO131/$AO$3</f>
        <v>5.8276038951488067E-5</v>
      </c>
      <c r="AN131" s="7">
        <f>IF(AK131=1,AM131,AM131+AN129)</f>
        <v>0.99982007732424349</v>
      </c>
      <c r="AO131" s="5">
        <f>SUM(G131:AJ131)</f>
        <v>47.722999999999999</v>
      </c>
    </row>
    <row r="132" spans="1:41" x14ac:dyDescent="0.2">
      <c r="A132" s="1" t="s">
        <v>112</v>
      </c>
      <c r="B132" s="1" t="s">
        <v>64</v>
      </c>
      <c r="C132" s="1" t="s">
        <v>8</v>
      </c>
      <c r="D132" s="1" t="s">
        <v>65</v>
      </c>
      <c r="E132" s="1" t="s">
        <v>21</v>
      </c>
      <c r="F132" s="1" t="s">
        <v>11</v>
      </c>
      <c r="V132" s="5">
        <v>-1</v>
      </c>
      <c r="W132" s="5">
        <v>-1</v>
      </c>
      <c r="AK132" s="5">
        <v>64</v>
      </c>
    </row>
    <row r="133" spans="1:41" x14ac:dyDescent="0.2">
      <c r="A133" s="1" t="s">
        <v>112</v>
      </c>
      <c r="B133" s="1" t="s">
        <v>64</v>
      </c>
      <c r="C133" s="1" t="s">
        <v>8</v>
      </c>
      <c r="D133" s="1" t="s">
        <v>245</v>
      </c>
      <c r="E133" s="1" t="s">
        <v>21</v>
      </c>
      <c r="F133" s="1" t="s">
        <v>10</v>
      </c>
      <c r="AC133" s="5">
        <v>10.721</v>
      </c>
      <c r="AG133" s="5">
        <v>4.6449999999999996</v>
      </c>
      <c r="AH133" s="5">
        <v>1.3520000000000001</v>
      </c>
      <c r="AI133" s="5">
        <v>9.6000000000000002E-2</v>
      </c>
      <c r="AJ133" s="5">
        <v>1.8109999999999999</v>
      </c>
      <c r="AK133" s="5">
        <v>65</v>
      </c>
      <c r="AM133" s="13">
        <f>+AO133/$AO$3</f>
        <v>2.2743566529167598E-5</v>
      </c>
      <c r="AN133" s="7">
        <f>IF(AK133=1,AM133,AM133+AN131)</f>
        <v>0.9998428208907727</v>
      </c>
      <c r="AO133" s="5">
        <f>SUM(G133:AJ133)</f>
        <v>18.625</v>
      </c>
    </row>
    <row r="134" spans="1:41" x14ac:dyDescent="0.2">
      <c r="A134" s="1" t="s">
        <v>112</v>
      </c>
      <c r="B134" s="1" t="s">
        <v>64</v>
      </c>
      <c r="C134" s="1" t="s">
        <v>8</v>
      </c>
      <c r="D134" s="1" t="s">
        <v>245</v>
      </c>
      <c r="E134" s="1" t="s">
        <v>21</v>
      </c>
      <c r="F134" s="1" t="s">
        <v>11</v>
      </c>
      <c r="W134" s="5" t="s">
        <v>15</v>
      </c>
      <c r="AC134" s="5" t="s">
        <v>12</v>
      </c>
      <c r="AD134" s="5" t="s">
        <v>15</v>
      </c>
      <c r="AF134" s="5" t="s">
        <v>13</v>
      </c>
      <c r="AG134" s="5" t="s">
        <v>24</v>
      </c>
      <c r="AH134" s="5" t="s">
        <v>15</v>
      </c>
      <c r="AI134" s="5" t="s">
        <v>15</v>
      </c>
      <c r="AJ134" s="5" t="s">
        <v>15</v>
      </c>
      <c r="AK134" s="5">
        <v>65</v>
      </c>
    </row>
    <row r="135" spans="1:41" x14ac:dyDescent="0.2">
      <c r="A135" s="1" t="s">
        <v>112</v>
      </c>
      <c r="B135" s="1" t="s">
        <v>64</v>
      </c>
      <c r="C135" s="1" t="s">
        <v>8</v>
      </c>
      <c r="D135" s="1" t="s">
        <v>214</v>
      </c>
      <c r="E135" s="1" t="s">
        <v>32</v>
      </c>
      <c r="F135" s="1" t="s">
        <v>10</v>
      </c>
      <c r="AG135" s="5">
        <v>4.8520000000000003</v>
      </c>
      <c r="AH135" s="5">
        <v>2.6549999999999998</v>
      </c>
      <c r="AI135" s="5">
        <v>3.0449999999999999</v>
      </c>
      <c r="AJ135" s="5">
        <v>7.5750000000000002</v>
      </c>
      <c r="AK135" s="5">
        <v>66</v>
      </c>
      <c r="AM135" s="13">
        <f>+AO135/$AO$3</f>
        <v>2.2135443246938042E-5</v>
      </c>
      <c r="AN135" s="7">
        <f>IF(AK135=1,AM135,AM135+AN133)</f>
        <v>0.99986495633401962</v>
      </c>
      <c r="AO135" s="5">
        <f>SUM(G135:AJ135)</f>
        <v>18.126999999999999</v>
      </c>
    </row>
    <row r="136" spans="1:41" x14ac:dyDescent="0.2">
      <c r="A136" s="1" t="s">
        <v>112</v>
      </c>
      <c r="B136" s="1" t="s">
        <v>64</v>
      </c>
      <c r="C136" s="1" t="s">
        <v>8</v>
      </c>
      <c r="D136" s="1" t="s">
        <v>214</v>
      </c>
      <c r="E136" s="1" t="s">
        <v>32</v>
      </c>
      <c r="F136" s="1" t="s">
        <v>11</v>
      </c>
      <c r="V136" s="5" t="s">
        <v>15</v>
      </c>
      <c r="Z136" s="5" t="s">
        <v>15</v>
      </c>
      <c r="AB136" s="5" t="s">
        <v>15</v>
      </c>
      <c r="AC136" s="5" t="s">
        <v>15</v>
      </c>
      <c r="AG136" s="5" t="s">
        <v>15</v>
      </c>
      <c r="AH136" s="5" t="s">
        <v>15</v>
      </c>
      <c r="AI136" s="5" t="s">
        <v>15</v>
      </c>
      <c r="AJ136" s="5" t="s">
        <v>15</v>
      </c>
      <c r="AK136" s="5">
        <v>66</v>
      </c>
    </row>
    <row r="137" spans="1:41" x14ac:dyDescent="0.2">
      <c r="A137" s="1" t="s">
        <v>112</v>
      </c>
      <c r="B137" s="1" t="s">
        <v>64</v>
      </c>
      <c r="C137" s="1" t="s">
        <v>8</v>
      </c>
      <c r="D137" s="1" t="s">
        <v>231</v>
      </c>
      <c r="E137" s="1" t="s">
        <v>26</v>
      </c>
      <c r="F137" s="1" t="s">
        <v>10</v>
      </c>
      <c r="AC137" s="5">
        <v>1.2310000000000001</v>
      </c>
      <c r="AD137" s="5">
        <v>1.9239999999999999</v>
      </c>
      <c r="AE137" s="5">
        <v>1.724</v>
      </c>
      <c r="AF137" s="5">
        <v>2.5019999999999998</v>
      </c>
      <c r="AG137" s="5">
        <v>3.3380000000000001</v>
      </c>
      <c r="AH137" s="5">
        <v>2.6669999999999998</v>
      </c>
      <c r="AJ137" s="5">
        <v>2.536</v>
      </c>
      <c r="AK137" s="5">
        <v>67</v>
      </c>
      <c r="AM137" s="13">
        <f>+AO137/$AO$3</f>
        <v>1.9442849196102365E-5</v>
      </c>
      <c r="AN137" s="7">
        <f>IF(AK137=1,AM137,AM137+AN135)</f>
        <v>0.9998843991832157</v>
      </c>
      <c r="AO137" s="5">
        <f>SUM(G137:AJ137)</f>
        <v>15.922000000000001</v>
      </c>
    </row>
    <row r="138" spans="1:41" x14ac:dyDescent="0.2">
      <c r="A138" s="1" t="s">
        <v>112</v>
      </c>
      <c r="B138" s="1" t="s">
        <v>64</v>
      </c>
      <c r="C138" s="1" t="s">
        <v>8</v>
      </c>
      <c r="D138" s="1" t="s">
        <v>231</v>
      </c>
      <c r="E138" s="1" t="s">
        <v>26</v>
      </c>
      <c r="F138" s="1" t="s">
        <v>11</v>
      </c>
      <c r="AB138" s="5" t="s">
        <v>24</v>
      </c>
      <c r="AC138" s="5" t="s">
        <v>24</v>
      </c>
      <c r="AD138" s="5" t="s">
        <v>23</v>
      </c>
      <c r="AE138" s="5" t="s">
        <v>23</v>
      </c>
      <c r="AF138" s="5" t="s">
        <v>23</v>
      </c>
      <c r="AG138" s="5" t="s">
        <v>23</v>
      </c>
      <c r="AH138" s="5" t="s">
        <v>23</v>
      </c>
      <c r="AI138" s="5" t="s">
        <v>23</v>
      </c>
      <c r="AJ138" s="5" t="s">
        <v>12</v>
      </c>
      <c r="AK138" s="5">
        <v>67</v>
      </c>
    </row>
    <row r="139" spans="1:41" x14ac:dyDescent="0.2">
      <c r="A139" s="1" t="s">
        <v>112</v>
      </c>
      <c r="B139" s="1" t="s">
        <v>64</v>
      </c>
      <c r="C139" s="1" t="s">
        <v>30</v>
      </c>
      <c r="D139" s="1" t="s">
        <v>156</v>
      </c>
      <c r="E139" s="38" t="s">
        <v>32</v>
      </c>
      <c r="F139" s="1" t="s">
        <v>10</v>
      </c>
      <c r="K139" s="5">
        <v>14</v>
      </c>
      <c r="AK139" s="5">
        <v>68</v>
      </c>
      <c r="AM139" s="13">
        <f>+AO139/$AO$3</f>
        <v>1.7095835243401147E-5</v>
      </c>
      <c r="AN139" s="7">
        <f>IF(AK139=1,AM139,AM139+AN137)</f>
        <v>0.99990149501845915</v>
      </c>
      <c r="AO139" s="5">
        <f>SUM(G139:AJ139)</f>
        <v>14</v>
      </c>
    </row>
    <row r="140" spans="1:41" x14ac:dyDescent="0.2">
      <c r="A140" s="1" t="s">
        <v>112</v>
      </c>
      <c r="B140" s="1" t="s">
        <v>64</v>
      </c>
      <c r="C140" s="1" t="s">
        <v>30</v>
      </c>
      <c r="D140" s="1" t="s">
        <v>156</v>
      </c>
      <c r="E140" s="38" t="s">
        <v>32</v>
      </c>
      <c r="F140" s="1" t="s">
        <v>11</v>
      </c>
      <c r="K140" s="5">
        <v>-1</v>
      </c>
      <c r="AK140" s="5">
        <v>68</v>
      </c>
    </row>
    <row r="141" spans="1:41" x14ac:dyDescent="0.2">
      <c r="A141" s="1" t="s">
        <v>112</v>
      </c>
      <c r="B141" s="1" t="s">
        <v>64</v>
      </c>
      <c r="C141" s="1" t="s">
        <v>8</v>
      </c>
      <c r="D141" s="1" t="s">
        <v>214</v>
      </c>
      <c r="E141" s="1" t="s">
        <v>16</v>
      </c>
      <c r="F141" s="1" t="s">
        <v>10</v>
      </c>
      <c r="Y141" s="5">
        <v>1.048</v>
      </c>
      <c r="Z141" s="5">
        <v>0.79200000000000004</v>
      </c>
      <c r="AA141" s="5">
        <v>1.1930000000000001</v>
      </c>
      <c r="AB141" s="5">
        <v>2.371</v>
      </c>
      <c r="AC141" s="5">
        <v>1.48</v>
      </c>
      <c r="AD141" s="5">
        <v>0.88700000000000001</v>
      </c>
      <c r="AF141" s="5">
        <v>0.59799999999999998</v>
      </c>
      <c r="AG141" s="5">
        <v>0.39</v>
      </c>
      <c r="AH141" s="5">
        <v>0.75</v>
      </c>
      <c r="AI141" s="5">
        <v>1.349</v>
      </c>
      <c r="AJ141" s="5">
        <v>1.0049999999999999</v>
      </c>
      <c r="AK141" s="5">
        <v>69</v>
      </c>
      <c r="AM141" s="13">
        <f>+AO141/$AO$3</f>
        <v>1.4486278106604848E-5</v>
      </c>
      <c r="AN141" s="7">
        <f>IF(AK141=1,AM141,AM141+AN139)</f>
        <v>0.99991598129656578</v>
      </c>
      <c r="AO141" s="5">
        <f>SUM(G141:AJ141)</f>
        <v>11.863000000000003</v>
      </c>
    </row>
    <row r="142" spans="1:41" x14ac:dyDescent="0.2">
      <c r="A142" s="1" t="s">
        <v>112</v>
      </c>
      <c r="B142" s="1" t="s">
        <v>64</v>
      </c>
      <c r="C142" s="1" t="s">
        <v>8</v>
      </c>
      <c r="D142" s="1" t="s">
        <v>214</v>
      </c>
      <c r="E142" s="1" t="s">
        <v>16</v>
      </c>
      <c r="F142" s="1" t="s">
        <v>11</v>
      </c>
      <c r="Y142" s="5">
        <v>-1</v>
      </c>
      <c r="Z142" s="5" t="s">
        <v>15</v>
      </c>
      <c r="AA142" s="5" t="s">
        <v>15</v>
      </c>
      <c r="AB142" s="5">
        <v>-1</v>
      </c>
      <c r="AC142" s="5" t="s">
        <v>15</v>
      </c>
      <c r="AD142" s="5">
        <v>-1</v>
      </c>
      <c r="AE142" s="5" t="s">
        <v>15</v>
      </c>
      <c r="AF142" s="5" t="s">
        <v>15</v>
      </c>
      <c r="AG142" s="5" t="s">
        <v>15</v>
      </c>
      <c r="AH142" s="5" t="s">
        <v>15</v>
      </c>
      <c r="AI142" s="5" t="s">
        <v>15</v>
      </c>
      <c r="AJ142" s="5" t="s">
        <v>13</v>
      </c>
      <c r="AK142" s="5">
        <v>69</v>
      </c>
    </row>
    <row r="143" spans="1:41" x14ac:dyDescent="0.2">
      <c r="A143" s="1" t="s">
        <v>112</v>
      </c>
      <c r="B143" s="1" t="s">
        <v>64</v>
      </c>
      <c r="C143" s="1" t="s">
        <v>8</v>
      </c>
      <c r="D143" s="1" t="s">
        <v>245</v>
      </c>
      <c r="E143" s="1" t="s">
        <v>32</v>
      </c>
      <c r="F143" s="1" t="s">
        <v>10</v>
      </c>
      <c r="AG143" s="5">
        <v>4.016</v>
      </c>
      <c r="AH143" s="5">
        <v>6.492</v>
      </c>
      <c r="AK143" s="5">
        <v>70</v>
      </c>
      <c r="AM143" s="13">
        <f>+AO143/$AO$3</f>
        <v>1.2831645481261375E-5</v>
      </c>
      <c r="AN143" s="7">
        <f>IF(AK143=1,AM143,AM143+AN141)</f>
        <v>0.99992881294204705</v>
      </c>
      <c r="AO143" s="5">
        <f>SUM(G143:AJ143)</f>
        <v>10.507999999999999</v>
      </c>
    </row>
    <row r="144" spans="1:41" x14ac:dyDescent="0.2">
      <c r="A144" s="1" t="s">
        <v>112</v>
      </c>
      <c r="B144" s="1" t="s">
        <v>64</v>
      </c>
      <c r="C144" s="1" t="s">
        <v>8</v>
      </c>
      <c r="D144" s="1" t="s">
        <v>245</v>
      </c>
      <c r="E144" s="1" t="s">
        <v>32</v>
      </c>
      <c r="F144" s="1" t="s">
        <v>11</v>
      </c>
      <c r="V144" s="5" t="s">
        <v>15</v>
      </c>
      <c r="Z144" s="5" t="s">
        <v>15</v>
      </c>
      <c r="AA144" s="5" t="s">
        <v>15</v>
      </c>
      <c r="AB144" s="5" t="s">
        <v>15</v>
      </c>
      <c r="AG144" s="5">
        <v>-1</v>
      </c>
      <c r="AH144" s="5" t="s">
        <v>15</v>
      </c>
      <c r="AK144" s="5">
        <v>70</v>
      </c>
    </row>
    <row r="145" spans="1:41" x14ac:dyDescent="0.2">
      <c r="A145" s="1" t="s">
        <v>112</v>
      </c>
      <c r="B145" s="1" t="s">
        <v>64</v>
      </c>
      <c r="C145" s="1" t="s">
        <v>30</v>
      </c>
      <c r="D145" s="1" t="s">
        <v>157</v>
      </c>
      <c r="E145" s="1" t="s">
        <v>28</v>
      </c>
      <c r="F145" s="1" t="s">
        <v>10</v>
      </c>
      <c r="J145" s="5">
        <v>2</v>
      </c>
      <c r="K145" s="5">
        <v>4</v>
      </c>
      <c r="O145" s="5">
        <v>4.3499999999999996</v>
      </c>
      <c r="AK145" s="5">
        <v>71</v>
      </c>
      <c r="AM145" s="13">
        <f>+AO145/$AO$3</f>
        <v>1.2638706769228705E-5</v>
      </c>
      <c r="AN145" s="7">
        <f>IF(AK145=1,AM145,AM145+AN143)</f>
        <v>0.99994145164881632</v>
      </c>
      <c r="AO145" s="5">
        <f>SUM(G145:AJ145)</f>
        <v>10.35</v>
      </c>
    </row>
    <row r="146" spans="1:41" x14ac:dyDescent="0.2">
      <c r="A146" s="1" t="s">
        <v>112</v>
      </c>
      <c r="B146" s="1" t="s">
        <v>64</v>
      </c>
      <c r="C146" s="1" t="s">
        <v>30</v>
      </c>
      <c r="D146" s="1" t="s">
        <v>157</v>
      </c>
      <c r="E146" s="1" t="s">
        <v>28</v>
      </c>
      <c r="F146" s="1" t="s">
        <v>11</v>
      </c>
      <c r="J146" s="5">
        <v>-1</v>
      </c>
      <c r="K146" s="5">
        <v>-1</v>
      </c>
      <c r="O146" s="5">
        <v>-1</v>
      </c>
      <c r="AK146" s="5">
        <v>71</v>
      </c>
    </row>
    <row r="147" spans="1:41" x14ac:dyDescent="0.2">
      <c r="A147" s="1" t="s">
        <v>112</v>
      </c>
      <c r="B147" s="1" t="s">
        <v>64</v>
      </c>
      <c r="C147" s="1" t="s">
        <v>8</v>
      </c>
      <c r="D147" s="1" t="s">
        <v>245</v>
      </c>
      <c r="E147" s="1" t="s">
        <v>33</v>
      </c>
      <c r="F147" s="1" t="s">
        <v>10</v>
      </c>
      <c r="AD147" s="5">
        <v>0.114</v>
      </c>
      <c r="AE147" s="5">
        <v>0.77200000000000002</v>
      </c>
      <c r="AG147" s="5">
        <v>2.363</v>
      </c>
      <c r="AH147" s="5">
        <v>1.8939999999999999</v>
      </c>
      <c r="AI147" s="5">
        <v>0.65100000000000002</v>
      </c>
      <c r="AJ147" s="5">
        <v>2.379</v>
      </c>
      <c r="AK147" s="5">
        <v>72</v>
      </c>
      <c r="AM147" s="13">
        <f>+AO147/$AO$3</f>
        <v>9.9803043888798269E-6</v>
      </c>
      <c r="AN147" s="7">
        <f>IF(AK147=1,AM147,AM147+AN145)</f>
        <v>0.99995143195320524</v>
      </c>
      <c r="AO147" s="5">
        <f>SUM(G147:AJ147)</f>
        <v>8.173</v>
      </c>
    </row>
    <row r="148" spans="1:41" x14ac:dyDescent="0.2">
      <c r="A148" s="1" t="s">
        <v>112</v>
      </c>
      <c r="B148" s="1" t="s">
        <v>64</v>
      </c>
      <c r="C148" s="1" t="s">
        <v>8</v>
      </c>
      <c r="D148" s="1" t="s">
        <v>245</v>
      </c>
      <c r="E148" s="1" t="s">
        <v>33</v>
      </c>
      <c r="F148" s="1" t="s">
        <v>11</v>
      </c>
      <c r="AB148" s="5" t="s">
        <v>15</v>
      </c>
      <c r="AD148" s="5" t="s">
        <v>15</v>
      </c>
      <c r="AE148" s="5">
        <v>-1</v>
      </c>
      <c r="AG148" s="5">
        <v>-1</v>
      </c>
      <c r="AH148" s="5" t="s">
        <v>15</v>
      </c>
      <c r="AI148" s="5" t="s">
        <v>15</v>
      </c>
      <c r="AJ148" s="5" t="s">
        <v>15</v>
      </c>
      <c r="AK148" s="5">
        <v>72</v>
      </c>
    </row>
    <row r="149" spans="1:41" x14ac:dyDescent="0.2">
      <c r="A149" s="1" t="s">
        <v>112</v>
      </c>
      <c r="B149" s="1" t="s">
        <v>64</v>
      </c>
      <c r="C149" s="1" t="s">
        <v>8</v>
      </c>
      <c r="D149" s="1" t="s">
        <v>89</v>
      </c>
      <c r="E149" s="1" t="s">
        <v>21</v>
      </c>
      <c r="F149" s="1" t="s">
        <v>10</v>
      </c>
      <c r="AG149" s="5">
        <v>0.8</v>
      </c>
      <c r="AH149" s="5">
        <v>2.1</v>
      </c>
      <c r="AI149" s="5">
        <v>2.8</v>
      </c>
      <c r="AJ149" s="5">
        <v>1.83</v>
      </c>
      <c r="AK149" s="5">
        <v>73</v>
      </c>
      <c r="AM149" s="13">
        <f>+AO149/$AO$3</f>
        <v>9.1951170987721894E-6</v>
      </c>
      <c r="AN149" s="7">
        <f>IF(AK149=1,AM149,AM149+AN147)</f>
        <v>0.99996062707030398</v>
      </c>
      <c r="AO149" s="5">
        <f>SUM(G149:AJ149)</f>
        <v>7.53</v>
      </c>
    </row>
    <row r="150" spans="1:41" x14ac:dyDescent="0.2">
      <c r="A150" s="1" t="s">
        <v>112</v>
      </c>
      <c r="B150" s="1" t="s">
        <v>64</v>
      </c>
      <c r="C150" s="1" t="s">
        <v>8</v>
      </c>
      <c r="D150" s="1" t="s">
        <v>89</v>
      </c>
      <c r="E150" s="1" t="s">
        <v>21</v>
      </c>
      <c r="F150" s="1" t="s">
        <v>11</v>
      </c>
      <c r="AG150" s="5">
        <v>-1</v>
      </c>
      <c r="AH150" s="5">
        <v>-1</v>
      </c>
      <c r="AI150" s="5">
        <v>-1</v>
      </c>
      <c r="AJ150" s="5">
        <v>-1</v>
      </c>
      <c r="AK150" s="5">
        <v>73</v>
      </c>
    </row>
    <row r="151" spans="1:41" x14ac:dyDescent="0.2">
      <c r="A151" s="1" t="s">
        <v>112</v>
      </c>
      <c r="B151" s="1" t="s">
        <v>64</v>
      </c>
      <c r="C151" s="1" t="s">
        <v>8</v>
      </c>
      <c r="D151" s="1" t="s">
        <v>230</v>
      </c>
      <c r="E151" s="1" t="s">
        <v>33</v>
      </c>
      <c r="F151" s="1" t="s">
        <v>10</v>
      </c>
      <c r="H151" s="5">
        <v>4</v>
      </c>
      <c r="W151" s="5">
        <v>3.4780000000000002</v>
      </c>
      <c r="AK151" s="5">
        <v>74</v>
      </c>
      <c r="AM151" s="13">
        <f>+AO151/$AO$3</f>
        <v>9.1316182821538407E-6</v>
      </c>
      <c r="AN151" s="7">
        <f>IF(AK151=1,AM151,AM151+AN149)</f>
        <v>0.99996975868858617</v>
      </c>
      <c r="AO151" s="5">
        <f>SUM(G151:AJ151)</f>
        <v>7.4779999999999998</v>
      </c>
    </row>
    <row r="152" spans="1:41" x14ac:dyDescent="0.2">
      <c r="A152" s="1" t="s">
        <v>112</v>
      </c>
      <c r="B152" s="1" t="s">
        <v>64</v>
      </c>
      <c r="C152" s="1" t="s">
        <v>8</v>
      </c>
      <c r="D152" s="1" t="s">
        <v>230</v>
      </c>
      <c r="E152" s="1" t="s">
        <v>33</v>
      </c>
      <c r="F152" s="1" t="s">
        <v>11</v>
      </c>
      <c r="H152" s="5">
        <v>-1</v>
      </c>
      <c r="V152" s="5" t="s">
        <v>24</v>
      </c>
      <c r="W152" s="5" t="s">
        <v>12</v>
      </c>
      <c r="AH152" s="5" t="s">
        <v>23</v>
      </c>
      <c r="AJ152" s="5" t="s">
        <v>23</v>
      </c>
      <c r="AK152" s="5">
        <v>74</v>
      </c>
    </row>
    <row r="153" spans="1:41" x14ac:dyDescent="0.2">
      <c r="A153" s="1" t="s">
        <v>112</v>
      </c>
      <c r="B153" s="1" t="s">
        <v>64</v>
      </c>
      <c r="C153" s="1" t="s">
        <v>8</v>
      </c>
      <c r="D153" s="1" t="s">
        <v>228</v>
      </c>
      <c r="E153" s="1" t="s">
        <v>16</v>
      </c>
      <c r="F153" s="1" t="s">
        <v>10</v>
      </c>
      <c r="AE153" s="5">
        <v>4.492</v>
      </c>
      <c r="AK153" s="5">
        <v>75</v>
      </c>
      <c r="AM153" s="13">
        <f>+AO153/$AO$3</f>
        <v>5.4853208509541393E-6</v>
      </c>
      <c r="AN153" s="7">
        <f>IF(AK153=1,AM153,AM153+AN151)</f>
        <v>0.99997524400943716</v>
      </c>
      <c r="AO153" s="5">
        <f>SUM(G153:AJ153)</f>
        <v>4.492</v>
      </c>
    </row>
    <row r="154" spans="1:41" x14ac:dyDescent="0.2">
      <c r="A154" s="1" t="s">
        <v>112</v>
      </c>
      <c r="B154" s="1" t="s">
        <v>64</v>
      </c>
      <c r="C154" s="1" t="s">
        <v>8</v>
      </c>
      <c r="D154" s="1" t="s">
        <v>228</v>
      </c>
      <c r="E154" s="1" t="s">
        <v>16</v>
      </c>
      <c r="F154" s="1" t="s">
        <v>11</v>
      </c>
      <c r="AE154" s="5">
        <v>-1</v>
      </c>
      <c r="AK154" s="5">
        <v>75</v>
      </c>
    </row>
    <row r="155" spans="1:41" x14ac:dyDescent="0.2">
      <c r="A155" s="1" t="s">
        <v>112</v>
      </c>
      <c r="B155" s="1" t="s">
        <v>64</v>
      </c>
      <c r="C155" s="1" t="s">
        <v>30</v>
      </c>
      <c r="D155" s="1" t="s">
        <v>158</v>
      </c>
      <c r="E155" s="1" t="s">
        <v>9</v>
      </c>
      <c r="F155" s="1" t="s">
        <v>10</v>
      </c>
      <c r="AA155" s="5">
        <v>1.8620000000000001</v>
      </c>
      <c r="AB155" s="5">
        <v>2.004</v>
      </c>
      <c r="AE155" s="5">
        <v>0.20300000000000001</v>
      </c>
      <c r="AK155" s="5">
        <v>76</v>
      </c>
      <c r="AM155" s="13">
        <f>+AO155/$AO$3</f>
        <v>4.968782400385662E-6</v>
      </c>
      <c r="AN155" s="7">
        <f>IF(AK155=1,AM155,AM155+AN153)</f>
        <v>0.99998021279183757</v>
      </c>
      <c r="AO155" s="5">
        <f>SUM(G155:AJ155)</f>
        <v>4.069</v>
      </c>
    </row>
    <row r="156" spans="1:41" x14ac:dyDescent="0.2">
      <c r="A156" s="1" t="s">
        <v>112</v>
      </c>
      <c r="B156" s="1" t="s">
        <v>64</v>
      </c>
      <c r="C156" s="1" t="s">
        <v>30</v>
      </c>
      <c r="D156" s="1" t="s">
        <v>158</v>
      </c>
      <c r="E156" s="1" t="s">
        <v>9</v>
      </c>
      <c r="F156" s="1" t="s">
        <v>11</v>
      </c>
      <c r="AA156" s="5">
        <v>-1</v>
      </c>
      <c r="AB156" s="5">
        <v>-1</v>
      </c>
      <c r="AE156" s="5">
        <v>-1</v>
      </c>
      <c r="AK156" s="5">
        <v>76</v>
      </c>
    </row>
    <row r="157" spans="1:41" x14ac:dyDescent="0.2">
      <c r="A157" s="1" t="s">
        <v>112</v>
      </c>
      <c r="B157" s="1" t="s">
        <v>64</v>
      </c>
      <c r="C157" s="1" t="s">
        <v>8</v>
      </c>
      <c r="D157" s="1" t="s">
        <v>229</v>
      </c>
      <c r="E157" s="1" t="s">
        <v>32</v>
      </c>
      <c r="F157" s="1" t="s">
        <v>10</v>
      </c>
      <c r="AE157" s="5">
        <v>0.67800000000000005</v>
      </c>
      <c r="AF157" s="5">
        <v>8.2000000000000003E-2</v>
      </c>
      <c r="AI157" s="5">
        <v>2.3479999999999999</v>
      </c>
      <c r="AJ157" s="5">
        <v>0.77200000000000002</v>
      </c>
      <c r="AK157" s="5">
        <v>77</v>
      </c>
      <c r="AM157" s="13">
        <f>+AO157/$AO$3</f>
        <v>4.7379886245997464E-6</v>
      </c>
      <c r="AN157" s="7">
        <f>IF(AK157=1,AM157,AM157+AN155)</f>
        <v>0.99998495078046212</v>
      </c>
      <c r="AO157" s="5">
        <f>SUM(G157:AJ157)</f>
        <v>3.88</v>
      </c>
    </row>
    <row r="158" spans="1:41" x14ac:dyDescent="0.2">
      <c r="A158" s="1" t="s">
        <v>112</v>
      </c>
      <c r="B158" s="1" t="s">
        <v>64</v>
      </c>
      <c r="C158" s="1" t="s">
        <v>8</v>
      </c>
      <c r="D158" s="1" t="s">
        <v>229</v>
      </c>
      <c r="E158" s="1" t="s">
        <v>32</v>
      </c>
      <c r="F158" s="1" t="s">
        <v>11</v>
      </c>
      <c r="V158" s="5" t="s">
        <v>24</v>
      </c>
      <c r="X158" s="5" t="s">
        <v>24</v>
      </c>
      <c r="Y158" s="5" t="s">
        <v>24</v>
      </c>
      <c r="Z158" s="5" t="s">
        <v>24</v>
      </c>
      <c r="AC158" s="5" t="s">
        <v>24</v>
      </c>
      <c r="AD158" s="5" t="s">
        <v>15</v>
      </c>
      <c r="AE158" s="5">
        <v>-1</v>
      </c>
      <c r="AF158" s="5" t="s">
        <v>24</v>
      </c>
      <c r="AI158" s="5">
        <v>-1</v>
      </c>
      <c r="AJ158" s="5">
        <v>-1</v>
      </c>
      <c r="AK158" s="5">
        <v>77</v>
      </c>
    </row>
    <row r="159" spans="1:41" x14ac:dyDescent="0.2">
      <c r="A159" s="1" t="s">
        <v>112</v>
      </c>
      <c r="B159" s="1" t="s">
        <v>64</v>
      </c>
      <c r="C159" s="1" t="s">
        <v>30</v>
      </c>
      <c r="D159" s="1" t="s">
        <v>158</v>
      </c>
      <c r="E159" s="1" t="s">
        <v>28</v>
      </c>
      <c r="F159" s="1" t="s">
        <v>10</v>
      </c>
      <c r="AA159" s="5">
        <v>0.59299999999999997</v>
      </c>
      <c r="AB159" s="5">
        <v>1.339</v>
      </c>
      <c r="AE159" s="5">
        <v>1E-3</v>
      </c>
      <c r="AF159" s="5">
        <v>0.83899999999999997</v>
      </c>
      <c r="AG159" s="5">
        <v>0.215</v>
      </c>
      <c r="AK159" s="5">
        <v>78</v>
      </c>
      <c r="AM159" s="13">
        <f>+AO159/$AO$3</f>
        <v>3.647518562288516E-6</v>
      </c>
      <c r="AN159" s="7">
        <f>IF(AK159=1,AM159,AM159+AN157)</f>
        <v>0.99998859829902442</v>
      </c>
      <c r="AO159" s="5">
        <f>SUM(G159:AJ159)</f>
        <v>2.9869999999999997</v>
      </c>
    </row>
    <row r="160" spans="1:41" x14ac:dyDescent="0.2">
      <c r="A160" s="1" t="s">
        <v>112</v>
      </c>
      <c r="B160" s="1" t="s">
        <v>64</v>
      </c>
      <c r="C160" s="1" t="s">
        <v>30</v>
      </c>
      <c r="D160" s="1" t="s">
        <v>158</v>
      </c>
      <c r="E160" s="1" t="s">
        <v>28</v>
      </c>
      <c r="F160" s="1" t="s">
        <v>11</v>
      </c>
      <c r="AA160" s="5">
        <v>-1</v>
      </c>
      <c r="AB160" s="5">
        <v>-1</v>
      </c>
      <c r="AE160" s="5">
        <v>-1</v>
      </c>
      <c r="AF160" s="5">
        <v>-1</v>
      </c>
      <c r="AG160" s="5">
        <v>-1</v>
      </c>
      <c r="AK160" s="5">
        <v>78</v>
      </c>
    </row>
    <row r="161" spans="1:41" x14ac:dyDescent="0.2">
      <c r="A161" s="1" t="s">
        <v>112</v>
      </c>
      <c r="B161" s="1" t="s">
        <v>64</v>
      </c>
      <c r="C161" s="1" t="s">
        <v>8</v>
      </c>
      <c r="D161" s="1" t="s">
        <v>214</v>
      </c>
      <c r="E161" s="1" t="s">
        <v>49</v>
      </c>
      <c r="F161" s="1" t="s">
        <v>10</v>
      </c>
      <c r="AF161" s="5">
        <v>0.33400000000000002</v>
      </c>
      <c r="AG161" s="5">
        <v>0.23100000000000001</v>
      </c>
      <c r="AH161" s="5">
        <v>0.38500000000000001</v>
      </c>
      <c r="AI161" s="5">
        <v>0.41499999999999998</v>
      </c>
      <c r="AJ161" s="5">
        <v>0.76300000000000001</v>
      </c>
      <c r="AK161" s="5">
        <v>79</v>
      </c>
      <c r="AM161" s="13">
        <f>+AO161/$AO$3</f>
        <v>2.5985669569969747E-6</v>
      </c>
      <c r="AN161" s="7">
        <f>IF(AK161=1,AM161,AM161+AN159)</f>
        <v>0.99999119686598137</v>
      </c>
      <c r="AO161" s="5">
        <f>SUM(G161:AJ161)</f>
        <v>2.1280000000000001</v>
      </c>
    </row>
    <row r="162" spans="1:41" x14ac:dyDescent="0.2">
      <c r="A162" s="1" t="s">
        <v>112</v>
      </c>
      <c r="B162" s="1" t="s">
        <v>64</v>
      </c>
      <c r="C162" s="1" t="s">
        <v>8</v>
      </c>
      <c r="D162" s="1" t="s">
        <v>214</v>
      </c>
      <c r="E162" s="1" t="s">
        <v>49</v>
      </c>
      <c r="F162" s="1" t="s">
        <v>11</v>
      </c>
      <c r="AB162" s="5" t="s">
        <v>15</v>
      </c>
      <c r="AF162" s="5">
        <v>-1</v>
      </c>
      <c r="AG162" s="5">
        <v>-1</v>
      </c>
      <c r="AH162" s="5">
        <v>-1</v>
      </c>
      <c r="AI162" s="5">
        <v>-1</v>
      </c>
      <c r="AJ162" s="5">
        <v>-1</v>
      </c>
      <c r="AK162" s="5">
        <v>79</v>
      </c>
    </row>
    <row r="163" spans="1:41" x14ac:dyDescent="0.2">
      <c r="A163" s="1" t="s">
        <v>112</v>
      </c>
      <c r="B163" s="1" t="s">
        <v>64</v>
      </c>
      <c r="C163" s="1" t="s">
        <v>30</v>
      </c>
      <c r="D163" s="1" t="s">
        <v>158</v>
      </c>
      <c r="E163" s="1" t="s">
        <v>21</v>
      </c>
      <c r="F163" s="1" t="s">
        <v>10</v>
      </c>
      <c r="AA163" s="5">
        <v>1.601</v>
      </c>
      <c r="AC163" s="5">
        <v>5.3999999999999999E-2</v>
      </c>
      <c r="AE163" s="5">
        <v>0.13100000000000001</v>
      </c>
      <c r="AK163" s="5">
        <v>80</v>
      </c>
      <c r="AM163" s="13">
        <f>+AO163/$AO$3</f>
        <v>2.1809401246224608E-6</v>
      </c>
      <c r="AN163" s="7">
        <f>IF(AK163=1,AM163,AM163+AN161)</f>
        <v>0.99999337780610598</v>
      </c>
      <c r="AO163" s="5">
        <f>SUM(G163:AJ163)</f>
        <v>1.786</v>
      </c>
    </row>
    <row r="164" spans="1:41" x14ac:dyDescent="0.2">
      <c r="A164" s="1" t="s">
        <v>112</v>
      </c>
      <c r="B164" s="1" t="s">
        <v>64</v>
      </c>
      <c r="C164" s="1" t="s">
        <v>30</v>
      </c>
      <c r="D164" s="1" t="s">
        <v>158</v>
      </c>
      <c r="E164" s="1" t="s">
        <v>21</v>
      </c>
      <c r="F164" s="1" t="s">
        <v>11</v>
      </c>
      <c r="AA164" s="5">
        <v>-1</v>
      </c>
      <c r="AC164" s="5">
        <v>-1</v>
      </c>
      <c r="AE164" s="5">
        <v>-1</v>
      </c>
      <c r="AK164" s="5">
        <v>80</v>
      </c>
    </row>
    <row r="165" spans="1:41" x14ac:dyDescent="0.2">
      <c r="A165" s="1" t="s">
        <v>112</v>
      </c>
      <c r="B165" s="1" t="s">
        <v>64</v>
      </c>
      <c r="C165" s="1" t="s">
        <v>8</v>
      </c>
      <c r="D165" s="1" t="s">
        <v>245</v>
      </c>
      <c r="E165" s="1" t="s">
        <v>16</v>
      </c>
      <c r="F165" s="1" t="s">
        <v>10</v>
      </c>
      <c r="AI165" s="5">
        <v>1.53</v>
      </c>
      <c r="AK165" s="5">
        <v>81</v>
      </c>
      <c r="AM165" s="13">
        <f>+AO165/$AO$3</f>
        <v>1.8683305658859827E-6</v>
      </c>
      <c r="AN165" s="7">
        <f>IF(AK165=1,AM165,AM165+AN163)</f>
        <v>0.9999952461366719</v>
      </c>
      <c r="AO165" s="5">
        <f>SUM(G165:AJ165)</f>
        <v>1.53</v>
      </c>
    </row>
    <row r="166" spans="1:41" x14ac:dyDescent="0.2">
      <c r="A166" s="1" t="s">
        <v>112</v>
      </c>
      <c r="B166" s="1" t="s">
        <v>64</v>
      </c>
      <c r="C166" s="1" t="s">
        <v>8</v>
      </c>
      <c r="D166" s="1" t="s">
        <v>245</v>
      </c>
      <c r="E166" s="1" t="s">
        <v>16</v>
      </c>
      <c r="F166" s="1" t="s">
        <v>11</v>
      </c>
      <c r="AI166" s="5" t="s">
        <v>15</v>
      </c>
      <c r="AK166" s="5">
        <v>81</v>
      </c>
    </row>
    <row r="167" spans="1:41" x14ac:dyDescent="0.2">
      <c r="A167" s="1" t="s">
        <v>112</v>
      </c>
      <c r="B167" s="1" t="s">
        <v>64</v>
      </c>
      <c r="C167" s="1" t="s">
        <v>8</v>
      </c>
      <c r="D167" s="1" t="s">
        <v>213</v>
      </c>
      <c r="E167" s="1" t="s">
        <v>22</v>
      </c>
      <c r="F167" s="1" t="s">
        <v>10</v>
      </c>
      <c r="G167" s="5">
        <v>1.0780000000000001</v>
      </c>
      <c r="H167" s="5">
        <v>0.14000000000000001</v>
      </c>
      <c r="AK167" s="5">
        <v>82</v>
      </c>
      <c r="AM167" s="13">
        <f>+AO167/$AO$3</f>
        <v>1.4873376661758997E-6</v>
      </c>
      <c r="AN167" s="7">
        <f>IF(AK167=1,AM167,AM167+AN165)</f>
        <v>0.99999673347433804</v>
      </c>
      <c r="AO167" s="5">
        <f>SUM(G167:AJ167)</f>
        <v>1.218</v>
      </c>
    </row>
    <row r="168" spans="1:41" x14ac:dyDescent="0.2">
      <c r="A168" s="1" t="s">
        <v>112</v>
      </c>
      <c r="B168" s="1" t="s">
        <v>64</v>
      </c>
      <c r="C168" s="1" t="s">
        <v>8</v>
      </c>
      <c r="D168" s="1" t="s">
        <v>213</v>
      </c>
      <c r="E168" s="1" t="s">
        <v>22</v>
      </c>
      <c r="F168" s="1" t="s">
        <v>11</v>
      </c>
      <c r="G168" s="5">
        <v>-1</v>
      </c>
      <c r="H168" s="5">
        <v>-1</v>
      </c>
      <c r="AK168" s="5">
        <v>82</v>
      </c>
    </row>
    <row r="169" spans="1:41" x14ac:dyDescent="0.2">
      <c r="A169" s="1" t="s">
        <v>112</v>
      </c>
      <c r="B169" s="1" t="s">
        <v>64</v>
      </c>
      <c r="C169" s="1" t="s">
        <v>30</v>
      </c>
      <c r="D169" s="1" t="s">
        <v>158</v>
      </c>
      <c r="E169" s="1" t="s">
        <v>47</v>
      </c>
      <c r="F169" s="1" t="s">
        <v>10</v>
      </c>
      <c r="AB169" s="5">
        <v>0.11</v>
      </c>
      <c r="AC169" s="5">
        <v>0.70899999999999996</v>
      </c>
      <c r="AG169" s="5">
        <v>1.7000000000000001E-2</v>
      </c>
      <c r="AJ169" s="5">
        <v>3.0000000000000001E-3</v>
      </c>
      <c r="AK169" s="5">
        <v>83</v>
      </c>
      <c r="AM169" s="13">
        <f>+AO169/$AO$3</f>
        <v>1.0245289835152545E-6</v>
      </c>
      <c r="AN169" s="7">
        <f>IF(AK169=1,AM169,AM169+AN167)</f>
        <v>0.99999775800332158</v>
      </c>
      <c r="AO169" s="5">
        <f>SUM(G169:AJ169)</f>
        <v>0.83899999999999997</v>
      </c>
    </row>
    <row r="170" spans="1:41" x14ac:dyDescent="0.2">
      <c r="A170" s="1" t="s">
        <v>112</v>
      </c>
      <c r="B170" s="1" t="s">
        <v>64</v>
      </c>
      <c r="C170" s="1" t="s">
        <v>30</v>
      </c>
      <c r="D170" s="1" t="s">
        <v>158</v>
      </c>
      <c r="E170" s="1" t="s">
        <v>47</v>
      </c>
      <c r="F170" s="1" t="s">
        <v>11</v>
      </c>
      <c r="AB170" s="5">
        <v>-1</v>
      </c>
      <c r="AC170" s="5">
        <v>-1</v>
      </c>
      <c r="AG170" s="5">
        <v>-1</v>
      </c>
      <c r="AJ170" s="5">
        <v>-1</v>
      </c>
      <c r="AK170" s="5">
        <v>83</v>
      </c>
    </row>
    <row r="171" spans="1:41" x14ac:dyDescent="0.2">
      <c r="A171" s="1" t="s">
        <v>112</v>
      </c>
      <c r="B171" s="1" t="s">
        <v>64</v>
      </c>
      <c r="C171" s="1" t="s">
        <v>30</v>
      </c>
      <c r="D171" s="1" t="s">
        <v>158</v>
      </c>
      <c r="E171" s="1" t="s">
        <v>33</v>
      </c>
      <c r="F171" s="1" t="s">
        <v>10</v>
      </c>
      <c r="AA171" s="5">
        <v>8.7999999999999995E-2</v>
      </c>
      <c r="AC171" s="5">
        <v>0.10100000000000001</v>
      </c>
      <c r="AE171" s="5">
        <v>0.25600000000000001</v>
      </c>
      <c r="AF171" s="5">
        <v>0.17799999999999999</v>
      </c>
      <c r="AI171" s="5">
        <v>0.11</v>
      </c>
      <c r="AK171" s="5">
        <v>84</v>
      </c>
      <c r="AM171" s="13">
        <f>+AO171/$AO$3</f>
        <v>8.9508908810093152E-7</v>
      </c>
      <c r="AN171" s="7">
        <f>IF(AK171=1,AM171,AM171+AN169)</f>
        <v>0.99999865309240965</v>
      </c>
      <c r="AO171" s="5">
        <f>SUM(G171:AJ171)</f>
        <v>0.73299999999999998</v>
      </c>
    </row>
    <row r="172" spans="1:41" x14ac:dyDescent="0.2">
      <c r="A172" s="1" t="s">
        <v>112</v>
      </c>
      <c r="B172" s="1" t="s">
        <v>64</v>
      </c>
      <c r="C172" s="1" t="s">
        <v>30</v>
      </c>
      <c r="D172" s="1" t="s">
        <v>158</v>
      </c>
      <c r="E172" s="1" t="s">
        <v>33</v>
      </c>
      <c r="F172" s="1" t="s">
        <v>11</v>
      </c>
      <c r="AA172" s="5">
        <v>-1</v>
      </c>
      <c r="AC172" s="5">
        <v>-1</v>
      </c>
      <c r="AE172" s="5">
        <v>-1</v>
      </c>
      <c r="AF172" s="5">
        <v>-1</v>
      </c>
      <c r="AI172" s="5">
        <v>-1</v>
      </c>
      <c r="AK172" s="5">
        <v>84</v>
      </c>
    </row>
    <row r="173" spans="1:41" x14ac:dyDescent="0.2">
      <c r="A173" s="1" t="s">
        <v>112</v>
      </c>
      <c r="B173" s="1" t="s">
        <v>64</v>
      </c>
      <c r="C173" s="1" t="s">
        <v>8</v>
      </c>
      <c r="D173" s="1" t="s">
        <v>245</v>
      </c>
      <c r="E173" s="1" t="s">
        <v>22</v>
      </c>
      <c r="F173" s="1" t="s">
        <v>10</v>
      </c>
      <c r="Y173" s="5">
        <v>0.121</v>
      </c>
      <c r="AH173" s="5">
        <v>0.06</v>
      </c>
      <c r="AJ173" s="5">
        <v>0.09</v>
      </c>
      <c r="AK173" s="5">
        <v>85</v>
      </c>
      <c r="AM173" s="13">
        <f>+AO173/$AO$3</f>
        <v>3.3092652506869369E-7</v>
      </c>
      <c r="AN173" s="7">
        <f>IF(AK173=1,AM173,AM173+AN171)</f>
        <v>0.99999898401893472</v>
      </c>
      <c r="AO173" s="5">
        <f>SUM(G173:AJ173)</f>
        <v>0.27100000000000002</v>
      </c>
    </row>
    <row r="174" spans="1:41" x14ac:dyDescent="0.2">
      <c r="A174" s="1" t="s">
        <v>112</v>
      </c>
      <c r="B174" s="1" t="s">
        <v>64</v>
      </c>
      <c r="C174" s="1" t="s">
        <v>8</v>
      </c>
      <c r="D174" s="1" t="s">
        <v>245</v>
      </c>
      <c r="E174" s="1" t="s">
        <v>22</v>
      </c>
      <c r="F174" s="1" t="s">
        <v>11</v>
      </c>
      <c r="W174" s="5" t="s">
        <v>15</v>
      </c>
      <c r="X174" s="5" t="s">
        <v>15</v>
      </c>
      <c r="Y174" s="5" t="s">
        <v>15</v>
      </c>
      <c r="Z174" s="5" t="s">
        <v>13</v>
      </c>
      <c r="AH174" s="5" t="s">
        <v>15</v>
      </c>
      <c r="AJ174" s="5" t="s">
        <v>15</v>
      </c>
      <c r="AK174" s="5">
        <v>85</v>
      </c>
    </row>
    <row r="175" spans="1:41" x14ac:dyDescent="0.2">
      <c r="A175" s="1" t="s">
        <v>112</v>
      </c>
      <c r="B175" s="1" t="s">
        <v>64</v>
      </c>
      <c r="C175" s="1" t="s">
        <v>30</v>
      </c>
      <c r="D175" s="1" t="s">
        <v>158</v>
      </c>
      <c r="E175" s="1" t="s">
        <v>32</v>
      </c>
      <c r="F175" s="1" t="s">
        <v>10</v>
      </c>
      <c r="AD175" s="5">
        <v>0.20599999999999999</v>
      </c>
      <c r="AK175" s="5">
        <v>86</v>
      </c>
      <c r="AM175" s="13">
        <f>+AO175/$AO$3</f>
        <v>2.5155300429575976E-7</v>
      </c>
      <c r="AN175" s="7">
        <f>IF(AK175=1,AM175,AM175+AN173)</f>
        <v>0.99999923557193904</v>
      </c>
      <c r="AO175" s="5">
        <f>SUM(G175:AJ175)</f>
        <v>0.20599999999999999</v>
      </c>
    </row>
    <row r="176" spans="1:41" x14ac:dyDescent="0.2">
      <c r="A176" s="1" t="s">
        <v>112</v>
      </c>
      <c r="B176" s="1" t="s">
        <v>64</v>
      </c>
      <c r="C176" s="1" t="s">
        <v>30</v>
      </c>
      <c r="D176" s="1" t="s">
        <v>158</v>
      </c>
      <c r="E176" s="1" t="s">
        <v>32</v>
      </c>
      <c r="F176" s="1" t="s">
        <v>11</v>
      </c>
      <c r="AD176" s="5">
        <v>-1</v>
      </c>
      <c r="AK176" s="5">
        <v>86</v>
      </c>
    </row>
    <row r="177" spans="1:41" x14ac:dyDescent="0.2">
      <c r="A177" s="1" t="s">
        <v>112</v>
      </c>
      <c r="B177" s="1" t="s">
        <v>64</v>
      </c>
      <c r="C177" s="1" t="s">
        <v>30</v>
      </c>
      <c r="D177" s="1" t="s">
        <v>158</v>
      </c>
      <c r="E177" s="1" t="s">
        <v>16</v>
      </c>
      <c r="F177" s="1" t="s">
        <v>10</v>
      </c>
      <c r="AH177" s="5">
        <v>0.19</v>
      </c>
      <c r="AK177" s="5">
        <v>87</v>
      </c>
      <c r="AM177" s="13">
        <f>+AO177/$AO$3</f>
        <v>2.3201490687472987E-7</v>
      </c>
      <c r="AN177" s="7">
        <f>IF(AK177=1,AM177,AM177+AN175)</f>
        <v>0.99999946758684588</v>
      </c>
      <c r="AO177" s="5">
        <f>SUM(G177:AJ177)</f>
        <v>0.19</v>
      </c>
    </row>
    <row r="178" spans="1:41" x14ac:dyDescent="0.2">
      <c r="A178" s="1" t="s">
        <v>112</v>
      </c>
      <c r="B178" s="1" t="s">
        <v>64</v>
      </c>
      <c r="C178" s="1" t="s">
        <v>30</v>
      </c>
      <c r="D178" s="1" t="s">
        <v>158</v>
      </c>
      <c r="E178" s="1" t="s">
        <v>16</v>
      </c>
      <c r="F178" s="1" t="s">
        <v>11</v>
      </c>
      <c r="AH178" s="5">
        <v>-1</v>
      </c>
      <c r="AK178" s="5">
        <v>87</v>
      </c>
    </row>
    <row r="179" spans="1:41" x14ac:dyDescent="0.2">
      <c r="A179" s="1" t="s">
        <v>112</v>
      </c>
      <c r="B179" s="1" t="s">
        <v>64</v>
      </c>
      <c r="C179" s="1" t="s">
        <v>8</v>
      </c>
      <c r="D179" s="1" t="s">
        <v>214</v>
      </c>
      <c r="E179" s="1" t="s">
        <v>22</v>
      </c>
      <c r="F179" s="1" t="s">
        <v>10</v>
      </c>
      <c r="AF179" s="5">
        <v>6.7000000000000004E-2</v>
      </c>
      <c r="AJ179" s="5">
        <v>0.114</v>
      </c>
      <c r="AK179" s="5">
        <v>88</v>
      </c>
      <c r="AM179" s="13">
        <f>+AO179/$AO$3</f>
        <v>2.2102472707540054E-7</v>
      </c>
      <c r="AN179" s="7">
        <f>IF(AK179=1,AM179,AM179+AN177)</f>
        <v>0.99999968861157296</v>
      </c>
      <c r="AO179" s="5">
        <f>SUM(G179:AJ179)</f>
        <v>0.18099999999999999</v>
      </c>
    </row>
    <row r="180" spans="1:41" x14ac:dyDescent="0.2">
      <c r="A180" s="1" t="s">
        <v>112</v>
      </c>
      <c r="B180" s="1" t="s">
        <v>64</v>
      </c>
      <c r="C180" s="1" t="s">
        <v>8</v>
      </c>
      <c r="D180" s="1" t="s">
        <v>214</v>
      </c>
      <c r="E180" s="1" t="s">
        <v>22</v>
      </c>
      <c r="F180" s="1" t="s">
        <v>11</v>
      </c>
      <c r="T180" s="5" t="s">
        <v>17</v>
      </c>
      <c r="AF180" s="5" t="s">
        <v>15</v>
      </c>
      <c r="AJ180" s="5" t="s">
        <v>15</v>
      </c>
      <c r="AK180" s="5">
        <v>88</v>
      </c>
    </row>
    <row r="181" spans="1:41" x14ac:dyDescent="0.2">
      <c r="A181" s="1" t="s">
        <v>112</v>
      </c>
      <c r="B181" s="1" t="s">
        <v>64</v>
      </c>
      <c r="C181" s="1" t="s">
        <v>30</v>
      </c>
      <c r="D181" s="1" t="s">
        <v>158</v>
      </c>
      <c r="E181" s="1" t="s">
        <v>14</v>
      </c>
      <c r="F181" s="1" t="s">
        <v>10</v>
      </c>
      <c r="AB181" s="5">
        <v>1.4E-2</v>
      </c>
      <c r="AE181" s="5">
        <v>6.2E-2</v>
      </c>
      <c r="AF181" s="5">
        <v>4.4999999999999998E-2</v>
      </c>
      <c r="AI181" s="5">
        <v>1.2999999999999999E-2</v>
      </c>
      <c r="AJ181" s="5">
        <v>3.6999999999999998E-2</v>
      </c>
      <c r="AK181" s="5">
        <v>89</v>
      </c>
      <c r="AM181" s="13">
        <f>+AO181/$AO$3</f>
        <v>2.0881341618725689E-7</v>
      </c>
      <c r="AN181" s="7">
        <f>IF(AK181=1,AM181,AM181+AN179)</f>
        <v>0.99999989742498918</v>
      </c>
      <c r="AO181" s="5">
        <f>SUM(G181:AJ181)</f>
        <v>0.17100000000000001</v>
      </c>
    </row>
    <row r="182" spans="1:41" x14ac:dyDescent="0.2">
      <c r="A182" s="1" t="s">
        <v>112</v>
      </c>
      <c r="B182" s="1" t="s">
        <v>64</v>
      </c>
      <c r="C182" s="1" t="s">
        <v>30</v>
      </c>
      <c r="D182" s="1" t="s">
        <v>158</v>
      </c>
      <c r="E182" s="1" t="s">
        <v>14</v>
      </c>
      <c r="F182" s="1" t="s">
        <v>11</v>
      </c>
      <c r="AB182" s="5">
        <v>-1</v>
      </c>
      <c r="AE182" s="5">
        <v>-1</v>
      </c>
      <c r="AF182" s="5">
        <v>-1</v>
      </c>
      <c r="AI182" s="5">
        <v>-1</v>
      </c>
      <c r="AJ182" s="5">
        <v>-1</v>
      </c>
      <c r="AK182" s="5">
        <v>89</v>
      </c>
    </row>
    <row r="183" spans="1:41" x14ac:dyDescent="0.2">
      <c r="A183" s="1" t="s">
        <v>112</v>
      </c>
      <c r="B183" s="1" t="s">
        <v>64</v>
      </c>
      <c r="C183" s="1" t="s">
        <v>8</v>
      </c>
      <c r="D183" s="1" t="s">
        <v>245</v>
      </c>
      <c r="E183" s="34" t="s">
        <v>49</v>
      </c>
      <c r="F183" s="1" t="s">
        <v>10</v>
      </c>
      <c r="AJ183" s="5">
        <v>0.06</v>
      </c>
      <c r="AK183" s="5">
        <v>90</v>
      </c>
      <c r="AM183" s="13">
        <f>+AO183/$AO$3</f>
        <v>7.3267865328862055E-8</v>
      </c>
      <c r="AN183" s="7">
        <f>IF(AK183=1,AM183,AM183+AN181)</f>
        <v>0.99999997069285451</v>
      </c>
      <c r="AO183" s="5">
        <f>SUM(G183:AJ183)</f>
        <v>0.06</v>
      </c>
    </row>
    <row r="184" spans="1:41" x14ac:dyDescent="0.2">
      <c r="A184" s="1" t="s">
        <v>112</v>
      </c>
      <c r="B184" s="1" t="s">
        <v>64</v>
      </c>
      <c r="C184" s="1" t="s">
        <v>8</v>
      </c>
      <c r="D184" s="1" t="s">
        <v>245</v>
      </c>
      <c r="E184" s="34" t="s">
        <v>49</v>
      </c>
      <c r="F184" s="1" t="s">
        <v>11</v>
      </c>
      <c r="AJ184" s="5" t="s">
        <v>15</v>
      </c>
      <c r="AK184" s="5">
        <v>90</v>
      </c>
    </row>
    <row r="185" spans="1:41" x14ac:dyDescent="0.2">
      <c r="A185" s="1" t="s">
        <v>112</v>
      </c>
      <c r="B185" s="1" t="s">
        <v>64</v>
      </c>
      <c r="C185" s="1" t="s">
        <v>30</v>
      </c>
      <c r="D185" s="1" t="s">
        <v>158</v>
      </c>
      <c r="E185" s="34" t="s">
        <v>26</v>
      </c>
      <c r="F185" s="1" t="s">
        <v>10</v>
      </c>
      <c r="AC185" s="5">
        <v>2.4E-2</v>
      </c>
      <c r="AK185" s="5">
        <v>91</v>
      </c>
      <c r="AM185" s="13">
        <f>+AO185/$AO$3</f>
        <v>2.9307146131544825E-8</v>
      </c>
      <c r="AN185" s="7">
        <f>IF(AK185=1,AM185,AM185+AN183)</f>
        <v>1.0000000000000007</v>
      </c>
      <c r="AO185" s="5">
        <f>SUM(G185:AJ185)</f>
        <v>2.4E-2</v>
      </c>
    </row>
    <row r="186" spans="1:41" x14ac:dyDescent="0.2">
      <c r="A186" s="1" t="s">
        <v>112</v>
      </c>
      <c r="B186" s="1" t="s">
        <v>64</v>
      </c>
      <c r="C186" s="1" t="s">
        <v>30</v>
      </c>
      <c r="D186" s="1" t="s">
        <v>158</v>
      </c>
      <c r="E186" s="34" t="s">
        <v>26</v>
      </c>
      <c r="F186" s="1" t="s">
        <v>11</v>
      </c>
      <c r="AC186" s="5">
        <v>-1</v>
      </c>
      <c r="AK186" s="5">
        <v>91</v>
      </c>
    </row>
  </sheetData>
  <mergeCells count="2">
    <mergeCell ref="E2:F2"/>
    <mergeCell ref="A1:D1"/>
  </mergeCells>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cfRule type="colorScale" priority="113">
      <colorScale>
        <cfvo type="min"/>
        <cfvo type="percentile" val="50"/>
        <cfvo type="num" val="0.97499999999999998"/>
        <color rgb="FF63BE7B"/>
        <color rgb="FFFCFCFF"/>
        <color rgb="FFF8696B"/>
      </colorScale>
    </cfRule>
  </conditionalFormatting>
  <conditionalFormatting sqref="AM8">
    <cfRule type="colorScale" priority="112">
      <colorScale>
        <cfvo type="min"/>
        <cfvo type="percentile" val="50"/>
        <cfvo type="max"/>
        <color rgb="FFF8696B"/>
        <color rgb="FFFFEB84"/>
        <color rgb="FF63BE7B"/>
      </colorScale>
    </cfRule>
  </conditionalFormatting>
  <conditionalFormatting sqref="AN8">
    <cfRule type="colorScale" priority="111">
      <colorScale>
        <cfvo type="min"/>
        <cfvo type="percentile" val="50"/>
        <cfvo type="num" val="0.97499999999999998"/>
        <color rgb="FF63BE7B"/>
        <color rgb="FFFCFCFF"/>
        <color rgb="FFF8696B"/>
      </colorScale>
    </cfRule>
  </conditionalFormatting>
  <conditionalFormatting sqref="AM12 AM10 AM14 AM16 AM18 AM20 AM22 AM24 AM26 AM28 AM30 AM32 AM34 AM36 AM38 AM40 AM42 AM44 AM46 AM48 AM50 AM52 AM54 AM56 AM58 AM60 AM62 AM64 AM66 AM68 AM70 AM72 AM74 AM76 AM78 AM80 AM82 AM84 AM86 AM88 AM90 AM92 AM94 AM96 AM98 AM100 AM102 AM104 AM106 AM108 AM110">
    <cfRule type="colorScale" priority="110">
      <colorScale>
        <cfvo type="min"/>
        <cfvo type="percentile" val="50"/>
        <cfvo type="max"/>
        <color rgb="FFF8696B"/>
        <color rgb="FFFFEB84"/>
        <color rgb="FF63BE7B"/>
      </colorScale>
    </cfRule>
  </conditionalFormatting>
  <conditionalFormatting sqref="AN12 AN10 AN14 AN16 AN18 AN20 AN22 AN24 AN26 AN28 AN30 AN32 AN34 AN36 AN38 AN40 AN42 AN44 AN46 AN48 AN50 AN52 AN54 AN56 AN58 AN60 AN62 AN64 AN66 AN68 AN70 AN72 AN74 AN76 AN78 AN80 AN82 AN84 AN86 AN88 AN90 AN92 AN94 AN96 AN98 AN100 AN102 AN104 AN106 AN108 AN110">
    <cfRule type="colorScale" priority="109">
      <colorScale>
        <cfvo type="min"/>
        <cfvo type="percentile" val="50"/>
        <cfvo type="num" val="0.97499999999999998"/>
        <color rgb="FF63BE7B"/>
        <color rgb="FFFCFCFF"/>
        <color rgb="FFF8696B"/>
      </colorScale>
    </cfRule>
  </conditionalFormatting>
  <conditionalFormatting sqref="AO2">
    <cfRule type="cellIs" dxfId="1167" priority="71" operator="equal">
      <formula>"Check functions"</formula>
    </cfRule>
  </conditionalFormatting>
  <conditionalFormatting sqref="G6:AJ163">
    <cfRule type="cellIs" dxfId="1166" priority="63" operator="equal">
      <formula>-1</formula>
    </cfRule>
    <cfRule type="cellIs" dxfId="1165" priority="64" operator="equal">
      <formula>"a"</formula>
    </cfRule>
    <cfRule type="cellIs" dxfId="1164" priority="65" operator="equal">
      <formula>"b"</formula>
    </cfRule>
    <cfRule type="cellIs" dxfId="1163" priority="66" operator="equal">
      <formula>"c"</formula>
    </cfRule>
    <cfRule type="cellIs" dxfId="1162" priority="67" operator="equal">
      <formula>"bc"</formula>
    </cfRule>
    <cfRule type="cellIs" dxfId="1161" priority="68" operator="equal">
      <formula>"ab"</formula>
    </cfRule>
    <cfRule type="cellIs" dxfId="1160" priority="69" operator="equal">
      <formula>"ac"</formula>
    </cfRule>
    <cfRule type="cellIs" dxfId="1159" priority="70" operator="equal">
      <formula>"abc"</formula>
    </cfRule>
  </conditionalFormatting>
  <conditionalFormatting sqref="AM5:AM186">
    <cfRule type="colorScale" priority="481">
      <colorScale>
        <cfvo type="min"/>
        <cfvo type="percentile" val="50"/>
        <cfvo type="max"/>
        <color rgb="FFF8696B"/>
        <color rgb="FFFFEB84"/>
        <color rgb="FF63BE7B"/>
      </colorScale>
    </cfRule>
  </conditionalFormatting>
  <conditionalFormatting sqref="AN7:AN186">
    <cfRule type="colorScale" priority="505">
      <colorScale>
        <cfvo type="min"/>
        <cfvo type="percentile" val="50"/>
        <cfvo type="num" val="0.97499999999999998"/>
        <color rgb="FF63BE7B"/>
        <color rgb="FFFCFCFF"/>
        <color rgb="FFF8696B"/>
      </colorScale>
    </cfRule>
  </conditionalFormatting>
  <conditionalFormatting sqref="AM118 AM120 AM122 AM124 AM126 AM128 AM130 AM132 AM134 AM136 AM138 AM140 AM142 AM144 AM146 AM148 AM150 AM152 AM154 AM156 AM158 AM160 AM162 AM164">
    <cfRule type="colorScale" priority="585">
      <colorScale>
        <cfvo type="min"/>
        <cfvo type="percentile" val="50"/>
        <cfvo type="max"/>
        <color rgb="FFF8696B"/>
        <color rgb="FFFFEB84"/>
        <color rgb="FF63BE7B"/>
      </colorScale>
    </cfRule>
  </conditionalFormatting>
  <conditionalFormatting sqref="AN118 AN120 AN122 AN124 AN126 AN128 AN130 AN132 AN134 AN136 AN138 AN140 AN142 AN144 AN146 AN148 AN150 AN152 AN154 AN156 AN158 AN160 AN162 AN164">
    <cfRule type="colorScale" priority="609">
      <colorScale>
        <cfvo type="min"/>
        <cfvo type="percentile" val="50"/>
        <cfvo type="num" val="0.97499999999999998"/>
        <color rgb="FF63BE7B"/>
        <color rgb="FFFCFCFF"/>
        <color rgb="FFF8696B"/>
      </colorScale>
    </cfRule>
  </conditionalFormatting>
  <conditionalFormatting sqref="G164:AJ174">
    <cfRule type="cellIs" dxfId="1158" priority="55" operator="equal">
      <formula>-1</formula>
    </cfRule>
    <cfRule type="cellIs" dxfId="1157" priority="56" operator="equal">
      <formula>"a"</formula>
    </cfRule>
    <cfRule type="cellIs" dxfId="1156" priority="57" operator="equal">
      <formula>"b"</formula>
    </cfRule>
    <cfRule type="cellIs" dxfId="1155" priority="58" operator="equal">
      <formula>"c"</formula>
    </cfRule>
    <cfRule type="cellIs" dxfId="1154" priority="59" operator="equal">
      <formula>"bc"</formula>
    </cfRule>
    <cfRule type="cellIs" dxfId="1153" priority="60" operator="equal">
      <formula>"ab"</formula>
    </cfRule>
    <cfRule type="cellIs" dxfId="1152" priority="61" operator="equal">
      <formula>"ac"</formula>
    </cfRule>
    <cfRule type="cellIs" dxfId="1151" priority="62" operator="equal">
      <formula>"abc"</formula>
    </cfRule>
  </conditionalFormatting>
  <conditionalFormatting sqref="AN179">
    <cfRule type="colorScale" priority="38">
      <colorScale>
        <cfvo type="min"/>
        <cfvo type="percentile" val="50"/>
        <cfvo type="num" val="0.97499999999999998"/>
        <color rgb="FF63BE7B"/>
        <color rgb="FFFCFCFF"/>
        <color rgb="FFF8696B"/>
      </colorScale>
    </cfRule>
  </conditionalFormatting>
  <conditionalFormatting sqref="G176:AJ180">
    <cfRule type="cellIs" dxfId="1150" priority="29" operator="equal">
      <formula>-1</formula>
    </cfRule>
    <cfRule type="cellIs" dxfId="1149" priority="30" operator="equal">
      <formula>"a"</formula>
    </cfRule>
    <cfRule type="cellIs" dxfId="1148" priority="31" operator="equal">
      <formula>"b"</formula>
    </cfRule>
    <cfRule type="cellIs" dxfId="1147" priority="32" operator="equal">
      <formula>"c"</formula>
    </cfRule>
    <cfRule type="cellIs" dxfId="1146" priority="33" operator="equal">
      <formula>"bc"</formula>
    </cfRule>
    <cfRule type="cellIs" dxfId="1145" priority="34" operator="equal">
      <formula>"ab"</formula>
    </cfRule>
    <cfRule type="cellIs" dxfId="1144" priority="35" operator="equal">
      <formula>"ac"</formula>
    </cfRule>
    <cfRule type="cellIs" dxfId="1143" priority="36" operator="equal">
      <formula>"abc"</formula>
    </cfRule>
  </conditionalFormatting>
  <conditionalFormatting sqref="G182:AJ182">
    <cfRule type="cellIs" dxfId="1142" priority="19" operator="equal">
      <formula>-1</formula>
    </cfRule>
    <cfRule type="cellIs" dxfId="1141" priority="20" operator="equal">
      <formula>"a"</formula>
    </cfRule>
    <cfRule type="cellIs" dxfId="1140" priority="21" operator="equal">
      <formula>"b"</formula>
    </cfRule>
    <cfRule type="cellIs" dxfId="1139" priority="22" operator="equal">
      <formula>"c"</formula>
    </cfRule>
    <cfRule type="cellIs" dxfId="1138" priority="23" operator="equal">
      <formula>"bc"</formula>
    </cfRule>
    <cfRule type="cellIs" dxfId="1137" priority="24" operator="equal">
      <formula>"ab"</formula>
    </cfRule>
    <cfRule type="cellIs" dxfId="1136" priority="25" operator="equal">
      <formula>"ac"</formula>
    </cfRule>
    <cfRule type="cellIs" dxfId="1135" priority="26" operator="equal">
      <formula>"abc"</formula>
    </cfRule>
  </conditionalFormatting>
  <conditionalFormatting sqref="G184:AJ184">
    <cfRule type="cellIs" dxfId="1134" priority="11" operator="equal">
      <formula>-1</formula>
    </cfRule>
    <cfRule type="cellIs" dxfId="1133" priority="12" operator="equal">
      <formula>"a"</formula>
    </cfRule>
    <cfRule type="cellIs" dxfId="1132" priority="13" operator="equal">
      <formula>"b"</formula>
    </cfRule>
    <cfRule type="cellIs" dxfId="1131" priority="14" operator="equal">
      <formula>"c"</formula>
    </cfRule>
    <cfRule type="cellIs" dxfId="1130" priority="15" operator="equal">
      <formula>"bc"</formula>
    </cfRule>
    <cfRule type="cellIs" dxfId="1129" priority="16" operator="equal">
      <formula>"ab"</formula>
    </cfRule>
    <cfRule type="cellIs" dxfId="1128" priority="17" operator="equal">
      <formula>"ac"</formula>
    </cfRule>
    <cfRule type="cellIs" dxfId="1127" priority="18" operator="equal">
      <formula>"abc"</formula>
    </cfRule>
  </conditionalFormatting>
  <conditionalFormatting sqref="G186:AJ186">
    <cfRule type="cellIs" dxfId="1126" priority="3" operator="equal">
      <formula>-1</formula>
    </cfRule>
    <cfRule type="cellIs" dxfId="1125" priority="4" operator="equal">
      <formula>"a"</formula>
    </cfRule>
    <cfRule type="cellIs" dxfId="1124" priority="5" operator="equal">
      <formula>"b"</formula>
    </cfRule>
    <cfRule type="cellIs" dxfId="1123" priority="6" operator="equal">
      <formula>"c"</formula>
    </cfRule>
    <cfRule type="cellIs" dxfId="1122" priority="7" operator="equal">
      <formula>"bc"</formula>
    </cfRule>
    <cfRule type="cellIs" dxfId="1121" priority="8" operator="equal">
      <formula>"ab"</formula>
    </cfRule>
    <cfRule type="cellIs" dxfId="1120" priority="9" operator="equal">
      <formula>"ac"</formula>
    </cfRule>
    <cfRule type="cellIs" dxfId="1119" priority="10" operator="equal">
      <formula>"abc"</formula>
    </cfRule>
  </conditionalFormatting>
  <conditionalFormatting sqref="E5:E1000">
    <cfRule type="cellIs" dxfId="1118" priority="1" operator="equal">
      <formula>"UN"</formula>
    </cfRule>
  </conditionalFormatting>
  <pageMargins left="0.7" right="0.7" top="0.75" bottom="0.75" header="0.3" footer="0.3"/>
  <pageSetup paperSize="9" scale="5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pageSetUpPr fitToPage="1"/>
  </sheetPr>
  <dimension ref="A1:AO177"/>
  <sheetViews>
    <sheetView view="pageBreakPre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6. BFT-W stock</v>
      </c>
      <c r="B1" s="53"/>
      <c r="C1" s="53"/>
      <c r="D1" s="53"/>
      <c r="AO1" s="12">
        <v>6</v>
      </c>
    </row>
    <row r="2" spans="1:41" x14ac:dyDescent="0.2">
      <c r="E2" s="52" t="s">
        <v>146</v>
      </c>
      <c r="F2" s="52"/>
      <c r="G2" s="19">
        <f>SUMIF(G5:G84,"&gt;0")</f>
        <v>2296.34</v>
      </c>
      <c r="H2" s="19">
        <f t="shared" ref="H2:AJ2" si="0">SUMIF(H5:H84,"&gt;0")</f>
        <v>2384.1</v>
      </c>
      <c r="I2" s="19">
        <f t="shared" si="0"/>
        <v>2112.8700000000003</v>
      </c>
      <c r="J2" s="19">
        <f t="shared" si="0"/>
        <v>2447.9499999999998</v>
      </c>
      <c r="K2" s="19">
        <f t="shared" si="0"/>
        <v>2511.6</v>
      </c>
      <c r="L2" s="19">
        <f t="shared" si="0"/>
        <v>2334.3000000000002</v>
      </c>
      <c r="M2" s="19">
        <f t="shared" si="0"/>
        <v>2657</v>
      </c>
      <c r="N2" s="19">
        <f t="shared" si="0"/>
        <v>2771.761</v>
      </c>
      <c r="O2" s="19">
        <f t="shared" si="0"/>
        <v>2774.8309999999997</v>
      </c>
      <c r="P2" s="19">
        <f t="shared" si="0"/>
        <v>2784.3989999999999</v>
      </c>
      <c r="Q2" s="19">
        <f t="shared" si="0"/>
        <v>3318.5639999999999</v>
      </c>
      <c r="R2" s="19">
        <f t="shared" si="0"/>
        <v>2305.3760000000007</v>
      </c>
      <c r="S2" s="19">
        <f t="shared" si="0"/>
        <v>2124.538</v>
      </c>
      <c r="T2" s="19">
        <f t="shared" si="0"/>
        <v>1756.4589999999996</v>
      </c>
      <c r="U2" s="19">
        <f t="shared" si="0"/>
        <v>1811.4359999999999</v>
      </c>
      <c r="V2" s="19">
        <f t="shared" si="0"/>
        <v>1637.77</v>
      </c>
      <c r="W2" s="19">
        <f t="shared" si="0"/>
        <v>1999.5020000000002</v>
      </c>
      <c r="X2" s="19">
        <f t="shared" si="0"/>
        <v>1979.653</v>
      </c>
      <c r="Y2" s="19">
        <f t="shared" si="0"/>
        <v>1857.423</v>
      </c>
      <c r="Z2" s="19">
        <f t="shared" si="0"/>
        <v>2006.7580000000003</v>
      </c>
      <c r="AA2" s="19">
        <f t="shared" si="0"/>
        <v>1753.9260000000006</v>
      </c>
      <c r="AB2" s="19">
        <f t="shared" si="0"/>
        <v>1481.6280000000002</v>
      </c>
      <c r="AC2" s="19">
        <f t="shared" si="0"/>
        <v>1626.6670000000001</v>
      </c>
      <c r="AD2" s="19">
        <f t="shared" si="0"/>
        <v>1841.7130000000002</v>
      </c>
      <c r="AE2" s="19">
        <f t="shared" si="0"/>
        <v>1900.8799999999999</v>
      </c>
      <c r="AF2" s="19">
        <f t="shared" si="0"/>
        <v>1850.0839999999998</v>
      </c>
      <c r="AG2" s="19">
        <f t="shared" si="0"/>
        <v>2026.8779999999997</v>
      </c>
      <c r="AH2" s="19">
        <f t="shared" si="0"/>
        <v>2305.585</v>
      </c>
      <c r="AI2" s="19">
        <f t="shared" si="0"/>
        <v>2269.3620000000005</v>
      </c>
      <c r="AJ2" s="19">
        <f t="shared" si="0"/>
        <v>2302.8270000000002</v>
      </c>
      <c r="AO2" s="12" t="str">
        <f>IF((SUM(G2:AJ2)=AO3),"Ok","Check functions")</f>
        <v>Ok</v>
      </c>
    </row>
    <row r="3" spans="1:41" x14ac:dyDescent="0.2">
      <c r="AO3" s="5">
        <f>SUM(AO5:AO84)</f>
        <v>65232.179999999993</v>
      </c>
    </row>
    <row r="4" spans="1:41" x14ac:dyDescent="0.2">
      <c r="A4" s="25" t="s">
        <v>0</v>
      </c>
      <c r="B4" s="25" t="s">
        <v>1</v>
      </c>
      <c r="C4" s="21" t="s">
        <v>2</v>
      </c>
      <c r="D4" s="21" t="s">
        <v>3</v>
      </c>
      <c r="E4" s="33" t="s">
        <v>4</v>
      </c>
      <c r="F4" s="21" t="s">
        <v>147</v>
      </c>
      <c r="G4" s="26">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112</v>
      </c>
      <c r="B5" s="1" t="s">
        <v>81</v>
      </c>
      <c r="C5" s="1" t="s">
        <v>8</v>
      </c>
      <c r="D5" s="1" t="s">
        <v>218</v>
      </c>
      <c r="E5" s="1" t="s">
        <v>26</v>
      </c>
      <c r="F5" s="1" t="s">
        <v>10</v>
      </c>
      <c r="G5" s="5">
        <v>324.25</v>
      </c>
      <c r="H5" s="5">
        <v>540</v>
      </c>
      <c r="I5" s="5">
        <v>462</v>
      </c>
      <c r="J5" s="5">
        <v>844</v>
      </c>
      <c r="K5" s="5">
        <v>840</v>
      </c>
      <c r="L5" s="5">
        <v>931.3</v>
      </c>
      <c r="M5" s="5">
        <v>777</v>
      </c>
      <c r="N5" s="5">
        <v>760.48</v>
      </c>
      <c r="O5" s="5">
        <v>683.2</v>
      </c>
      <c r="P5" s="5">
        <v>1244.4000000000001</v>
      </c>
      <c r="Q5" s="5">
        <v>1522.66</v>
      </c>
      <c r="R5" s="5">
        <v>990.94</v>
      </c>
      <c r="S5" s="5">
        <v>716.34799999999996</v>
      </c>
      <c r="T5" s="5">
        <v>424.79399999999998</v>
      </c>
      <c r="U5" s="5">
        <v>376.04899999999998</v>
      </c>
      <c r="V5" s="5">
        <v>633.94399999999996</v>
      </c>
      <c r="W5" s="5">
        <v>657.9</v>
      </c>
      <c r="X5" s="5">
        <v>860.35500000000002</v>
      </c>
      <c r="Y5" s="5">
        <v>682.197</v>
      </c>
      <c r="Z5" s="5">
        <v>591.93399999999997</v>
      </c>
      <c r="AA5" s="5">
        <v>568.19100000000003</v>
      </c>
      <c r="AB5" s="5">
        <v>364.84100000000001</v>
      </c>
      <c r="AC5" s="5">
        <v>478.48899999999998</v>
      </c>
      <c r="AD5" s="5">
        <v>694.34500000000003</v>
      </c>
      <c r="AE5" s="5">
        <v>867.34100000000001</v>
      </c>
      <c r="AF5" s="5">
        <v>794.649</v>
      </c>
      <c r="AG5" s="5">
        <v>879.81</v>
      </c>
      <c r="AH5" s="5">
        <v>980.41700000000003</v>
      </c>
      <c r="AI5" s="5">
        <v>1041.3230000000001</v>
      </c>
      <c r="AJ5" s="5">
        <v>1037.5440000000001</v>
      </c>
      <c r="AK5" s="5">
        <v>1</v>
      </c>
      <c r="AM5" s="13">
        <f>+AO5/$AO$3</f>
        <v>0.34600562176520866</v>
      </c>
      <c r="AN5" s="7">
        <f>IF(AK5=1,AM5,AM5+AN3)</f>
        <v>0.34600562176520866</v>
      </c>
      <c r="AO5" s="5">
        <f>SUM(G5:AJ5)</f>
        <v>22570.701000000008</v>
      </c>
    </row>
    <row r="6" spans="1:41" x14ac:dyDescent="0.2">
      <c r="A6" s="1" t="s">
        <v>112</v>
      </c>
      <c r="B6" s="1" t="s">
        <v>81</v>
      </c>
      <c r="C6" s="1" t="s">
        <v>8</v>
      </c>
      <c r="D6" s="1" t="s">
        <v>218</v>
      </c>
      <c r="E6" s="1" t="s">
        <v>26</v>
      </c>
      <c r="F6" s="1" t="s">
        <v>11</v>
      </c>
      <c r="G6" s="5" t="s">
        <v>12</v>
      </c>
      <c r="H6" s="5" t="s">
        <v>12</v>
      </c>
      <c r="I6" s="5" t="s">
        <v>12</v>
      </c>
      <c r="J6" s="5" t="s">
        <v>12</v>
      </c>
      <c r="K6" s="5" t="s">
        <v>23</v>
      </c>
      <c r="L6" s="5" t="s">
        <v>12</v>
      </c>
      <c r="M6" s="5" t="s">
        <v>12</v>
      </c>
      <c r="N6" s="5" t="s">
        <v>12</v>
      </c>
      <c r="O6" s="5" t="s">
        <v>12</v>
      </c>
      <c r="P6" s="5" t="s">
        <v>12</v>
      </c>
      <c r="Q6" s="5" t="s">
        <v>13</v>
      </c>
      <c r="R6" s="5" t="s">
        <v>13</v>
      </c>
      <c r="S6" s="5" t="s">
        <v>13</v>
      </c>
      <c r="T6" s="5" t="s">
        <v>13</v>
      </c>
      <c r="U6" s="5" t="s">
        <v>12</v>
      </c>
      <c r="V6" s="5" t="s">
        <v>12</v>
      </c>
      <c r="W6" s="5" t="s">
        <v>12</v>
      </c>
      <c r="X6" s="5" t="s">
        <v>12</v>
      </c>
      <c r="Y6" s="5" t="s">
        <v>12</v>
      </c>
      <c r="Z6" s="5" t="s">
        <v>12</v>
      </c>
      <c r="AA6" s="5" t="s">
        <v>12</v>
      </c>
      <c r="AB6" s="5" t="s">
        <v>12</v>
      </c>
      <c r="AC6" s="5" t="s">
        <v>12</v>
      </c>
      <c r="AD6" s="5" t="s">
        <v>12</v>
      </c>
      <c r="AE6" s="5" t="s">
        <v>12</v>
      </c>
      <c r="AF6" s="5" t="s">
        <v>12</v>
      </c>
      <c r="AG6" s="5" t="s">
        <v>12</v>
      </c>
      <c r="AH6" s="5" t="s">
        <v>12</v>
      </c>
      <c r="AI6" s="5" t="s">
        <v>12</v>
      </c>
      <c r="AJ6" s="5" t="s">
        <v>12</v>
      </c>
      <c r="AK6" s="5">
        <v>1</v>
      </c>
    </row>
    <row r="7" spans="1:41" x14ac:dyDescent="0.2">
      <c r="A7" s="1" t="s">
        <v>112</v>
      </c>
      <c r="B7" s="1" t="s">
        <v>81</v>
      </c>
      <c r="C7" s="1" t="s">
        <v>8</v>
      </c>
      <c r="D7" s="1" t="s">
        <v>25</v>
      </c>
      <c r="E7" s="1" t="s">
        <v>21</v>
      </c>
      <c r="F7" s="1" t="s">
        <v>10</v>
      </c>
      <c r="G7" s="5">
        <v>512</v>
      </c>
      <c r="H7" s="5">
        <v>581</v>
      </c>
      <c r="I7" s="5">
        <v>427</v>
      </c>
      <c r="J7" s="5">
        <v>387</v>
      </c>
      <c r="K7" s="5">
        <v>436</v>
      </c>
      <c r="L7" s="5">
        <v>330</v>
      </c>
      <c r="M7" s="5">
        <v>691</v>
      </c>
      <c r="N7" s="5">
        <v>365</v>
      </c>
      <c r="O7" s="5">
        <v>492</v>
      </c>
      <c r="P7" s="5">
        <v>506</v>
      </c>
      <c r="Q7" s="5">
        <v>575</v>
      </c>
      <c r="R7" s="5">
        <v>57</v>
      </c>
      <c r="S7" s="5">
        <v>470</v>
      </c>
      <c r="T7" s="5">
        <v>265</v>
      </c>
      <c r="U7" s="5">
        <v>376</v>
      </c>
      <c r="V7" s="5">
        <v>277</v>
      </c>
      <c r="W7" s="5">
        <v>491.6</v>
      </c>
      <c r="X7" s="5">
        <v>162.19800000000001</v>
      </c>
      <c r="Y7" s="5">
        <v>352.77</v>
      </c>
      <c r="Z7" s="5">
        <v>577.57899999999995</v>
      </c>
      <c r="AA7" s="5">
        <v>289.17899999999997</v>
      </c>
      <c r="AB7" s="5">
        <v>316.65800000000002</v>
      </c>
      <c r="AC7" s="5">
        <v>301.54199999999997</v>
      </c>
      <c r="AD7" s="5">
        <v>346.60199999999998</v>
      </c>
      <c r="AE7" s="5">
        <v>345.40499999999997</v>
      </c>
      <c r="AF7" s="5">
        <v>345.827</v>
      </c>
      <c r="AG7" s="5">
        <v>407.00200000000001</v>
      </c>
      <c r="AH7" s="5">
        <v>406.291</v>
      </c>
      <c r="AI7" s="5">
        <v>407.57799999999997</v>
      </c>
      <c r="AJ7" s="5">
        <v>408.07400000000001</v>
      </c>
      <c r="AK7" s="5">
        <v>2</v>
      </c>
      <c r="AM7" s="13">
        <f>+AO7/$AO$3</f>
        <v>0.18250662479776089</v>
      </c>
      <c r="AN7" s="7">
        <f>IF(AK7=1,AM7,AM7+AN5)</f>
        <v>0.52851224656296958</v>
      </c>
      <c r="AO7" s="5">
        <f>SUM(G7:AJ7)</f>
        <v>11905.305</v>
      </c>
    </row>
    <row r="8" spans="1:41" x14ac:dyDescent="0.2">
      <c r="A8" s="1" t="s">
        <v>112</v>
      </c>
      <c r="B8" s="1" t="s">
        <v>81</v>
      </c>
      <c r="C8" s="1" t="s">
        <v>8</v>
      </c>
      <c r="D8" s="1" t="s">
        <v>25</v>
      </c>
      <c r="E8" s="1" t="s">
        <v>21</v>
      </c>
      <c r="F8" s="1" t="s">
        <v>11</v>
      </c>
      <c r="G8" s="5" t="s">
        <v>12</v>
      </c>
      <c r="H8" s="5" t="s">
        <v>12</v>
      </c>
      <c r="I8" s="5" t="s">
        <v>12</v>
      </c>
      <c r="J8" s="5" t="s">
        <v>12</v>
      </c>
      <c r="K8" s="5" t="s">
        <v>12</v>
      </c>
      <c r="L8" s="5" t="s">
        <v>12</v>
      </c>
      <c r="M8" s="5" t="s">
        <v>12</v>
      </c>
      <c r="N8" s="5" t="s">
        <v>12</v>
      </c>
      <c r="O8" s="5" t="s">
        <v>12</v>
      </c>
      <c r="P8" s="5" t="s">
        <v>12</v>
      </c>
      <c r="Q8" s="5" t="s">
        <v>12</v>
      </c>
      <c r="R8" s="5" t="s">
        <v>12</v>
      </c>
      <c r="S8" s="5" t="s">
        <v>12</v>
      </c>
      <c r="T8" s="5" t="s">
        <v>12</v>
      </c>
      <c r="U8" s="5" t="s">
        <v>12</v>
      </c>
      <c r="V8" s="5" t="s">
        <v>12</v>
      </c>
      <c r="W8" s="5" t="s">
        <v>12</v>
      </c>
      <c r="X8" s="5" t="s">
        <v>12</v>
      </c>
      <c r="Y8" s="5" t="s">
        <v>12</v>
      </c>
      <c r="Z8" s="5" t="s">
        <v>12</v>
      </c>
      <c r="AA8" s="5" t="s">
        <v>12</v>
      </c>
      <c r="AB8" s="5" t="s">
        <v>12</v>
      </c>
      <c r="AC8" s="5" t="s">
        <v>12</v>
      </c>
      <c r="AD8" s="5" t="s">
        <v>12</v>
      </c>
      <c r="AE8" s="5" t="s">
        <v>12</v>
      </c>
      <c r="AF8" s="5" t="s">
        <v>12</v>
      </c>
      <c r="AG8" s="5" t="s">
        <v>12</v>
      </c>
      <c r="AH8" s="5" t="s">
        <v>12</v>
      </c>
      <c r="AI8" s="5" t="s">
        <v>12</v>
      </c>
      <c r="AJ8" s="5" t="s">
        <v>18</v>
      </c>
      <c r="AK8" s="5">
        <v>2</v>
      </c>
    </row>
    <row r="9" spans="1:41" x14ac:dyDescent="0.2">
      <c r="A9" s="1" t="s">
        <v>112</v>
      </c>
      <c r="B9" s="1" t="s">
        <v>81</v>
      </c>
      <c r="C9" s="1" t="s">
        <v>8</v>
      </c>
      <c r="D9" s="1" t="s">
        <v>38</v>
      </c>
      <c r="E9" s="1" t="s">
        <v>26</v>
      </c>
      <c r="F9" s="1" t="s">
        <v>10</v>
      </c>
      <c r="G9" s="5">
        <v>30</v>
      </c>
      <c r="H9" s="5">
        <v>88</v>
      </c>
      <c r="I9" s="5">
        <v>71</v>
      </c>
      <c r="J9" s="5">
        <v>195</v>
      </c>
      <c r="K9" s="5">
        <v>155</v>
      </c>
      <c r="L9" s="5">
        <v>245</v>
      </c>
      <c r="M9" s="5">
        <v>303</v>
      </c>
      <c r="N9" s="5">
        <v>348.31200000000001</v>
      </c>
      <c r="O9" s="5">
        <v>433.267</v>
      </c>
      <c r="P9" s="5">
        <v>402.26900000000001</v>
      </c>
      <c r="Q9" s="5">
        <v>507.96300000000002</v>
      </c>
      <c r="R9" s="5">
        <v>407.32400000000001</v>
      </c>
      <c r="S9" s="5">
        <v>420.95600000000002</v>
      </c>
      <c r="T9" s="5">
        <v>497.41199999999998</v>
      </c>
      <c r="U9" s="5">
        <v>628.77599999999995</v>
      </c>
      <c r="V9" s="5">
        <v>388.94</v>
      </c>
      <c r="W9" s="5">
        <v>475.46300000000002</v>
      </c>
      <c r="X9" s="5">
        <v>390.13400000000001</v>
      </c>
      <c r="Y9" s="5">
        <v>324.00099999999998</v>
      </c>
      <c r="Z9" s="5">
        <v>294.80399999999997</v>
      </c>
      <c r="AA9" s="5">
        <v>346.78399999999999</v>
      </c>
      <c r="AB9" s="5">
        <v>325.22199999999998</v>
      </c>
      <c r="AC9" s="5">
        <v>331.19400000000002</v>
      </c>
      <c r="AD9" s="5">
        <v>389.25099999999998</v>
      </c>
      <c r="AE9" s="5">
        <v>322.68</v>
      </c>
      <c r="AF9" s="5">
        <v>344.12</v>
      </c>
      <c r="AG9" s="5">
        <v>381.94600000000003</v>
      </c>
      <c r="AH9" s="5">
        <v>469.66300000000001</v>
      </c>
      <c r="AI9" s="5">
        <v>501.54300000000001</v>
      </c>
      <c r="AJ9" s="5">
        <v>406.673</v>
      </c>
      <c r="AK9" s="5">
        <v>3</v>
      </c>
      <c r="AM9" s="13">
        <f>+AO9/$AO$3</f>
        <v>0.15982444554206227</v>
      </c>
      <c r="AN9" s="7">
        <f>IF(AK9=1,AM9,AM9+AN7)</f>
        <v>0.68833669210503179</v>
      </c>
      <c r="AO9" s="5">
        <f>SUM(G9:AJ9)</f>
        <v>10425.697000000002</v>
      </c>
    </row>
    <row r="10" spans="1:41" x14ac:dyDescent="0.2">
      <c r="A10" s="1" t="s">
        <v>112</v>
      </c>
      <c r="B10" s="1" t="s">
        <v>81</v>
      </c>
      <c r="C10" s="1" t="s">
        <v>8</v>
      </c>
      <c r="D10" s="1" t="s">
        <v>38</v>
      </c>
      <c r="E10" s="1" t="s">
        <v>26</v>
      </c>
      <c r="F10" s="1" t="s">
        <v>11</v>
      </c>
      <c r="G10" s="5" t="s">
        <v>13</v>
      </c>
      <c r="H10" s="5" t="s">
        <v>13</v>
      </c>
      <c r="I10" s="5" t="s">
        <v>13</v>
      </c>
      <c r="J10" s="5" t="s">
        <v>13</v>
      </c>
      <c r="K10" s="5" t="s">
        <v>13</v>
      </c>
      <c r="L10" s="5" t="s">
        <v>13</v>
      </c>
      <c r="M10" s="5" t="s">
        <v>13</v>
      </c>
      <c r="N10" s="5" t="s">
        <v>23</v>
      </c>
      <c r="O10" s="5" t="s">
        <v>12</v>
      </c>
      <c r="P10" s="5" t="s">
        <v>12</v>
      </c>
      <c r="Q10" s="5" t="s">
        <v>12</v>
      </c>
      <c r="R10" s="5" t="s">
        <v>12</v>
      </c>
      <c r="S10" s="5" t="s">
        <v>12</v>
      </c>
      <c r="T10" s="5" t="s">
        <v>12</v>
      </c>
      <c r="U10" s="5" t="s">
        <v>12</v>
      </c>
      <c r="V10" s="5" t="s">
        <v>12</v>
      </c>
      <c r="W10" s="5" t="s">
        <v>12</v>
      </c>
      <c r="X10" s="5" t="s">
        <v>12</v>
      </c>
      <c r="Y10" s="5" t="s">
        <v>12</v>
      </c>
      <c r="Z10" s="5" t="s">
        <v>12</v>
      </c>
      <c r="AA10" s="5" t="s">
        <v>12</v>
      </c>
      <c r="AB10" s="5" t="s">
        <v>12</v>
      </c>
      <c r="AC10" s="5" t="s">
        <v>12</v>
      </c>
      <c r="AD10" s="5" t="s">
        <v>12</v>
      </c>
      <c r="AE10" s="5" t="s">
        <v>12</v>
      </c>
      <c r="AF10" s="5" t="s">
        <v>12</v>
      </c>
      <c r="AG10" s="5" t="s">
        <v>12</v>
      </c>
      <c r="AH10" s="5" t="s">
        <v>12</v>
      </c>
      <c r="AI10" s="5" t="s">
        <v>12</v>
      </c>
      <c r="AJ10" s="5" t="s">
        <v>13</v>
      </c>
      <c r="AK10" s="5">
        <v>3</v>
      </c>
    </row>
    <row r="11" spans="1:41" x14ac:dyDescent="0.2">
      <c r="A11" s="1" t="s">
        <v>112</v>
      </c>
      <c r="B11" s="1" t="s">
        <v>81</v>
      </c>
      <c r="C11" s="1" t="s">
        <v>8</v>
      </c>
      <c r="D11" s="1" t="s">
        <v>218</v>
      </c>
      <c r="E11" s="1" t="s">
        <v>21</v>
      </c>
      <c r="F11" s="1" t="s">
        <v>10</v>
      </c>
      <c r="G11" s="5">
        <v>347</v>
      </c>
      <c r="H11" s="5">
        <v>177</v>
      </c>
      <c r="I11" s="5">
        <v>185.3</v>
      </c>
      <c r="J11" s="5">
        <v>211</v>
      </c>
      <c r="K11" s="5">
        <v>235</v>
      </c>
      <c r="L11" s="5">
        <v>191</v>
      </c>
      <c r="M11" s="5">
        <v>156</v>
      </c>
      <c r="N11" s="5">
        <v>222</v>
      </c>
      <c r="O11" s="5">
        <v>242.1</v>
      </c>
      <c r="P11" s="5">
        <v>129.5</v>
      </c>
      <c r="Q11" s="5">
        <v>223.91</v>
      </c>
      <c r="R11" s="5">
        <v>299.44</v>
      </c>
      <c r="S11" s="5">
        <v>274.90899999999999</v>
      </c>
      <c r="T11" s="5">
        <v>211.45099999999999</v>
      </c>
      <c r="U11" s="5">
        <v>204.59100000000001</v>
      </c>
      <c r="V11" s="5">
        <v>173.452</v>
      </c>
      <c r="W11" s="5">
        <v>232.66</v>
      </c>
      <c r="X11" s="5">
        <v>335.01</v>
      </c>
      <c r="Y11" s="5">
        <v>238.779</v>
      </c>
      <c r="Z11" s="5">
        <v>241.40299999999999</v>
      </c>
      <c r="AA11" s="5">
        <v>295.46800000000002</v>
      </c>
      <c r="AB11" s="5">
        <v>207.88200000000001</v>
      </c>
      <c r="AC11" s="5">
        <v>222.40799999999999</v>
      </c>
      <c r="AD11" s="5">
        <v>88.525999999999996</v>
      </c>
      <c r="AE11" s="5">
        <v>105.331</v>
      </c>
      <c r="AF11" s="5">
        <v>115.432</v>
      </c>
      <c r="AG11" s="5">
        <v>103.244</v>
      </c>
      <c r="AH11" s="5">
        <v>92.116</v>
      </c>
      <c r="AI11" s="5">
        <v>58.267000000000003</v>
      </c>
      <c r="AJ11" s="5">
        <v>98.765000000000001</v>
      </c>
      <c r="AK11" s="5">
        <v>4</v>
      </c>
      <c r="AM11" s="13">
        <f>+AO11/$AO$3</f>
        <v>9.0736565909647654E-2</v>
      </c>
      <c r="AN11" s="7">
        <f>IF(AK11=1,AM11,AM11+AN9)</f>
        <v>0.77907325801467942</v>
      </c>
      <c r="AO11" s="5">
        <f>SUM(G11:AJ11)</f>
        <v>5918.9439999999986</v>
      </c>
    </row>
    <row r="12" spans="1:41" x14ac:dyDescent="0.2">
      <c r="A12" s="1" t="s">
        <v>112</v>
      </c>
      <c r="B12" s="1" t="s">
        <v>81</v>
      </c>
      <c r="C12" s="1" t="s">
        <v>8</v>
      </c>
      <c r="D12" s="1" t="s">
        <v>218</v>
      </c>
      <c r="E12" s="1" t="s">
        <v>21</v>
      </c>
      <c r="F12" s="1" t="s">
        <v>11</v>
      </c>
      <c r="G12" s="5" t="s">
        <v>12</v>
      </c>
      <c r="H12" s="5" t="s">
        <v>12</v>
      </c>
      <c r="I12" s="5" t="s">
        <v>12</v>
      </c>
      <c r="J12" s="5" t="s">
        <v>12</v>
      </c>
      <c r="K12" s="5" t="s">
        <v>12</v>
      </c>
      <c r="L12" s="5" t="s">
        <v>12</v>
      </c>
      <c r="M12" s="5" t="s">
        <v>12</v>
      </c>
      <c r="N12" s="5" t="s">
        <v>12</v>
      </c>
      <c r="O12" s="5" t="s">
        <v>12</v>
      </c>
      <c r="P12" s="5" t="s">
        <v>12</v>
      </c>
      <c r="Q12" s="5" t="s">
        <v>13</v>
      </c>
      <c r="R12" s="5" t="s">
        <v>13</v>
      </c>
      <c r="S12" s="5" t="s">
        <v>12</v>
      </c>
      <c r="T12" s="5" t="s">
        <v>13</v>
      </c>
      <c r="U12" s="5" t="s">
        <v>12</v>
      </c>
      <c r="V12" s="5" t="s">
        <v>12</v>
      </c>
      <c r="W12" s="5" t="s">
        <v>12</v>
      </c>
      <c r="X12" s="5" t="s">
        <v>12</v>
      </c>
      <c r="Y12" s="5" t="s">
        <v>12</v>
      </c>
      <c r="Z12" s="5" t="s">
        <v>12</v>
      </c>
      <c r="AA12" s="5" t="s">
        <v>12</v>
      </c>
      <c r="AB12" s="5" t="s">
        <v>12</v>
      </c>
      <c r="AC12" s="5" t="s">
        <v>12</v>
      </c>
      <c r="AD12" s="5" t="s">
        <v>12</v>
      </c>
      <c r="AE12" s="5" t="s">
        <v>12</v>
      </c>
      <c r="AF12" s="5" t="s">
        <v>12</v>
      </c>
      <c r="AG12" s="5" t="s">
        <v>12</v>
      </c>
      <c r="AH12" s="5" t="s">
        <v>12</v>
      </c>
      <c r="AI12" s="5" t="s">
        <v>12</v>
      </c>
      <c r="AJ12" s="5" t="s">
        <v>12</v>
      </c>
      <c r="AK12" s="5">
        <v>4</v>
      </c>
    </row>
    <row r="13" spans="1:41" x14ac:dyDescent="0.2">
      <c r="A13" s="1" t="s">
        <v>112</v>
      </c>
      <c r="B13" s="1" t="s">
        <v>81</v>
      </c>
      <c r="C13" s="1" t="s">
        <v>8</v>
      </c>
      <c r="D13" s="1" t="s">
        <v>218</v>
      </c>
      <c r="E13" s="1" t="s">
        <v>28</v>
      </c>
      <c r="F13" s="1" t="s">
        <v>10</v>
      </c>
      <c r="G13" s="5">
        <v>300</v>
      </c>
      <c r="H13" s="5">
        <v>295</v>
      </c>
      <c r="I13" s="5">
        <v>301</v>
      </c>
      <c r="J13" s="5">
        <v>249</v>
      </c>
      <c r="K13" s="5">
        <v>245</v>
      </c>
      <c r="L13" s="5">
        <v>250</v>
      </c>
      <c r="M13" s="5">
        <v>249</v>
      </c>
      <c r="N13" s="5">
        <v>248</v>
      </c>
      <c r="O13" s="5">
        <v>275.2</v>
      </c>
      <c r="P13" s="5">
        <v>195.9</v>
      </c>
      <c r="Q13" s="5">
        <v>207.74</v>
      </c>
      <c r="R13" s="5">
        <v>265.42</v>
      </c>
      <c r="S13" s="5">
        <v>31.786000000000001</v>
      </c>
      <c r="T13" s="5">
        <v>178.28299999999999</v>
      </c>
      <c r="U13" s="5">
        <v>3.5939999999999999</v>
      </c>
      <c r="V13" s="5">
        <v>27.948</v>
      </c>
      <c r="X13" s="5">
        <v>11.44</v>
      </c>
      <c r="AA13" s="5">
        <v>1.6779999999999999</v>
      </c>
      <c r="AB13" s="5">
        <v>42.540999999999997</v>
      </c>
      <c r="AC13" s="5">
        <v>41.84</v>
      </c>
      <c r="AD13" s="5">
        <v>38.848999999999997</v>
      </c>
      <c r="AK13" s="5">
        <v>5</v>
      </c>
      <c r="AM13" s="13">
        <f>+AO13/$AO$3</f>
        <v>5.3029333068433417E-2</v>
      </c>
      <c r="AN13" s="7">
        <f>IF(AK13=1,AM13,AM13+AN11)</f>
        <v>0.8321025910831128</v>
      </c>
      <c r="AO13" s="5">
        <f>SUM(G13:AJ13)</f>
        <v>3459.2190000000005</v>
      </c>
    </row>
    <row r="14" spans="1:41" x14ac:dyDescent="0.2">
      <c r="A14" s="1" t="s">
        <v>112</v>
      </c>
      <c r="B14" s="1" t="s">
        <v>81</v>
      </c>
      <c r="C14" s="1" t="s">
        <v>8</v>
      </c>
      <c r="D14" s="1" t="s">
        <v>218</v>
      </c>
      <c r="E14" s="1" t="s">
        <v>28</v>
      </c>
      <c r="F14" s="1" t="s">
        <v>11</v>
      </c>
      <c r="G14" s="5" t="s">
        <v>12</v>
      </c>
      <c r="H14" s="5" t="s">
        <v>12</v>
      </c>
      <c r="I14" s="5" t="s">
        <v>12</v>
      </c>
      <c r="J14" s="5" t="s">
        <v>12</v>
      </c>
      <c r="K14" s="5" t="s">
        <v>12</v>
      </c>
      <c r="L14" s="5" t="s">
        <v>12</v>
      </c>
      <c r="M14" s="5" t="s">
        <v>12</v>
      </c>
      <c r="N14" s="5" t="s">
        <v>12</v>
      </c>
      <c r="O14" s="5" t="s">
        <v>12</v>
      </c>
      <c r="P14" s="5" t="s">
        <v>12</v>
      </c>
      <c r="Q14" s="5" t="s">
        <v>13</v>
      </c>
      <c r="R14" s="5" t="s">
        <v>13</v>
      </c>
      <c r="S14" s="5" t="s">
        <v>24</v>
      </c>
      <c r="T14" s="5" t="s">
        <v>24</v>
      </c>
      <c r="U14" s="5" t="s">
        <v>23</v>
      </c>
      <c r="V14" s="5" t="s">
        <v>23</v>
      </c>
      <c r="X14" s="5" t="s">
        <v>23</v>
      </c>
      <c r="AA14" s="5" t="s">
        <v>23</v>
      </c>
      <c r="AB14" s="5" t="s">
        <v>23</v>
      </c>
      <c r="AC14" s="5" t="s">
        <v>23</v>
      </c>
      <c r="AD14" s="5" t="s">
        <v>23</v>
      </c>
      <c r="AK14" s="5">
        <v>5</v>
      </c>
    </row>
    <row r="15" spans="1:41" x14ac:dyDescent="0.2">
      <c r="A15" s="1" t="s">
        <v>112</v>
      </c>
      <c r="B15" s="1" t="s">
        <v>81</v>
      </c>
      <c r="C15" s="1" t="s">
        <v>8</v>
      </c>
      <c r="D15" s="1" t="s">
        <v>38</v>
      </c>
      <c r="E15" s="1" t="s">
        <v>44</v>
      </c>
      <c r="F15" s="1" t="s">
        <v>10</v>
      </c>
      <c r="G15" s="5">
        <v>403</v>
      </c>
      <c r="H15" s="5">
        <v>284</v>
      </c>
      <c r="I15" s="5">
        <v>203</v>
      </c>
      <c r="J15" s="5">
        <v>262</v>
      </c>
      <c r="K15" s="5">
        <v>298</v>
      </c>
      <c r="L15" s="5">
        <v>138</v>
      </c>
      <c r="M15" s="5">
        <v>172</v>
      </c>
      <c r="N15" s="5">
        <v>124.61499999999999</v>
      </c>
      <c r="O15" s="5">
        <v>81.216999999999999</v>
      </c>
      <c r="P15" s="5">
        <v>78.528000000000006</v>
      </c>
      <c r="Q15" s="5">
        <v>38.555999999999997</v>
      </c>
      <c r="R15" s="5">
        <v>41.776000000000003</v>
      </c>
      <c r="S15" s="5">
        <v>49.087000000000003</v>
      </c>
      <c r="T15" s="5">
        <v>43.558</v>
      </c>
      <c r="U15" s="5">
        <v>35.374000000000002</v>
      </c>
      <c r="V15" s="5">
        <v>23.251000000000001</v>
      </c>
      <c r="W15" s="5">
        <v>23.771999999999998</v>
      </c>
      <c r="X15" s="5">
        <v>36.872</v>
      </c>
      <c r="Y15" s="5">
        <v>40.280999999999999</v>
      </c>
      <c r="Z15" s="5">
        <v>30.428999999999998</v>
      </c>
      <c r="AA15" s="5">
        <v>34.207999999999998</v>
      </c>
      <c r="AB15" s="5">
        <v>51.774000000000001</v>
      </c>
      <c r="AC15" s="5">
        <v>40.201000000000001</v>
      </c>
      <c r="AD15" s="5">
        <v>35.198</v>
      </c>
      <c r="AE15" s="5">
        <v>14.888999999999999</v>
      </c>
      <c r="AF15" s="5">
        <v>23.308</v>
      </c>
      <c r="AG15" s="5">
        <v>2.6139999999999999</v>
      </c>
      <c r="AH15" s="5">
        <v>11.86</v>
      </c>
      <c r="AI15" s="5">
        <v>4.5190000000000001</v>
      </c>
      <c r="AJ15" s="5">
        <v>3.843</v>
      </c>
      <c r="AK15" s="5">
        <v>6</v>
      </c>
      <c r="AM15" s="13">
        <f>+AO15/$AO$3</f>
        <v>4.0313385203437933E-2</v>
      </c>
      <c r="AN15" s="7">
        <f>IF(AK15=1,AM15,AM15+AN13)</f>
        <v>0.87241597628655077</v>
      </c>
      <c r="AO15" s="5">
        <f>SUM(G15:AJ15)</f>
        <v>2629.7299999999996</v>
      </c>
    </row>
    <row r="16" spans="1:41" x14ac:dyDescent="0.2">
      <c r="A16" s="1" t="s">
        <v>112</v>
      </c>
      <c r="B16" s="1" t="s">
        <v>81</v>
      </c>
      <c r="C16" s="1" t="s">
        <v>8</v>
      </c>
      <c r="D16" s="1" t="s">
        <v>38</v>
      </c>
      <c r="E16" s="1" t="s">
        <v>44</v>
      </c>
      <c r="F16" s="1" t="s">
        <v>11</v>
      </c>
      <c r="G16" s="5" t="s">
        <v>13</v>
      </c>
      <c r="H16" s="5" t="s">
        <v>13</v>
      </c>
      <c r="I16" s="5" t="s">
        <v>13</v>
      </c>
      <c r="J16" s="5" t="s">
        <v>13</v>
      </c>
      <c r="K16" s="5" t="s">
        <v>13</v>
      </c>
      <c r="L16" s="5" t="s">
        <v>13</v>
      </c>
      <c r="M16" s="5" t="s">
        <v>13</v>
      </c>
      <c r="N16" s="5" t="s">
        <v>12</v>
      </c>
      <c r="O16" s="5" t="s">
        <v>12</v>
      </c>
      <c r="P16" s="5" t="s">
        <v>12</v>
      </c>
      <c r="Q16" s="5" t="s">
        <v>12</v>
      </c>
      <c r="R16" s="5" t="s">
        <v>12</v>
      </c>
      <c r="S16" s="5" t="s">
        <v>12</v>
      </c>
      <c r="T16" s="5" t="s">
        <v>12</v>
      </c>
      <c r="U16" s="5" t="s">
        <v>12</v>
      </c>
      <c r="V16" s="5" t="s">
        <v>12</v>
      </c>
      <c r="W16" s="5" t="s">
        <v>12</v>
      </c>
      <c r="X16" s="5" t="s">
        <v>12</v>
      </c>
      <c r="Y16" s="5" t="s">
        <v>12</v>
      </c>
      <c r="Z16" s="5" t="s">
        <v>12</v>
      </c>
      <c r="AA16" s="5" t="s">
        <v>12</v>
      </c>
      <c r="AB16" s="5" t="s">
        <v>12</v>
      </c>
      <c r="AC16" s="5" t="s">
        <v>12</v>
      </c>
      <c r="AD16" s="5" t="s">
        <v>12</v>
      </c>
      <c r="AE16" s="5" t="s">
        <v>12</v>
      </c>
      <c r="AF16" s="5" t="s">
        <v>12</v>
      </c>
      <c r="AG16" s="5" t="s">
        <v>12</v>
      </c>
      <c r="AH16" s="5" t="s">
        <v>12</v>
      </c>
      <c r="AI16" s="5" t="s">
        <v>12</v>
      </c>
      <c r="AJ16" s="5" t="s">
        <v>13</v>
      </c>
      <c r="AK16" s="5">
        <v>6</v>
      </c>
    </row>
    <row r="17" spans="1:41" x14ac:dyDescent="0.2">
      <c r="A17" s="1" t="s">
        <v>112</v>
      </c>
      <c r="B17" s="1" t="s">
        <v>81</v>
      </c>
      <c r="C17" s="1" t="s">
        <v>8</v>
      </c>
      <c r="D17" s="1" t="s">
        <v>218</v>
      </c>
      <c r="E17" s="1" t="s">
        <v>49</v>
      </c>
      <c r="F17" s="1" t="s">
        <v>10</v>
      </c>
      <c r="G17" s="5">
        <v>105</v>
      </c>
      <c r="H17" s="5">
        <v>88</v>
      </c>
      <c r="I17" s="5">
        <v>68</v>
      </c>
      <c r="J17" s="5">
        <v>77</v>
      </c>
      <c r="K17" s="5">
        <v>96</v>
      </c>
      <c r="L17" s="5">
        <v>98</v>
      </c>
      <c r="M17" s="5">
        <v>133</v>
      </c>
      <c r="N17" s="5">
        <v>116</v>
      </c>
      <c r="O17" s="5">
        <v>184.2</v>
      </c>
      <c r="P17" s="5">
        <v>101.9</v>
      </c>
      <c r="Q17" s="5">
        <v>55.46</v>
      </c>
      <c r="R17" s="5">
        <v>87.86</v>
      </c>
      <c r="S17" s="5">
        <v>41.158000000000001</v>
      </c>
      <c r="T17" s="5">
        <v>31.5</v>
      </c>
      <c r="U17" s="5">
        <v>30.259</v>
      </c>
      <c r="V17" s="5">
        <v>22.53</v>
      </c>
      <c r="W17" s="5">
        <v>30.198</v>
      </c>
      <c r="X17" s="5">
        <v>65.656000000000006</v>
      </c>
      <c r="Y17" s="5">
        <v>28.991</v>
      </c>
      <c r="Z17" s="5">
        <v>70.100999999999999</v>
      </c>
      <c r="AA17" s="5">
        <v>52.353999999999999</v>
      </c>
      <c r="AB17" s="5">
        <v>44.99</v>
      </c>
      <c r="AC17" s="5">
        <v>67.55</v>
      </c>
      <c r="AD17" s="5">
        <v>77.13</v>
      </c>
      <c r="AE17" s="5">
        <v>52.930999999999997</v>
      </c>
      <c r="AF17" s="5">
        <v>81.683000000000007</v>
      </c>
      <c r="AG17" s="5">
        <v>43.755000000000003</v>
      </c>
      <c r="AH17" s="5">
        <v>118.24299999999999</v>
      </c>
      <c r="AI17" s="5">
        <v>85.036000000000001</v>
      </c>
      <c r="AJ17" s="5">
        <v>64.147999999999996</v>
      </c>
      <c r="AK17" s="5">
        <v>7</v>
      </c>
      <c r="AM17" s="13">
        <f>+AO17/$AO$3</f>
        <v>3.4011326924839866E-2</v>
      </c>
      <c r="AN17" s="7">
        <f>IF(AK17=1,AM17,AM17+AN15)</f>
        <v>0.90642730321139064</v>
      </c>
      <c r="AO17" s="5">
        <f>SUM(G17:AJ17)</f>
        <v>2218.6330000000003</v>
      </c>
    </row>
    <row r="18" spans="1:41" x14ac:dyDescent="0.2">
      <c r="A18" s="1" t="s">
        <v>112</v>
      </c>
      <c r="B18" s="1" t="s">
        <v>81</v>
      </c>
      <c r="C18" s="1" t="s">
        <v>8</v>
      </c>
      <c r="D18" s="1" t="s">
        <v>218</v>
      </c>
      <c r="E18" s="1" t="s">
        <v>49</v>
      </c>
      <c r="F18" s="1" t="s">
        <v>11</v>
      </c>
      <c r="G18" s="5" t="s">
        <v>23</v>
      </c>
      <c r="H18" s="5" t="s">
        <v>23</v>
      </c>
      <c r="I18" s="5" t="s">
        <v>23</v>
      </c>
      <c r="J18" s="5" t="s">
        <v>23</v>
      </c>
      <c r="K18" s="5" t="s">
        <v>23</v>
      </c>
      <c r="L18" s="5" t="s">
        <v>23</v>
      </c>
      <c r="M18" s="5" t="s">
        <v>23</v>
      </c>
      <c r="N18" s="5" t="s">
        <v>23</v>
      </c>
      <c r="O18" s="5" t="s">
        <v>23</v>
      </c>
      <c r="P18" s="5" t="s">
        <v>23</v>
      </c>
      <c r="Q18" s="5" t="s">
        <v>24</v>
      </c>
      <c r="R18" s="5" t="s">
        <v>24</v>
      </c>
      <c r="S18" s="5" t="s">
        <v>24</v>
      </c>
      <c r="T18" s="5" t="s">
        <v>24</v>
      </c>
      <c r="U18" s="5" t="s">
        <v>23</v>
      </c>
      <c r="V18" s="5" t="s">
        <v>23</v>
      </c>
      <c r="W18" s="5" t="s">
        <v>23</v>
      </c>
      <c r="X18" s="5" t="s">
        <v>23</v>
      </c>
      <c r="Y18" s="5" t="s">
        <v>23</v>
      </c>
      <c r="Z18" s="5" t="s">
        <v>23</v>
      </c>
      <c r="AA18" s="5" t="s">
        <v>23</v>
      </c>
      <c r="AB18" s="5" t="s">
        <v>23</v>
      </c>
      <c r="AC18" s="5" t="s">
        <v>23</v>
      </c>
      <c r="AD18" s="5" t="s">
        <v>23</v>
      </c>
      <c r="AE18" s="5" t="s">
        <v>23</v>
      </c>
      <c r="AF18" s="5" t="s">
        <v>23</v>
      </c>
      <c r="AG18" s="5" t="s">
        <v>23</v>
      </c>
      <c r="AH18" s="5" t="s">
        <v>23</v>
      </c>
      <c r="AI18" s="5" t="s">
        <v>23</v>
      </c>
      <c r="AJ18" s="5" t="s">
        <v>23</v>
      </c>
      <c r="AK18" s="5">
        <v>7</v>
      </c>
    </row>
    <row r="19" spans="1:41" x14ac:dyDescent="0.2">
      <c r="A19" s="1" t="s">
        <v>112</v>
      </c>
      <c r="B19" s="1" t="s">
        <v>81</v>
      </c>
      <c r="C19" s="1" t="s">
        <v>8</v>
      </c>
      <c r="D19" s="1" t="s">
        <v>38</v>
      </c>
      <c r="E19" s="1" t="s">
        <v>21</v>
      </c>
      <c r="F19" s="1" t="s">
        <v>10</v>
      </c>
      <c r="G19" s="5">
        <v>9</v>
      </c>
      <c r="H19" s="5">
        <v>25</v>
      </c>
      <c r="I19" s="5">
        <v>5</v>
      </c>
      <c r="J19" s="5">
        <v>4</v>
      </c>
      <c r="K19" s="5">
        <v>22</v>
      </c>
      <c r="L19" s="5">
        <v>12</v>
      </c>
      <c r="M19" s="5">
        <v>32</v>
      </c>
      <c r="N19" s="5">
        <v>31.483000000000001</v>
      </c>
      <c r="O19" s="5">
        <v>46.764000000000003</v>
      </c>
      <c r="P19" s="5">
        <v>19.933</v>
      </c>
      <c r="Q19" s="5">
        <v>52.847000000000001</v>
      </c>
      <c r="R19" s="5">
        <v>27.811</v>
      </c>
      <c r="S19" s="5">
        <v>42.573</v>
      </c>
      <c r="T19" s="5">
        <v>36.329000000000001</v>
      </c>
      <c r="U19" s="5">
        <v>48.067</v>
      </c>
      <c r="V19" s="5">
        <v>58.314</v>
      </c>
      <c r="W19" s="5">
        <v>30.113</v>
      </c>
      <c r="X19" s="5">
        <v>64.474000000000004</v>
      </c>
      <c r="Y19" s="5">
        <v>89.382000000000005</v>
      </c>
      <c r="Z19" s="5">
        <v>112.063</v>
      </c>
      <c r="AA19" s="5">
        <v>64.849000000000004</v>
      </c>
      <c r="AB19" s="5">
        <v>67.424000000000007</v>
      </c>
      <c r="AC19" s="5">
        <v>60.697000000000003</v>
      </c>
      <c r="AD19" s="5">
        <v>74.174000000000007</v>
      </c>
      <c r="AE19" s="5">
        <v>85.384</v>
      </c>
      <c r="AF19" s="5">
        <v>74.304000000000002</v>
      </c>
      <c r="AG19" s="5">
        <v>91.278999999999996</v>
      </c>
      <c r="AH19" s="5">
        <v>143.489</v>
      </c>
      <c r="AI19" s="5">
        <v>88.552999999999997</v>
      </c>
      <c r="AJ19" s="5">
        <v>106.608</v>
      </c>
      <c r="AK19" s="5">
        <v>8</v>
      </c>
      <c r="AM19" s="13">
        <f>+AO19/$AO$3</f>
        <v>2.4925029333681629E-2</v>
      </c>
      <c r="AN19" s="7">
        <f>IF(AK19=1,AM19,AM19+AN17)</f>
        <v>0.93135233254507233</v>
      </c>
      <c r="AO19" s="5">
        <f>SUM(G19:AJ19)</f>
        <v>1625.914</v>
      </c>
    </row>
    <row r="20" spans="1:41" x14ac:dyDescent="0.2">
      <c r="A20" s="1" t="s">
        <v>112</v>
      </c>
      <c r="B20" s="1" t="s">
        <v>81</v>
      </c>
      <c r="C20" s="1" t="s">
        <v>8</v>
      </c>
      <c r="D20" s="1" t="s">
        <v>38</v>
      </c>
      <c r="E20" s="1" t="s">
        <v>21</v>
      </c>
      <c r="F20" s="1" t="s">
        <v>11</v>
      </c>
      <c r="G20" s="5" t="s">
        <v>15</v>
      </c>
      <c r="H20" s="5" t="s">
        <v>15</v>
      </c>
      <c r="I20" s="5" t="s">
        <v>13</v>
      </c>
      <c r="J20" s="5" t="s">
        <v>13</v>
      </c>
      <c r="K20" s="5" t="s">
        <v>13</v>
      </c>
      <c r="L20" s="5" t="s">
        <v>13</v>
      </c>
      <c r="M20" s="5" t="s">
        <v>13</v>
      </c>
      <c r="N20" s="5" t="s">
        <v>12</v>
      </c>
      <c r="O20" s="5" t="s">
        <v>12</v>
      </c>
      <c r="P20" s="5" t="s">
        <v>23</v>
      </c>
      <c r="Q20" s="5" t="s">
        <v>12</v>
      </c>
      <c r="R20" s="5" t="s">
        <v>12</v>
      </c>
      <c r="S20" s="5" t="s">
        <v>12</v>
      </c>
      <c r="T20" s="5" t="s">
        <v>12</v>
      </c>
      <c r="U20" s="5" t="s">
        <v>23</v>
      </c>
      <c r="V20" s="5" t="s">
        <v>12</v>
      </c>
      <c r="W20" s="5" t="s">
        <v>12</v>
      </c>
      <c r="X20" s="5" t="s">
        <v>12</v>
      </c>
      <c r="Y20" s="5" t="s">
        <v>12</v>
      </c>
      <c r="Z20" s="5" t="s">
        <v>12</v>
      </c>
      <c r="AA20" s="5" t="s">
        <v>12</v>
      </c>
      <c r="AB20" s="5" t="s">
        <v>12</v>
      </c>
      <c r="AC20" s="5" t="s">
        <v>12</v>
      </c>
      <c r="AD20" s="5" t="s">
        <v>12</v>
      </c>
      <c r="AE20" s="5" t="s">
        <v>12</v>
      </c>
      <c r="AF20" s="5" t="s">
        <v>12</v>
      </c>
      <c r="AG20" s="5" t="s">
        <v>12</v>
      </c>
      <c r="AH20" s="5" t="s">
        <v>12</v>
      </c>
      <c r="AI20" s="5" t="s">
        <v>12</v>
      </c>
      <c r="AJ20" s="5" t="s">
        <v>12</v>
      </c>
      <c r="AK20" s="5">
        <v>8</v>
      </c>
    </row>
    <row r="21" spans="1:41" x14ac:dyDescent="0.2">
      <c r="A21" s="1" t="s">
        <v>112</v>
      </c>
      <c r="B21" s="1" t="s">
        <v>81</v>
      </c>
      <c r="C21" s="1" t="s">
        <v>8</v>
      </c>
      <c r="D21" s="1" t="s">
        <v>218</v>
      </c>
      <c r="E21" s="1" t="s">
        <v>33</v>
      </c>
      <c r="F21" s="1" t="s">
        <v>10</v>
      </c>
      <c r="G21" s="5">
        <v>218</v>
      </c>
      <c r="H21" s="5">
        <v>224</v>
      </c>
      <c r="I21" s="5">
        <v>228</v>
      </c>
      <c r="J21" s="5">
        <v>66</v>
      </c>
      <c r="K21" s="5">
        <v>33</v>
      </c>
      <c r="L21" s="5">
        <v>17</v>
      </c>
      <c r="M21" s="5">
        <v>29</v>
      </c>
      <c r="N21" s="5">
        <v>15</v>
      </c>
      <c r="O21" s="5">
        <v>3.2</v>
      </c>
      <c r="P21" s="5">
        <v>9</v>
      </c>
      <c r="Q21" s="5">
        <v>4.49</v>
      </c>
      <c r="S21" s="5">
        <v>1.4850000000000001</v>
      </c>
      <c r="T21" s="5">
        <v>2.282</v>
      </c>
      <c r="U21" s="5">
        <v>0.309</v>
      </c>
      <c r="W21" s="5">
        <v>0.55500000000000005</v>
      </c>
      <c r="X21" s="5">
        <v>0.125</v>
      </c>
      <c r="Y21" s="5">
        <v>2.677</v>
      </c>
      <c r="Z21" s="5">
        <v>0.86599999999999999</v>
      </c>
      <c r="AA21" s="5">
        <v>1.3129999999999999</v>
      </c>
      <c r="AB21" s="5">
        <v>0.48399999999999999</v>
      </c>
      <c r="AE21" s="5">
        <v>1.0649999999999999</v>
      </c>
      <c r="AF21" s="5">
        <v>5.0430000000000001</v>
      </c>
      <c r="AG21" s="5">
        <v>1.4550000000000001</v>
      </c>
      <c r="AK21" s="5">
        <v>9</v>
      </c>
      <c r="AM21" s="13">
        <f>+AO21/$AO$3</f>
        <v>1.3250346684719111E-2</v>
      </c>
      <c r="AN21" s="7">
        <f>IF(AK21=1,AM21,AM21+AN19)</f>
        <v>0.94460267922979146</v>
      </c>
      <c r="AO21" s="5">
        <f>SUM(G21:AJ21)</f>
        <v>864.34900000000016</v>
      </c>
    </row>
    <row r="22" spans="1:41" ht="12.75" thickBot="1" x14ac:dyDescent="0.25">
      <c r="A22" s="1" t="s">
        <v>112</v>
      </c>
      <c r="B22" s="1" t="s">
        <v>81</v>
      </c>
      <c r="C22" s="1" t="s">
        <v>8</v>
      </c>
      <c r="D22" s="1" t="s">
        <v>218</v>
      </c>
      <c r="E22" s="1" t="s">
        <v>33</v>
      </c>
      <c r="F22" s="1" t="s">
        <v>11</v>
      </c>
      <c r="G22" s="5" t="s">
        <v>23</v>
      </c>
      <c r="H22" s="5" t="s">
        <v>23</v>
      </c>
      <c r="I22" s="5" t="s">
        <v>23</v>
      </c>
      <c r="J22" s="5" t="s">
        <v>23</v>
      </c>
      <c r="K22" s="5" t="s">
        <v>23</v>
      </c>
      <c r="L22" s="5" t="s">
        <v>23</v>
      </c>
      <c r="M22" s="5" t="s">
        <v>23</v>
      </c>
      <c r="N22" s="5" t="s">
        <v>23</v>
      </c>
      <c r="O22" s="5" t="s">
        <v>23</v>
      </c>
      <c r="P22" s="5" t="s">
        <v>23</v>
      </c>
      <c r="Q22" s="5" t="s">
        <v>24</v>
      </c>
      <c r="R22" s="5" t="s">
        <v>24</v>
      </c>
      <c r="S22" s="5" t="s">
        <v>24</v>
      </c>
      <c r="T22" s="5" t="s">
        <v>24</v>
      </c>
      <c r="U22" s="5" t="s">
        <v>17</v>
      </c>
      <c r="W22" s="5" t="s">
        <v>17</v>
      </c>
      <c r="X22" s="5" t="s">
        <v>23</v>
      </c>
      <c r="Y22" s="5" t="s">
        <v>23</v>
      </c>
      <c r="Z22" s="5" t="s">
        <v>23</v>
      </c>
      <c r="AA22" s="5" t="s">
        <v>23</v>
      </c>
      <c r="AB22" s="5" t="s">
        <v>23</v>
      </c>
      <c r="AE22" s="5" t="s">
        <v>23</v>
      </c>
      <c r="AF22" s="5" t="s">
        <v>23</v>
      </c>
      <c r="AG22" s="5" t="s">
        <v>23</v>
      </c>
      <c r="AK22" s="29">
        <v>9</v>
      </c>
    </row>
    <row r="23" spans="1:41" x14ac:dyDescent="0.2">
      <c r="A23" s="1" t="s">
        <v>112</v>
      </c>
      <c r="B23" s="1" t="s">
        <v>81</v>
      </c>
      <c r="C23" s="1" t="s">
        <v>8</v>
      </c>
      <c r="D23" s="1" t="s">
        <v>38</v>
      </c>
      <c r="E23" s="1" t="s">
        <v>47</v>
      </c>
      <c r="F23" s="1" t="s">
        <v>10</v>
      </c>
      <c r="G23" s="5">
        <v>1</v>
      </c>
      <c r="H23" s="5">
        <v>29</v>
      </c>
      <c r="I23" s="5">
        <v>79</v>
      </c>
      <c r="J23" s="5">
        <v>72</v>
      </c>
      <c r="K23" s="5">
        <v>90</v>
      </c>
      <c r="L23" s="5">
        <v>59</v>
      </c>
      <c r="M23" s="5">
        <v>68</v>
      </c>
      <c r="N23" s="5">
        <v>44.493000000000002</v>
      </c>
      <c r="O23" s="5">
        <v>16.052</v>
      </c>
      <c r="P23" s="5">
        <v>15.786</v>
      </c>
      <c r="Q23" s="5">
        <v>28.129000000000001</v>
      </c>
      <c r="R23" s="5">
        <v>83.99</v>
      </c>
      <c r="S23" s="5">
        <v>32.027999999999999</v>
      </c>
      <c r="T23" s="5">
        <v>8.4339999999999993</v>
      </c>
      <c r="U23" s="5">
        <v>2.9980000000000002</v>
      </c>
      <c r="V23" s="5">
        <v>3.5910000000000002</v>
      </c>
      <c r="W23" s="5">
        <v>23.004999999999999</v>
      </c>
      <c r="X23" s="5">
        <v>23.463000000000001</v>
      </c>
      <c r="Y23" s="5">
        <v>38.786999999999999</v>
      </c>
      <c r="Z23" s="5">
        <v>26.259</v>
      </c>
      <c r="AA23" s="5">
        <v>16.574999999999999</v>
      </c>
      <c r="AB23" s="5">
        <v>11.372</v>
      </c>
      <c r="AC23" s="5">
        <v>19.544</v>
      </c>
      <c r="AD23" s="5">
        <v>6.4729999999999999</v>
      </c>
      <c r="AE23" s="5">
        <v>9.5180000000000007</v>
      </c>
      <c r="AF23" s="5">
        <v>12.627000000000001</v>
      </c>
      <c r="AG23" s="5">
        <v>2.802</v>
      </c>
      <c r="AH23" s="5">
        <v>3.91</v>
      </c>
      <c r="AI23" s="5">
        <v>3.5049999999999999</v>
      </c>
      <c r="AJ23" s="5">
        <v>3.964</v>
      </c>
      <c r="AK23" s="5">
        <v>10</v>
      </c>
      <c r="AM23" s="13">
        <f>+AO23/$AO$3</f>
        <v>1.2805106314092219E-2</v>
      </c>
      <c r="AN23" s="7">
        <f>IF(AK23=1,AM23,AM23+AN21)</f>
        <v>0.95740778554388373</v>
      </c>
      <c r="AO23" s="5">
        <f>SUM(G23:AJ23)</f>
        <v>835.30500000000006</v>
      </c>
    </row>
    <row r="24" spans="1:41" x14ac:dyDescent="0.2">
      <c r="A24" s="1" t="s">
        <v>112</v>
      </c>
      <c r="B24" s="1" t="s">
        <v>81</v>
      </c>
      <c r="C24" s="1" t="s">
        <v>8</v>
      </c>
      <c r="D24" s="1" t="s">
        <v>38</v>
      </c>
      <c r="E24" s="1" t="s">
        <v>47</v>
      </c>
      <c r="F24" s="1" t="s">
        <v>11</v>
      </c>
      <c r="G24" s="5" t="s">
        <v>13</v>
      </c>
      <c r="H24" s="5" t="s">
        <v>13</v>
      </c>
      <c r="I24" s="5" t="s">
        <v>13</v>
      </c>
      <c r="J24" s="5" t="s">
        <v>13</v>
      </c>
      <c r="K24" s="5" t="s">
        <v>13</v>
      </c>
      <c r="L24" s="5" t="s">
        <v>13</v>
      </c>
      <c r="M24" s="5" t="s">
        <v>13</v>
      </c>
      <c r="N24" s="5" t="s">
        <v>12</v>
      </c>
      <c r="O24" s="5" t="s">
        <v>12</v>
      </c>
      <c r="P24" s="5" t="s">
        <v>12</v>
      </c>
      <c r="Q24" s="5" t="s">
        <v>12</v>
      </c>
      <c r="R24" s="5" t="s">
        <v>12</v>
      </c>
      <c r="S24" s="5" t="s">
        <v>12</v>
      </c>
      <c r="T24" s="5" t="s">
        <v>12</v>
      </c>
      <c r="U24" s="5" t="s">
        <v>12</v>
      </c>
      <c r="V24" s="5" t="s">
        <v>12</v>
      </c>
      <c r="W24" s="5" t="s">
        <v>12</v>
      </c>
      <c r="X24" s="5" t="s">
        <v>12</v>
      </c>
      <c r="Y24" s="5" t="s">
        <v>12</v>
      </c>
      <c r="Z24" s="5" t="s">
        <v>12</v>
      </c>
      <c r="AA24" s="5" t="s">
        <v>12</v>
      </c>
      <c r="AB24" s="5" t="s">
        <v>12</v>
      </c>
      <c r="AC24" s="5" t="s">
        <v>12</v>
      </c>
      <c r="AD24" s="5" t="s">
        <v>12</v>
      </c>
      <c r="AE24" s="5" t="s">
        <v>12</v>
      </c>
      <c r="AF24" s="5" t="s">
        <v>12</v>
      </c>
      <c r="AG24" s="5" t="s">
        <v>12</v>
      </c>
      <c r="AH24" s="5" t="s">
        <v>12</v>
      </c>
      <c r="AI24" s="5" t="s">
        <v>12</v>
      </c>
      <c r="AJ24" s="5" t="s">
        <v>15</v>
      </c>
      <c r="AK24" s="5">
        <v>10</v>
      </c>
    </row>
    <row r="25" spans="1:41" x14ac:dyDescent="0.2">
      <c r="A25" s="1" t="s">
        <v>112</v>
      </c>
      <c r="B25" s="1" t="s">
        <v>81</v>
      </c>
      <c r="C25" s="1" t="s">
        <v>8</v>
      </c>
      <c r="D25" s="1" t="s">
        <v>38</v>
      </c>
      <c r="E25" s="1" t="s">
        <v>49</v>
      </c>
      <c r="F25" s="1" t="s">
        <v>10</v>
      </c>
      <c r="H25" s="5">
        <v>33</v>
      </c>
      <c r="I25" s="5">
        <v>34</v>
      </c>
      <c r="J25" s="5">
        <v>43</v>
      </c>
      <c r="K25" s="5">
        <v>32</v>
      </c>
      <c r="L25" s="5">
        <v>55</v>
      </c>
      <c r="M25" s="5">
        <v>36</v>
      </c>
      <c r="N25" s="5">
        <v>38.225999999999999</v>
      </c>
      <c r="O25" s="5">
        <v>17.760999999999999</v>
      </c>
      <c r="P25" s="5">
        <v>20.001000000000001</v>
      </c>
      <c r="Q25" s="5">
        <v>13.028</v>
      </c>
      <c r="R25" s="5">
        <v>9.7129999999999992</v>
      </c>
      <c r="S25" s="5">
        <v>6.88</v>
      </c>
      <c r="T25" s="5">
        <v>14.009</v>
      </c>
      <c r="U25" s="5">
        <v>19.654</v>
      </c>
      <c r="V25" s="5">
        <v>17.271999999999998</v>
      </c>
      <c r="W25" s="5">
        <v>23.634</v>
      </c>
      <c r="X25" s="5">
        <v>18.14</v>
      </c>
      <c r="Y25" s="5">
        <v>37.411999999999999</v>
      </c>
      <c r="Z25" s="5">
        <v>30.184000000000001</v>
      </c>
      <c r="AA25" s="5">
        <v>30.7</v>
      </c>
      <c r="AB25" s="5">
        <v>24.567</v>
      </c>
      <c r="AC25" s="5">
        <v>11.314</v>
      </c>
      <c r="AD25" s="5">
        <v>25.722999999999999</v>
      </c>
      <c r="AE25" s="5">
        <v>24.962</v>
      </c>
      <c r="AF25" s="5">
        <v>17.297000000000001</v>
      </c>
      <c r="AG25" s="5">
        <v>30.385000000000002</v>
      </c>
      <c r="AH25" s="5">
        <v>37.567</v>
      </c>
      <c r="AI25" s="5">
        <v>44.097000000000001</v>
      </c>
      <c r="AJ25" s="5">
        <v>73.667000000000002</v>
      </c>
      <c r="AK25" s="5">
        <v>11</v>
      </c>
      <c r="AM25" s="13">
        <f>+AO25/$AO$3</f>
        <v>1.2558111655934234E-2</v>
      </c>
      <c r="AN25" s="7">
        <f>IF(AK25=1,AM25,AM25+AN23)</f>
        <v>0.96996589719981796</v>
      </c>
      <c r="AO25" s="5">
        <f>SUM(G25:AJ25)</f>
        <v>819.19299999999998</v>
      </c>
    </row>
    <row r="26" spans="1:41" x14ac:dyDescent="0.2">
      <c r="A26" s="1" t="s">
        <v>112</v>
      </c>
      <c r="B26" s="1" t="s">
        <v>81</v>
      </c>
      <c r="C26" s="1" t="s">
        <v>8</v>
      </c>
      <c r="D26" s="1" t="s">
        <v>38</v>
      </c>
      <c r="E26" s="1" t="s">
        <v>49</v>
      </c>
      <c r="F26" s="1" t="s">
        <v>11</v>
      </c>
      <c r="H26" s="5" t="s">
        <v>13</v>
      </c>
      <c r="I26" s="5" t="s">
        <v>13</v>
      </c>
      <c r="J26" s="5" t="s">
        <v>13</v>
      </c>
      <c r="K26" s="5" t="s">
        <v>13</v>
      </c>
      <c r="L26" s="5" t="s">
        <v>13</v>
      </c>
      <c r="M26" s="5" t="s">
        <v>13</v>
      </c>
      <c r="N26" s="5" t="s">
        <v>12</v>
      </c>
      <c r="O26" s="5" t="s">
        <v>12</v>
      </c>
      <c r="P26" s="5" t="s">
        <v>12</v>
      </c>
      <c r="Q26" s="5" t="s">
        <v>12</v>
      </c>
      <c r="R26" s="5" t="s">
        <v>12</v>
      </c>
      <c r="S26" s="5" t="s">
        <v>12</v>
      </c>
      <c r="T26" s="5" t="s">
        <v>12</v>
      </c>
      <c r="U26" s="5" t="s">
        <v>12</v>
      </c>
      <c r="V26" s="5" t="s">
        <v>12</v>
      </c>
      <c r="W26" s="5" t="s">
        <v>12</v>
      </c>
      <c r="X26" s="5" t="s">
        <v>12</v>
      </c>
      <c r="Y26" s="5" t="s">
        <v>12</v>
      </c>
      <c r="Z26" s="5" t="s">
        <v>12</v>
      </c>
      <c r="AA26" s="5" t="s">
        <v>12</v>
      </c>
      <c r="AB26" s="5" t="s">
        <v>12</v>
      </c>
      <c r="AC26" s="5" t="s">
        <v>12</v>
      </c>
      <c r="AD26" s="5" t="s">
        <v>12</v>
      </c>
      <c r="AE26" s="5" t="s">
        <v>12</v>
      </c>
      <c r="AF26" s="5" t="s">
        <v>12</v>
      </c>
      <c r="AG26" s="5" t="s">
        <v>12</v>
      </c>
      <c r="AH26" s="5" t="s">
        <v>12</v>
      </c>
      <c r="AI26" s="5" t="s">
        <v>12</v>
      </c>
      <c r="AJ26" s="5" t="s">
        <v>12</v>
      </c>
      <c r="AK26" s="5">
        <v>11</v>
      </c>
    </row>
    <row r="27" spans="1:41" x14ac:dyDescent="0.2">
      <c r="A27" s="1" t="s">
        <v>112</v>
      </c>
      <c r="B27" s="1" t="s">
        <v>81</v>
      </c>
      <c r="C27" s="1" t="s">
        <v>30</v>
      </c>
      <c r="D27" s="1" t="s">
        <v>45</v>
      </c>
      <c r="E27" s="1" t="s">
        <v>21</v>
      </c>
      <c r="F27" s="1" t="s">
        <v>10</v>
      </c>
      <c r="G27" s="5">
        <v>17</v>
      </c>
      <c r="N27" s="5">
        <v>429</v>
      </c>
      <c r="O27" s="5">
        <v>270</v>
      </c>
      <c r="P27" s="5">
        <v>49.2</v>
      </c>
      <c r="AK27" s="5">
        <v>12</v>
      </c>
      <c r="AM27" s="13">
        <f>+AO27/$AO$3</f>
        <v>1.1730406679647991E-2</v>
      </c>
      <c r="AN27" s="7">
        <f>IF(AK27=1,AM27,AM27+AN25)</f>
        <v>0.98169630387946594</v>
      </c>
      <c r="AO27" s="5">
        <f>SUM(G27:AJ27)</f>
        <v>765.2</v>
      </c>
    </row>
    <row r="28" spans="1:41" x14ac:dyDescent="0.2">
      <c r="A28" s="1" t="s">
        <v>112</v>
      </c>
      <c r="B28" s="1" t="s">
        <v>81</v>
      </c>
      <c r="C28" s="1" t="s">
        <v>30</v>
      </c>
      <c r="D28" s="1" t="s">
        <v>45</v>
      </c>
      <c r="E28" s="1" t="s">
        <v>21</v>
      </c>
      <c r="F28" s="1" t="s">
        <v>11</v>
      </c>
      <c r="G28" s="5">
        <v>-1</v>
      </c>
      <c r="N28" s="5">
        <v>-1</v>
      </c>
      <c r="O28" s="5">
        <v>-1</v>
      </c>
      <c r="P28" s="5">
        <v>-1</v>
      </c>
      <c r="AK28" s="5">
        <v>12</v>
      </c>
    </row>
    <row r="29" spans="1:41" x14ac:dyDescent="0.2">
      <c r="A29" s="1" t="s">
        <v>112</v>
      </c>
      <c r="B29" s="1" t="s">
        <v>81</v>
      </c>
      <c r="C29" s="1" t="s">
        <v>8</v>
      </c>
      <c r="D29" s="1" t="s">
        <v>52</v>
      </c>
      <c r="E29" s="1" t="s">
        <v>21</v>
      </c>
      <c r="F29" s="1" t="s">
        <v>10</v>
      </c>
      <c r="G29" s="5">
        <v>14.84</v>
      </c>
      <c r="H29" s="5">
        <v>17.100000000000001</v>
      </c>
      <c r="I29" s="5">
        <v>4</v>
      </c>
      <c r="J29" s="5">
        <v>22.52</v>
      </c>
      <c r="K29" s="5">
        <v>18.600000000000001</v>
      </c>
      <c r="L29" s="5">
        <v>2</v>
      </c>
      <c r="M29" s="5">
        <v>8</v>
      </c>
      <c r="N29" s="5">
        <v>14</v>
      </c>
      <c r="O29" s="5">
        <v>28.67</v>
      </c>
      <c r="P29" s="5">
        <v>10.116</v>
      </c>
      <c r="Q29" s="5">
        <v>11.958</v>
      </c>
      <c r="R29" s="5">
        <v>22.152000000000001</v>
      </c>
      <c r="S29" s="5">
        <v>9.0280000000000005</v>
      </c>
      <c r="T29" s="5">
        <v>10.137</v>
      </c>
      <c r="U29" s="5">
        <v>14.115</v>
      </c>
      <c r="V29" s="5">
        <v>7.1</v>
      </c>
      <c r="W29" s="5">
        <v>7.17</v>
      </c>
      <c r="X29" s="5">
        <v>9.9039999999999999</v>
      </c>
      <c r="Y29" s="5">
        <v>14.058</v>
      </c>
      <c r="Z29" s="5">
        <v>13.701000000000001</v>
      </c>
      <c r="AA29" s="5">
        <v>51.716999999999999</v>
      </c>
      <c r="AB29" s="5">
        <v>22.582999999999998</v>
      </c>
      <c r="AC29" s="5">
        <v>51.16</v>
      </c>
      <c r="AD29" s="5">
        <v>53.11</v>
      </c>
      <c r="AE29" s="5">
        <v>55.100999999999999</v>
      </c>
      <c r="AF29" s="5">
        <v>33.969000000000001</v>
      </c>
      <c r="AG29" s="5">
        <v>79.834999999999994</v>
      </c>
      <c r="AH29" s="5">
        <v>39.344000000000001</v>
      </c>
      <c r="AI29" s="5">
        <v>28.321999999999999</v>
      </c>
      <c r="AJ29" s="5">
        <v>62.74</v>
      </c>
      <c r="AK29" s="5">
        <v>13</v>
      </c>
      <c r="AM29" s="13">
        <f>+AO29/$AO$3</f>
        <v>1.1298871201299729E-2</v>
      </c>
      <c r="AN29" s="7">
        <f>IF(AK29=1,AM29,AM29+AN27)</f>
        <v>0.99299517508076562</v>
      </c>
      <c r="AO29" s="5">
        <f>SUM(G29:AJ29)</f>
        <v>737.05000000000007</v>
      </c>
    </row>
    <row r="30" spans="1:41" x14ac:dyDescent="0.2">
      <c r="A30" s="1" t="s">
        <v>112</v>
      </c>
      <c r="B30" s="1" t="s">
        <v>81</v>
      </c>
      <c r="C30" s="1" t="s">
        <v>8</v>
      </c>
      <c r="D30" s="1" t="s">
        <v>52</v>
      </c>
      <c r="E30" s="1" t="s">
        <v>21</v>
      </c>
      <c r="F30" s="1" t="s">
        <v>11</v>
      </c>
      <c r="G30" s="5">
        <v>-1</v>
      </c>
      <c r="H30" s="5">
        <v>-1</v>
      </c>
      <c r="I30" s="5" t="s">
        <v>13</v>
      </c>
      <c r="J30" s="5" t="s">
        <v>13</v>
      </c>
      <c r="K30" s="5" t="s">
        <v>13</v>
      </c>
      <c r="L30" s="5" t="s">
        <v>13</v>
      </c>
      <c r="M30" s="5" t="s">
        <v>13</v>
      </c>
      <c r="N30" s="5" t="s">
        <v>13</v>
      </c>
      <c r="O30" s="5" t="s">
        <v>13</v>
      </c>
      <c r="P30" s="5" t="s">
        <v>12</v>
      </c>
      <c r="Q30" s="5" t="s">
        <v>13</v>
      </c>
      <c r="R30" s="5" t="s">
        <v>13</v>
      </c>
      <c r="S30" s="5" t="s">
        <v>13</v>
      </c>
      <c r="T30" s="5" t="s">
        <v>13</v>
      </c>
      <c r="U30" s="5" t="s">
        <v>13</v>
      </c>
      <c r="V30" s="5" t="s">
        <v>12</v>
      </c>
      <c r="W30" s="5" t="s">
        <v>13</v>
      </c>
      <c r="X30" s="5" t="s">
        <v>13</v>
      </c>
      <c r="Y30" s="5" t="s">
        <v>13</v>
      </c>
      <c r="Z30" s="5" t="s">
        <v>13</v>
      </c>
      <c r="AA30" s="5" t="s">
        <v>13</v>
      </c>
      <c r="AB30" s="5" t="s">
        <v>13</v>
      </c>
      <c r="AC30" s="5" t="s">
        <v>13</v>
      </c>
      <c r="AD30" s="5" t="s">
        <v>13</v>
      </c>
      <c r="AE30" s="5" t="s">
        <v>13</v>
      </c>
      <c r="AF30" s="5" t="s">
        <v>12</v>
      </c>
      <c r="AG30" s="5" t="s">
        <v>12</v>
      </c>
      <c r="AH30" s="5" t="s">
        <v>12</v>
      </c>
      <c r="AI30" s="5" t="s">
        <v>12</v>
      </c>
      <c r="AJ30" s="5" t="s">
        <v>12</v>
      </c>
      <c r="AK30" s="5">
        <v>13</v>
      </c>
    </row>
    <row r="31" spans="1:41" x14ac:dyDescent="0.2">
      <c r="A31" s="1" t="s">
        <v>112</v>
      </c>
      <c r="B31" s="1" t="s">
        <v>81</v>
      </c>
      <c r="C31" s="1" t="s">
        <v>30</v>
      </c>
      <c r="D31" s="1" t="s">
        <v>31</v>
      </c>
      <c r="E31" s="1" t="s">
        <v>21</v>
      </c>
      <c r="F31" s="1" t="s">
        <v>10</v>
      </c>
      <c r="Q31" s="5">
        <v>73.722999999999999</v>
      </c>
      <c r="R31" s="5">
        <v>10.8</v>
      </c>
      <c r="S31" s="5">
        <v>18.5</v>
      </c>
      <c r="T31" s="5">
        <v>27.3</v>
      </c>
      <c r="U31" s="5">
        <v>19.399999999999999</v>
      </c>
      <c r="AK31" s="5">
        <v>14</v>
      </c>
      <c r="AM31" s="13">
        <f>+AO31/$AO$3</f>
        <v>2.2952321998130376E-3</v>
      </c>
      <c r="AN31" s="7">
        <f>IF(AK31=1,AM31,AM31+AN29)</f>
        <v>0.99529040728057872</v>
      </c>
      <c r="AO31" s="5">
        <f>SUM(G31:AJ31)</f>
        <v>149.72300000000001</v>
      </c>
    </row>
    <row r="32" spans="1:41" x14ac:dyDescent="0.2">
      <c r="A32" s="1" t="s">
        <v>112</v>
      </c>
      <c r="B32" s="1" t="s">
        <v>81</v>
      </c>
      <c r="C32" s="1" t="s">
        <v>30</v>
      </c>
      <c r="D32" s="1" t="s">
        <v>31</v>
      </c>
      <c r="E32" s="1" t="s">
        <v>21</v>
      </c>
      <c r="F32" s="1" t="s">
        <v>11</v>
      </c>
      <c r="Q32" s="5" t="s">
        <v>13</v>
      </c>
      <c r="R32" s="5">
        <v>-1</v>
      </c>
      <c r="S32" s="5">
        <v>-1</v>
      </c>
      <c r="T32" s="5">
        <v>-1</v>
      </c>
      <c r="U32" s="5">
        <v>-1</v>
      </c>
      <c r="AK32" s="5">
        <v>14</v>
      </c>
    </row>
    <row r="33" spans="1:41" x14ac:dyDescent="0.2">
      <c r="A33" s="1" t="s">
        <v>112</v>
      </c>
      <c r="B33" s="1" t="s">
        <v>81</v>
      </c>
      <c r="C33" s="1" t="s">
        <v>30</v>
      </c>
      <c r="D33" s="1" t="s">
        <v>221</v>
      </c>
      <c r="E33" s="1" t="s">
        <v>33</v>
      </c>
      <c r="F33" s="1" t="s">
        <v>10</v>
      </c>
      <c r="G33" s="5">
        <v>14</v>
      </c>
      <c r="H33" s="5">
        <v>2</v>
      </c>
      <c r="I33" s="5">
        <v>43</v>
      </c>
      <c r="J33" s="5">
        <v>9</v>
      </c>
      <c r="K33" s="5">
        <v>3</v>
      </c>
      <c r="AK33" s="5">
        <v>15</v>
      </c>
      <c r="AM33" s="13">
        <f>+AO33/$AO$3</f>
        <v>1.0884198565799888E-3</v>
      </c>
      <c r="AN33" s="7">
        <f>IF(AK33=1,AM33,AM33+AN31)</f>
        <v>0.99637882713715875</v>
      </c>
      <c r="AO33" s="5">
        <f>SUM(G33:AJ33)</f>
        <v>71</v>
      </c>
    </row>
    <row r="34" spans="1:41" x14ac:dyDescent="0.2">
      <c r="A34" s="1" t="s">
        <v>112</v>
      </c>
      <c r="B34" s="1" t="s">
        <v>81</v>
      </c>
      <c r="C34" s="1" t="s">
        <v>30</v>
      </c>
      <c r="D34" s="1" t="s">
        <v>221</v>
      </c>
      <c r="E34" s="1" t="s">
        <v>33</v>
      </c>
      <c r="F34" s="1" t="s">
        <v>11</v>
      </c>
      <c r="G34" s="5">
        <v>-1</v>
      </c>
      <c r="H34" s="5">
        <v>-1</v>
      </c>
      <c r="I34" s="5">
        <v>-1</v>
      </c>
      <c r="J34" s="5">
        <v>-1</v>
      </c>
      <c r="K34" s="5">
        <v>-1</v>
      </c>
      <c r="AK34" s="5">
        <v>15</v>
      </c>
    </row>
    <row r="35" spans="1:41" x14ac:dyDescent="0.2">
      <c r="A35" s="1" t="s">
        <v>112</v>
      </c>
      <c r="B35" s="1" t="s">
        <v>81</v>
      </c>
      <c r="C35" s="1" t="s">
        <v>8</v>
      </c>
      <c r="D35" s="1" t="s">
        <v>220</v>
      </c>
      <c r="E35" s="1" t="s">
        <v>21</v>
      </c>
      <c r="F35" s="1" t="s">
        <v>10</v>
      </c>
      <c r="T35" s="5">
        <v>1</v>
      </c>
      <c r="U35" s="5">
        <v>52</v>
      </c>
      <c r="AK35" s="5">
        <v>16</v>
      </c>
      <c r="AM35" s="13">
        <f>+AO35/$AO$3</f>
        <v>8.1248242815125913E-4</v>
      </c>
      <c r="AN35" s="7">
        <f>IF(AK35=1,AM35,AM35+AN33)</f>
        <v>0.99719130956530999</v>
      </c>
      <c r="AO35" s="5">
        <f>SUM(G35:AJ35)</f>
        <v>53</v>
      </c>
    </row>
    <row r="36" spans="1:41" x14ac:dyDescent="0.2">
      <c r="A36" s="1" t="s">
        <v>112</v>
      </c>
      <c r="B36" s="1" t="s">
        <v>81</v>
      </c>
      <c r="C36" s="1" t="s">
        <v>8</v>
      </c>
      <c r="D36" s="1" t="s">
        <v>220</v>
      </c>
      <c r="E36" s="1" t="s">
        <v>21</v>
      </c>
      <c r="F36" s="1" t="s">
        <v>11</v>
      </c>
      <c r="T36" s="5">
        <v>-1</v>
      </c>
      <c r="U36" s="5">
        <v>-1</v>
      </c>
      <c r="AK36" s="5">
        <v>16</v>
      </c>
    </row>
    <row r="37" spans="1:41" x14ac:dyDescent="0.2">
      <c r="A37" s="1" t="s">
        <v>112</v>
      </c>
      <c r="B37" s="1" t="s">
        <v>81</v>
      </c>
      <c r="C37" s="1" t="s">
        <v>8</v>
      </c>
      <c r="D37" s="1" t="s">
        <v>38</v>
      </c>
      <c r="E37" s="1" t="s">
        <v>14</v>
      </c>
      <c r="F37" s="1" t="s">
        <v>10</v>
      </c>
      <c r="Z37" s="5">
        <v>16.346</v>
      </c>
      <c r="AJ37" s="5">
        <v>33.308999999999997</v>
      </c>
      <c r="AK37" s="5">
        <v>17</v>
      </c>
      <c r="AM37" s="13">
        <f>+AO37/$AO$3</f>
        <v>7.6120405603492033E-4</v>
      </c>
      <c r="AN37" s="7">
        <f>IF(AK37=1,AM37,AM37+AN35)</f>
        <v>0.99795251362134496</v>
      </c>
      <c r="AO37" s="5">
        <f>SUM(G37:AJ37)</f>
        <v>49.655000000000001</v>
      </c>
    </row>
    <row r="38" spans="1:41" x14ac:dyDescent="0.2">
      <c r="A38" s="1" t="s">
        <v>112</v>
      </c>
      <c r="B38" s="1" t="s">
        <v>81</v>
      </c>
      <c r="C38" s="1" t="s">
        <v>8</v>
      </c>
      <c r="D38" s="1" t="s">
        <v>38</v>
      </c>
      <c r="E38" s="1" t="s">
        <v>14</v>
      </c>
      <c r="F38" s="1" t="s">
        <v>11</v>
      </c>
      <c r="Z38" s="5" t="s">
        <v>12</v>
      </c>
      <c r="AJ38" s="5">
        <v>-1</v>
      </c>
      <c r="AK38" s="5">
        <v>17</v>
      </c>
    </row>
    <row r="39" spans="1:41" x14ac:dyDescent="0.2">
      <c r="A39" s="1" t="s">
        <v>112</v>
      </c>
      <c r="B39" s="1" t="s">
        <v>81</v>
      </c>
      <c r="C39" s="1" t="s">
        <v>8</v>
      </c>
      <c r="D39" s="1" t="s">
        <v>222</v>
      </c>
      <c r="E39" s="1" t="s">
        <v>21</v>
      </c>
      <c r="F39" s="1" t="s">
        <v>10</v>
      </c>
      <c r="N39" s="5">
        <v>1</v>
      </c>
      <c r="Q39" s="5">
        <v>2.6</v>
      </c>
      <c r="R39" s="5">
        <v>0.9</v>
      </c>
      <c r="S39" s="5">
        <v>9.8000000000000007</v>
      </c>
      <c r="T39" s="5">
        <v>4.97</v>
      </c>
      <c r="V39" s="5">
        <v>4.4279999999999999</v>
      </c>
      <c r="W39" s="5">
        <v>3.11</v>
      </c>
      <c r="X39" s="5">
        <v>1.6120000000000001</v>
      </c>
      <c r="Y39" s="5">
        <v>8.0879999999999992</v>
      </c>
      <c r="Z39" s="5">
        <v>0.434</v>
      </c>
      <c r="AB39" s="5">
        <v>0.318</v>
      </c>
      <c r="AC39" s="5">
        <v>0.17399999999999999</v>
      </c>
      <c r="AD39" s="5">
        <v>9.3450000000000006</v>
      </c>
      <c r="AK39" s="5">
        <v>18</v>
      </c>
      <c r="AM39" s="13">
        <f>+AO39/$AO$3</f>
        <v>7.1711538691486315E-4</v>
      </c>
      <c r="AN39" s="7">
        <f>IF(AK39=1,AM39,AM39+AN37)</f>
        <v>0.99866962900825984</v>
      </c>
      <c r="AO39" s="5">
        <f>SUM(G39:AJ39)</f>
        <v>46.778999999999996</v>
      </c>
    </row>
    <row r="40" spans="1:41" x14ac:dyDescent="0.2">
      <c r="A40" s="1" t="s">
        <v>112</v>
      </c>
      <c r="B40" s="1" t="s">
        <v>81</v>
      </c>
      <c r="C40" s="1" t="s">
        <v>8</v>
      </c>
      <c r="D40" s="1" t="s">
        <v>222</v>
      </c>
      <c r="E40" s="1" t="s">
        <v>21</v>
      </c>
      <c r="F40" s="1" t="s">
        <v>11</v>
      </c>
      <c r="N40" s="5">
        <v>-1</v>
      </c>
      <c r="Q40" s="5">
        <v>-1</v>
      </c>
      <c r="R40" s="5">
        <v>-1</v>
      </c>
      <c r="S40" s="5">
        <v>-1</v>
      </c>
      <c r="T40" s="5">
        <v>-1</v>
      </c>
      <c r="V40" s="5" t="s">
        <v>15</v>
      </c>
      <c r="W40" s="5" t="s">
        <v>15</v>
      </c>
      <c r="X40" s="5" t="s">
        <v>15</v>
      </c>
      <c r="Y40" s="5" t="s">
        <v>13</v>
      </c>
      <c r="Z40" s="5" t="s">
        <v>13</v>
      </c>
      <c r="AB40" s="5" t="s">
        <v>13</v>
      </c>
      <c r="AC40" s="5" t="s">
        <v>15</v>
      </c>
      <c r="AD40" s="5" t="s">
        <v>15</v>
      </c>
      <c r="AK40" s="5">
        <v>18</v>
      </c>
    </row>
    <row r="41" spans="1:41" x14ac:dyDescent="0.2">
      <c r="A41" s="1" t="s">
        <v>112</v>
      </c>
      <c r="B41" s="1" t="s">
        <v>81</v>
      </c>
      <c r="C41" s="1" t="s">
        <v>8</v>
      </c>
      <c r="D41" s="1" t="s">
        <v>38</v>
      </c>
      <c r="E41" s="1" t="s">
        <v>16</v>
      </c>
      <c r="F41" s="1" t="s">
        <v>10</v>
      </c>
      <c r="AD41" s="5">
        <v>0.78300000000000003</v>
      </c>
      <c r="AE41" s="5">
        <v>3.089</v>
      </c>
      <c r="AF41" s="5">
        <v>1.37</v>
      </c>
      <c r="AG41" s="5">
        <v>2.2130000000000001</v>
      </c>
      <c r="AH41" s="5">
        <v>2.3460000000000001</v>
      </c>
      <c r="AI41" s="5">
        <v>4.4219999999999997</v>
      </c>
      <c r="AJ41" s="5">
        <v>2.6659999999999999</v>
      </c>
      <c r="AK41" s="5">
        <v>19</v>
      </c>
      <c r="AM41" s="13">
        <f>+AO41/$AO$3</f>
        <v>2.5890595715182294E-4</v>
      </c>
      <c r="AN41" s="7">
        <f>IF(AK41=1,AM41,AM41+AN39)</f>
        <v>0.99892853496541167</v>
      </c>
      <c r="AO41" s="5">
        <f>SUM(G41:AJ41)</f>
        <v>16.888999999999999</v>
      </c>
    </row>
    <row r="42" spans="1:41" x14ac:dyDescent="0.2">
      <c r="A42" s="1" t="s">
        <v>112</v>
      </c>
      <c r="B42" s="1" t="s">
        <v>81</v>
      </c>
      <c r="C42" s="1" t="s">
        <v>8</v>
      </c>
      <c r="D42" s="1" t="s">
        <v>38</v>
      </c>
      <c r="E42" s="1" t="s">
        <v>16</v>
      </c>
      <c r="F42" s="1" t="s">
        <v>11</v>
      </c>
      <c r="AD42" s="5" t="s">
        <v>15</v>
      </c>
      <c r="AE42" s="5" t="s">
        <v>15</v>
      </c>
      <c r="AF42" s="5" t="s">
        <v>15</v>
      </c>
      <c r="AG42" s="5" t="s">
        <v>15</v>
      </c>
      <c r="AH42" s="5" t="s">
        <v>15</v>
      </c>
      <c r="AI42" s="5" t="s">
        <v>15</v>
      </c>
      <c r="AJ42" s="5">
        <v>-1</v>
      </c>
      <c r="AK42" s="5">
        <v>19</v>
      </c>
    </row>
    <row r="43" spans="1:41" x14ac:dyDescent="0.2">
      <c r="A43" s="1" t="s">
        <v>112</v>
      </c>
      <c r="B43" s="1" t="s">
        <v>81</v>
      </c>
      <c r="C43" s="1" t="s">
        <v>8</v>
      </c>
      <c r="D43" s="1" t="s">
        <v>38</v>
      </c>
      <c r="E43" s="1" t="s">
        <v>33</v>
      </c>
      <c r="F43" s="1" t="s">
        <v>10</v>
      </c>
      <c r="AD43" s="5">
        <v>1.736</v>
      </c>
      <c r="AE43" s="5">
        <v>13.167</v>
      </c>
      <c r="AG43" s="5">
        <v>0.126</v>
      </c>
      <c r="AK43" s="5">
        <v>20</v>
      </c>
      <c r="AM43" s="13">
        <f>+AO43/$AO$3</f>
        <v>2.3039242288085422E-4</v>
      </c>
      <c r="AN43" s="7">
        <f>IF(AK43=1,AM43,AM43+AN41)</f>
        <v>0.99915892738829248</v>
      </c>
      <c r="AO43" s="5">
        <f>SUM(G43:AJ43)</f>
        <v>15.029</v>
      </c>
    </row>
    <row r="44" spans="1:41" x14ac:dyDescent="0.2">
      <c r="A44" s="1" t="s">
        <v>112</v>
      </c>
      <c r="B44" s="1" t="s">
        <v>81</v>
      </c>
      <c r="C44" s="1" t="s">
        <v>8</v>
      </c>
      <c r="D44" s="1" t="s">
        <v>38</v>
      </c>
      <c r="E44" s="1" t="s">
        <v>33</v>
      </c>
      <c r="F44" s="1" t="s">
        <v>11</v>
      </c>
      <c r="AD44" s="5" t="s">
        <v>12</v>
      </c>
      <c r="AE44" s="5" t="s">
        <v>12</v>
      </c>
      <c r="AG44" s="5" t="s">
        <v>15</v>
      </c>
      <c r="AH44" s="5" t="s">
        <v>15</v>
      </c>
      <c r="AK44" s="5">
        <v>20</v>
      </c>
    </row>
    <row r="45" spans="1:41" x14ac:dyDescent="0.2">
      <c r="A45" s="1" t="s">
        <v>112</v>
      </c>
      <c r="B45" s="1" t="s">
        <v>81</v>
      </c>
      <c r="C45" s="1" t="s">
        <v>8</v>
      </c>
      <c r="D45" s="1" t="s">
        <v>153</v>
      </c>
      <c r="E45" s="1" t="s">
        <v>21</v>
      </c>
      <c r="F45" s="1" t="s">
        <v>10</v>
      </c>
      <c r="I45" s="5">
        <v>0.4</v>
      </c>
      <c r="J45" s="5">
        <v>0.1</v>
      </c>
      <c r="N45" s="5">
        <v>13</v>
      </c>
      <c r="AA45" s="5">
        <v>0.5</v>
      </c>
      <c r="AK45" s="5">
        <v>21</v>
      </c>
      <c r="AM45" s="13">
        <f>+AO45/$AO$3</f>
        <v>2.1461799988901185E-4</v>
      </c>
      <c r="AN45" s="7">
        <f>IF(AK45=1,AM45,AM45+AN43)</f>
        <v>0.99937354538818146</v>
      </c>
      <c r="AO45" s="5">
        <f>SUM(G45:AJ45)</f>
        <v>14</v>
      </c>
    </row>
    <row r="46" spans="1:41" x14ac:dyDescent="0.2">
      <c r="A46" s="1" t="s">
        <v>112</v>
      </c>
      <c r="B46" s="1" t="s">
        <v>81</v>
      </c>
      <c r="C46" s="1" t="s">
        <v>8</v>
      </c>
      <c r="D46" s="1" t="s">
        <v>153</v>
      </c>
      <c r="E46" s="1" t="s">
        <v>21</v>
      </c>
      <c r="F46" s="1" t="s">
        <v>11</v>
      </c>
      <c r="G46" s="5" t="s">
        <v>15</v>
      </c>
      <c r="I46" s="5">
        <v>-1</v>
      </c>
      <c r="J46" s="5">
        <v>-1</v>
      </c>
      <c r="N46" s="5">
        <v>-1</v>
      </c>
      <c r="R46" s="5" t="s">
        <v>15</v>
      </c>
      <c r="AA46" s="5">
        <v>-1</v>
      </c>
      <c r="AD46" s="5" t="s">
        <v>15</v>
      </c>
      <c r="AK46" s="5">
        <v>21</v>
      </c>
    </row>
    <row r="47" spans="1:41" x14ac:dyDescent="0.2">
      <c r="A47" s="1" t="s">
        <v>112</v>
      </c>
      <c r="B47" s="1" t="s">
        <v>81</v>
      </c>
      <c r="C47" s="1" t="s">
        <v>8</v>
      </c>
      <c r="D47" s="1" t="s">
        <v>218</v>
      </c>
      <c r="E47" s="38" t="s">
        <v>32</v>
      </c>
      <c r="F47" s="1" t="s">
        <v>10</v>
      </c>
      <c r="G47" s="5">
        <v>1</v>
      </c>
      <c r="H47" s="5">
        <v>1</v>
      </c>
      <c r="I47" s="5">
        <v>2</v>
      </c>
      <c r="J47" s="5">
        <v>1</v>
      </c>
      <c r="K47" s="5">
        <v>3</v>
      </c>
      <c r="L47" s="5">
        <v>2</v>
      </c>
      <c r="M47" s="5">
        <v>1</v>
      </c>
      <c r="N47" s="5">
        <v>0.14000000000000001</v>
      </c>
      <c r="O47" s="5">
        <v>0.2</v>
      </c>
      <c r="P47" s="5">
        <v>0.4</v>
      </c>
      <c r="W47" s="5">
        <v>0.32200000000000001</v>
      </c>
      <c r="AK47" s="5">
        <v>22</v>
      </c>
      <c r="AM47" s="13">
        <f>+AO47/$AO$3</f>
        <v>1.8490873676151864E-4</v>
      </c>
      <c r="AN47" s="7">
        <f>IF(AK47=1,AM47,AM47+AN45)</f>
        <v>0.99955845412494293</v>
      </c>
      <c r="AO47" s="5">
        <f>SUM(G47:AJ47)</f>
        <v>12.061999999999999</v>
      </c>
    </row>
    <row r="48" spans="1:41" x14ac:dyDescent="0.2">
      <c r="A48" s="1" t="s">
        <v>112</v>
      </c>
      <c r="B48" s="1" t="s">
        <v>81</v>
      </c>
      <c r="C48" s="1" t="s">
        <v>8</v>
      </c>
      <c r="D48" s="1" t="s">
        <v>218</v>
      </c>
      <c r="E48" s="38" t="s">
        <v>32</v>
      </c>
      <c r="F48" s="1" t="s">
        <v>11</v>
      </c>
      <c r="G48" s="5">
        <v>-1</v>
      </c>
      <c r="H48" s="5">
        <v>-1</v>
      </c>
      <c r="I48" s="5">
        <v>-1</v>
      </c>
      <c r="J48" s="5" t="s">
        <v>24</v>
      </c>
      <c r="K48" s="5">
        <v>-1</v>
      </c>
      <c r="L48" s="5">
        <v>-1</v>
      </c>
      <c r="M48" s="5">
        <v>-1</v>
      </c>
      <c r="N48" s="5">
        <v>-1</v>
      </c>
      <c r="O48" s="5">
        <v>-1</v>
      </c>
      <c r="P48" s="5">
        <v>-1</v>
      </c>
      <c r="W48" s="5" t="s">
        <v>17</v>
      </c>
      <c r="AK48" s="5">
        <v>22</v>
      </c>
    </row>
    <row r="49" spans="1:41" x14ac:dyDescent="0.2">
      <c r="A49" s="1" t="s">
        <v>112</v>
      </c>
      <c r="B49" s="1" t="s">
        <v>81</v>
      </c>
      <c r="C49" s="1" t="s">
        <v>8</v>
      </c>
      <c r="D49" s="1" t="s">
        <v>223</v>
      </c>
      <c r="E49" s="1" t="s">
        <v>26</v>
      </c>
      <c r="F49" s="1" t="s">
        <v>10</v>
      </c>
      <c r="K49" s="5">
        <v>1</v>
      </c>
      <c r="L49" s="5">
        <v>2</v>
      </c>
      <c r="M49" s="5">
        <v>2</v>
      </c>
      <c r="N49" s="5">
        <v>1</v>
      </c>
      <c r="O49" s="5">
        <v>1</v>
      </c>
      <c r="P49" s="5">
        <v>1</v>
      </c>
      <c r="Q49" s="5">
        <v>0.5</v>
      </c>
      <c r="R49" s="5">
        <v>0.25</v>
      </c>
      <c r="AA49" s="5">
        <v>0.41</v>
      </c>
      <c r="AB49" s="5">
        <v>0.747</v>
      </c>
      <c r="AI49" s="5">
        <v>0.59399999999999997</v>
      </c>
      <c r="AK49" s="5">
        <v>23</v>
      </c>
      <c r="AM49" s="13">
        <f>+AO49/$AO$3</f>
        <v>1.6097882977389382E-4</v>
      </c>
      <c r="AN49" s="7">
        <f>IF(AK49=1,AM49,AM49+AN47)</f>
        <v>0.99971943295471677</v>
      </c>
      <c r="AO49" s="5">
        <f>SUM(G49:AJ49)</f>
        <v>10.500999999999999</v>
      </c>
    </row>
    <row r="50" spans="1:41" x14ac:dyDescent="0.2">
      <c r="A50" s="1" t="s">
        <v>112</v>
      </c>
      <c r="B50" s="1" t="s">
        <v>81</v>
      </c>
      <c r="C50" s="1" t="s">
        <v>8</v>
      </c>
      <c r="D50" s="1" t="s">
        <v>223</v>
      </c>
      <c r="E50" s="1" t="s">
        <v>26</v>
      </c>
      <c r="F50" s="1" t="s">
        <v>11</v>
      </c>
      <c r="K50" s="5">
        <v>-1</v>
      </c>
      <c r="L50" s="5">
        <v>-1</v>
      </c>
      <c r="M50" s="5" t="s">
        <v>15</v>
      </c>
      <c r="N50" s="5">
        <v>-1</v>
      </c>
      <c r="O50" s="5">
        <v>-1</v>
      </c>
      <c r="P50" s="5">
        <v>-1</v>
      </c>
      <c r="Q50" s="5">
        <v>-1</v>
      </c>
      <c r="R50" s="5">
        <v>-1</v>
      </c>
      <c r="AA50" s="5">
        <v>-1</v>
      </c>
      <c r="AB50" s="5">
        <v>-1</v>
      </c>
      <c r="AI50" s="5">
        <v>-1</v>
      </c>
      <c r="AK50" s="5">
        <v>23</v>
      </c>
    </row>
    <row r="51" spans="1:41" x14ac:dyDescent="0.2">
      <c r="A51" s="1" t="s">
        <v>112</v>
      </c>
      <c r="B51" s="1" t="s">
        <v>81</v>
      </c>
      <c r="C51" s="1" t="s">
        <v>19</v>
      </c>
      <c r="D51" s="1" t="s">
        <v>20</v>
      </c>
      <c r="E51" s="1" t="s">
        <v>21</v>
      </c>
      <c r="F51" s="1" t="s">
        <v>10</v>
      </c>
      <c r="J51" s="5">
        <v>4.33</v>
      </c>
      <c r="L51" s="5">
        <v>2</v>
      </c>
      <c r="AK51" s="5">
        <v>24</v>
      </c>
      <c r="AM51" s="13">
        <f>+AO51/$AO$3</f>
        <v>9.7037995664103221E-5</v>
      </c>
      <c r="AN51" s="7">
        <f>IF(AK51=1,AM51,AM51+AN49)</f>
        <v>0.99981647095038084</v>
      </c>
      <c r="AO51" s="5">
        <f>SUM(G51:AJ51)</f>
        <v>6.33</v>
      </c>
    </row>
    <row r="52" spans="1:41" x14ac:dyDescent="0.2">
      <c r="A52" s="1" t="s">
        <v>112</v>
      </c>
      <c r="B52" s="1" t="s">
        <v>81</v>
      </c>
      <c r="C52" s="1" t="s">
        <v>19</v>
      </c>
      <c r="D52" s="1" t="s">
        <v>20</v>
      </c>
      <c r="E52" s="1" t="s">
        <v>21</v>
      </c>
      <c r="F52" s="1" t="s">
        <v>11</v>
      </c>
      <c r="J52" s="5" t="s">
        <v>13</v>
      </c>
      <c r="K52" s="5" t="s">
        <v>15</v>
      </c>
      <c r="L52" s="5" t="s">
        <v>13</v>
      </c>
      <c r="N52" s="5" t="s">
        <v>15</v>
      </c>
      <c r="AK52" s="5">
        <v>24</v>
      </c>
    </row>
    <row r="53" spans="1:41" x14ac:dyDescent="0.2">
      <c r="A53" s="1" t="s">
        <v>112</v>
      </c>
      <c r="B53" s="1" t="s">
        <v>81</v>
      </c>
      <c r="C53" s="1" t="s">
        <v>8</v>
      </c>
      <c r="D53" s="1" t="s">
        <v>218</v>
      </c>
      <c r="E53" s="1" t="s">
        <v>22</v>
      </c>
      <c r="F53" s="1" t="s">
        <v>10</v>
      </c>
      <c r="G53" s="5">
        <v>0.25</v>
      </c>
      <c r="I53" s="5">
        <v>0.17</v>
      </c>
      <c r="J53" s="5">
        <v>1</v>
      </c>
      <c r="K53" s="5">
        <v>4</v>
      </c>
      <c r="P53" s="5">
        <v>0.1</v>
      </c>
      <c r="AK53" s="5">
        <v>25</v>
      </c>
      <c r="AM53" s="13">
        <f>+AO53/$AO$3</f>
        <v>8.4620811384810386E-5</v>
      </c>
      <c r="AN53" s="7">
        <f>IF(AK53=1,AM53,AM53+AN51)</f>
        <v>0.99990109176176567</v>
      </c>
      <c r="AO53" s="5">
        <f>SUM(G53:AJ53)</f>
        <v>5.52</v>
      </c>
    </row>
    <row r="54" spans="1:41" x14ac:dyDescent="0.2">
      <c r="A54" s="1" t="s">
        <v>112</v>
      </c>
      <c r="B54" s="1" t="s">
        <v>81</v>
      </c>
      <c r="C54" s="1" t="s">
        <v>8</v>
      </c>
      <c r="D54" s="1" t="s">
        <v>218</v>
      </c>
      <c r="E54" s="1" t="s">
        <v>22</v>
      </c>
      <c r="F54" s="1" t="s">
        <v>11</v>
      </c>
      <c r="G54" s="5" t="s">
        <v>18</v>
      </c>
      <c r="I54" s="5" t="s">
        <v>18</v>
      </c>
      <c r="J54" s="5" t="s">
        <v>18</v>
      </c>
      <c r="K54" s="5" t="s">
        <v>18</v>
      </c>
      <c r="M54" s="5" t="s">
        <v>15</v>
      </c>
      <c r="P54" s="5" t="s">
        <v>17</v>
      </c>
      <c r="AK54" s="5">
        <v>25</v>
      </c>
    </row>
    <row r="55" spans="1:41" x14ac:dyDescent="0.2">
      <c r="A55" s="1" t="s">
        <v>112</v>
      </c>
      <c r="B55" s="1" t="s">
        <v>81</v>
      </c>
      <c r="C55" s="1" t="s">
        <v>8</v>
      </c>
      <c r="D55" s="1" t="s">
        <v>223</v>
      </c>
      <c r="E55" s="1" t="s">
        <v>21</v>
      </c>
      <c r="F55" s="1" t="s">
        <v>10</v>
      </c>
      <c r="X55" s="5">
        <v>0.27</v>
      </c>
      <c r="Z55" s="5">
        <v>0.255</v>
      </c>
      <c r="AD55" s="5">
        <v>0.33300000000000002</v>
      </c>
      <c r="AI55" s="5">
        <v>0.82699999999999996</v>
      </c>
      <c r="AJ55" s="5">
        <v>0.254</v>
      </c>
      <c r="AK55" s="5">
        <v>26</v>
      </c>
      <c r="AM55" s="13">
        <f>+AO55/$AO$3</f>
        <v>2.9724592984628142E-5</v>
      </c>
      <c r="AN55" s="7">
        <f>IF(AK55=1,AM55,AM55+AN53)</f>
        <v>0.99993081635475034</v>
      </c>
      <c r="AO55" s="5">
        <f>SUM(G55:AJ55)</f>
        <v>1.9390000000000001</v>
      </c>
    </row>
    <row r="56" spans="1:41" x14ac:dyDescent="0.2">
      <c r="A56" s="1" t="s">
        <v>112</v>
      </c>
      <c r="B56" s="1" t="s">
        <v>81</v>
      </c>
      <c r="C56" s="1" t="s">
        <v>8</v>
      </c>
      <c r="D56" s="1" t="s">
        <v>223</v>
      </c>
      <c r="E56" s="1" t="s">
        <v>21</v>
      </c>
      <c r="F56" s="1" t="s">
        <v>11</v>
      </c>
      <c r="X56" s="5" t="s">
        <v>13</v>
      </c>
      <c r="Z56" s="5" t="s">
        <v>15</v>
      </c>
      <c r="AD56" s="5" t="s">
        <v>15</v>
      </c>
      <c r="AI56" s="5" t="s">
        <v>15</v>
      </c>
      <c r="AJ56" s="5" t="s">
        <v>15</v>
      </c>
      <c r="AK56" s="5">
        <v>26</v>
      </c>
    </row>
    <row r="57" spans="1:41" x14ac:dyDescent="0.2">
      <c r="A57" s="1" t="s">
        <v>112</v>
      </c>
      <c r="B57" s="1" t="s">
        <v>81</v>
      </c>
      <c r="C57" s="1" t="s">
        <v>8</v>
      </c>
      <c r="D57" s="1" t="s">
        <v>223</v>
      </c>
      <c r="E57" s="1" t="s">
        <v>14</v>
      </c>
      <c r="F57" s="1" t="s">
        <v>10</v>
      </c>
      <c r="AF57" s="5">
        <v>0.45500000000000002</v>
      </c>
      <c r="AJ57" s="5">
        <v>0.45500000000000002</v>
      </c>
      <c r="AK57" s="5">
        <v>27</v>
      </c>
      <c r="AM57" s="13">
        <f>+AO57/$AO$3</f>
        <v>1.3950169992785772E-5</v>
      </c>
      <c r="AN57" s="7">
        <f>IF(AK57=1,AM57,AM57+AN55)</f>
        <v>0.99994476652474318</v>
      </c>
      <c r="AO57" s="5">
        <f>SUM(G57:AJ57)</f>
        <v>0.91</v>
      </c>
    </row>
    <row r="58" spans="1:41" x14ac:dyDescent="0.2">
      <c r="A58" s="1" t="s">
        <v>112</v>
      </c>
      <c r="B58" s="1" t="s">
        <v>81</v>
      </c>
      <c r="C58" s="1" t="s">
        <v>8</v>
      </c>
      <c r="D58" s="1" t="s">
        <v>223</v>
      </c>
      <c r="E58" s="1" t="s">
        <v>14</v>
      </c>
      <c r="F58" s="1" t="s">
        <v>11</v>
      </c>
      <c r="AF58" s="5">
        <v>-1</v>
      </c>
      <c r="AJ58" s="5">
        <v>-1</v>
      </c>
      <c r="AK58" s="5">
        <v>27</v>
      </c>
    </row>
    <row r="59" spans="1:41" x14ac:dyDescent="0.2">
      <c r="A59" s="1" t="s">
        <v>112</v>
      </c>
      <c r="B59" s="1" t="s">
        <v>81</v>
      </c>
      <c r="C59" s="1" t="s">
        <v>8</v>
      </c>
      <c r="D59" s="1" t="s">
        <v>218</v>
      </c>
      <c r="E59" s="1" t="s">
        <v>47</v>
      </c>
      <c r="F59" s="1" t="s">
        <v>10</v>
      </c>
      <c r="AI59" s="5">
        <v>0.77600000000000002</v>
      </c>
      <c r="AK59" s="5">
        <v>28</v>
      </c>
      <c r="AM59" s="13">
        <f>+AO59/$AO$3</f>
        <v>1.1895969136705229E-5</v>
      </c>
      <c r="AN59" s="7">
        <f>IF(AK59=1,AM59,AM59+AN57)</f>
        <v>0.99995666249387993</v>
      </c>
      <c r="AO59" s="5">
        <f>SUM(G59:AJ59)</f>
        <v>0.77600000000000002</v>
      </c>
    </row>
    <row r="60" spans="1:41" x14ac:dyDescent="0.2">
      <c r="A60" s="1" t="s">
        <v>112</v>
      </c>
      <c r="B60" s="1" t="s">
        <v>81</v>
      </c>
      <c r="C60" s="1" t="s">
        <v>8</v>
      </c>
      <c r="D60" s="1" t="s">
        <v>218</v>
      </c>
      <c r="E60" s="1" t="s">
        <v>47</v>
      </c>
      <c r="F60" s="1" t="s">
        <v>11</v>
      </c>
      <c r="AI60" s="5" t="s">
        <v>23</v>
      </c>
      <c r="AK60" s="5">
        <v>28</v>
      </c>
    </row>
    <row r="61" spans="1:41" x14ac:dyDescent="0.2">
      <c r="A61" s="1" t="s">
        <v>112</v>
      </c>
      <c r="B61" s="1" t="s">
        <v>81</v>
      </c>
      <c r="C61" s="1" t="s">
        <v>8</v>
      </c>
      <c r="D61" s="1" t="s">
        <v>223</v>
      </c>
      <c r="E61" s="38" t="s">
        <v>32</v>
      </c>
      <c r="F61" s="1" t="s">
        <v>10</v>
      </c>
      <c r="AG61" s="5">
        <v>0.41199999999999998</v>
      </c>
      <c r="AH61" s="5">
        <v>0.33900000000000002</v>
      </c>
      <c r="AK61" s="5">
        <v>29</v>
      </c>
      <c r="AM61" s="13">
        <f>+AO61/$AO$3</f>
        <v>1.1512722708331993E-5</v>
      </c>
      <c r="AN61" s="7">
        <f>IF(AK61=1,AM61,AM61+AN59)</f>
        <v>0.99996817521658832</v>
      </c>
      <c r="AO61" s="5">
        <f>SUM(G61:AJ61)</f>
        <v>0.751</v>
      </c>
    </row>
    <row r="62" spans="1:41" x14ac:dyDescent="0.2">
      <c r="A62" s="1" t="s">
        <v>112</v>
      </c>
      <c r="B62" s="1" t="s">
        <v>81</v>
      </c>
      <c r="C62" s="1" t="s">
        <v>8</v>
      </c>
      <c r="D62" s="1" t="s">
        <v>223</v>
      </c>
      <c r="E62" s="38" t="s">
        <v>32</v>
      </c>
      <c r="F62" s="1" t="s">
        <v>11</v>
      </c>
      <c r="AG62" s="5">
        <v>-1</v>
      </c>
      <c r="AH62" s="5">
        <v>-1</v>
      </c>
      <c r="AK62" s="5">
        <v>29</v>
      </c>
    </row>
    <row r="63" spans="1:41" x14ac:dyDescent="0.2">
      <c r="A63" s="1" t="s">
        <v>112</v>
      </c>
      <c r="B63" s="1" t="s">
        <v>81</v>
      </c>
      <c r="C63" s="1" t="s">
        <v>8</v>
      </c>
      <c r="D63" s="1" t="s">
        <v>218</v>
      </c>
      <c r="E63" s="1" t="s">
        <v>16</v>
      </c>
      <c r="F63" s="1" t="s">
        <v>10</v>
      </c>
      <c r="Z63" s="5">
        <v>0.4</v>
      </c>
      <c r="AK63" s="5">
        <v>30</v>
      </c>
      <c r="AM63" s="13">
        <f>+AO63/$AO$3</f>
        <v>6.1319428539717679E-6</v>
      </c>
      <c r="AN63" s="7">
        <f>IF(AK63=1,AM63,AM63+AN61)</f>
        <v>0.99997430715944224</v>
      </c>
      <c r="AO63" s="5">
        <f>SUM(G63:AJ63)</f>
        <v>0.4</v>
      </c>
    </row>
    <row r="64" spans="1:41" x14ac:dyDescent="0.2">
      <c r="A64" s="1" t="s">
        <v>112</v>
      </c>
      <c r="B64" s="1" t="s">
        <v>81</v>
      </c>
      <c r="C64" s="1" t="s">
        <v>8</v>
      </c>
      <c r="D64" s="1" t="s">
        <v>218</v>
      </c>
      <c r="E64" s="1" t="s">
        <v>16</v>
      </c>
      <c r="F64" s="1" t="s">
        <v>11</v>
      </c>
      <c r="G64" s="5" t="s">
        <v>15</v>
      </c>
      <c r="I64" s="5" t="s">
        <v>15</v>
      </c>
      <c r="Z64" s="5" t="s">
        <v>23</v>
      </c>
      <c r="AK64" s="5">
        <v>30</v>
      </c>
    </row>
    <row r="65" spans="1:41" x14ac:dyDescent="0.2">
      <c r="A65" s="1" t="s">
        <v>112</v>
      </c>
      <c r="B65" s="1" t="s">
        <v>81</v>
      </c>
      <c r="C65" s="1" t="s">
        <v>8</v>
      </c>
      <c r="D65" s="1" t="s">
        <v>38</v>
      </c>
      <c r="E65" s="1" t="s">
        <v>22</v>
      </c>
      <c r="F65" s="1" t="s">
        <v>10</v>
      </c>
      <c r="P65" s="5">
        <v>0.36599999999999999</v>
      </c>
      <c r="AK65" s="5">
        <v>31</v>
      </c>
      <c r="AM65" s="13">
        <f>+AO65/$AO$3</f>
        <v>5.6107277113841673E-6</v>
      </c>
      <c r="AN65" s="7">
        <f>IF(AK65=1,AM65,AM65+AN63)</f>
        <v>0.99997991788715368</v>
      </c>
      <c r="AO65" s="5">
        <f>SUM(G65:AJ65)</f>
        <v>0.36599999999999999</v>
      </c>
    </row>
    <row r="66" spans="1:41" x14ac:dyDescent="0.2">
      <c r="A66" s="1" t="s">
        <v>112</v>
      </c>
      <c r="B66" s="1" t="s">
        <v>81</v>
      </c>
      <c r="C66" s="1" t="s">
        <v>8</v>
      </c>
      <c r="D66" s="1" t="s">
        <v>38</v>
      </c>
      <c r="E66" s="1" t="s">
        <v>22</v>
      </c>
      <c r="F66" s="1" t="s">
        <v>11</v>
      </c>
      <c r="P66" s="5" t="s">
        <v>15</v>
      </c>
      <c r="Z66" s="5" t="s">
        <v>18</v>
      </c>
      <c r="AK66" s="5">
        <v>31</v>
      </c>
    </row>
    <row r="67" spans="1:41" x14ac:dyDescent="0.2">
      <c r="A67" s="1" t="s">
        <v>112</v>
      </c>
      <c r="B67" s="1" t="s">
        <v>81</v>
      </c>
      <c r="C67" s="1" t="s">
        <v>8</v>
      </c>
      <c r="D67" s="1" t="s">
        <v>225</v>
      </c>
      <c r="E67" s="1" t="s">
        <v>21</v>
      </c>
      <c r="F67" s="1" t="s">
        <v>10</v>
      </c>
      <c r="AC67" s="5">
        <v>0.28899999999999998</v>
      </c>
      <c r="AK67" s="5">
        <v>32</v>
      </c>
      <c r="AM67" s="13">
        <f>+AO67/$AO$3</f>
        <v>4.4303287119946016E-6</v>
      </c>
      <c r="AN67" s="7">
        <f>IF(AK67=1,AM67,AM67+AN65)</f>
        <v>0.99998434821586568</v>
      </c>
      <c r="AO67" s="5">
        <f>SUM(G67:AJ67)</f>
        <v>0.28899999999999998</v>
      </c>
    </row>
    <row r="68" spans="1:41" x14ac:dyDescent="0.2">
      <c r="A68" s="1" t="s">
        <v>112</v>
      </c>
      <c r="B68" s="1" t="s">
        <v>81</v>
      </c>
      <c r="C68" s="1" t="s">
        <v>8</v>
      </c>
      <c r="D68" s="1" t="s">
        <v>225</v>
      </c>
      <c r="E68" s="1" t="s">
        <v>21</v>
      </c>
      <c r="F68" s="1" t="s">
        <v>11</v>
      </c>
      <c r="AC68" s="5" t="s">
        <v>15</v>
      </c>
      <c r="AK68" s="5">
        <v>32</v>
      </c>
    </row>
    <row r="69" spans="1:41" x14ac:dyDescent="0.2">
      <c r="A69" s="1" t="s">
        <v>112</v>
      </c>
      <c r="B69" s="1" t="s">
        <v>81</v>
      </c>
      <c r="C69" s="1" t="s">
        <v>8</v>
      </c>
      <c r="D69" s="1" t="s">
        <v>35</v>
      </c>
      <c r="E69" s="1" t="s">
        <v>21</v>
      </c>
      <c r="F69" s="1" t="s">
        <v>10</v>
      </c>
      <c r="U69" s="5">
        <v>0.25</v>
      </c>
      <c r="AK69" s="5">
        <v>33</v>
      </c>
      <c r="AM69" s="13">
        <f>+AO69/$AO$3</f>
        <v>3.8324642837323543E-6</v>
      </c>
      <c r="AN69" s="7">
        <f>IF(AK69=1,AM69,AM69+AN67)</f>
        <v>0.99998818068014939</v>
      </c>
      <c r="AO69" s="5">
        <f>SUM(G69:AJ69)</f>
        <v>0.25</v>
      </c>
    </row>
    <row r="70" spans="1:41" x14ac:dyDescent="0.2">
      <c r="A70" s="1" t="s">
        <v>112</v>
      </c>
      <c r="B70" s="1" t="s">
        <v>81</v>
      </c>
      <c r="C70" s="1" t="s">
        <v>8</v>
      </c>
      <c r="D70" s="1" t="s">
        <v>35</v>
      </c>
      <c r="E70" s="1" t="s">
        <v>21</v>
      </c>
      <c r="F70" s="1" t="s">
        <v>11</v>
      </c>
      <c r="M70" s="5" t="s">
        <v>15</v>
      </c>
      <c r="N70" s="5" t="s">
        <v>15</v>
      </c>
      <c r="U70" s="5" t="s">
        <v>15</v>
      </c>
      <c r="AK70" s="5">
        <v>33</v>
      </c>
    </row>
    <row r="71" spans="1:41" x14ac:dyDescent="0.2">
      <c r="A71" s="1" t="s">
        <v>112</v>
      </c>
      <c r="B71" s="1" t="s">
        <v>81</v>
      </c>
      <c r="C71" s="1" t="s">
        <v>30</v>
      </c>
      <c r="D71" s="1" t="s">
        <v>158</v>
      </c>
      <c r="E71" s="1" t="s">
        <v>26</v>
      </c>
      <c r="F71" s="1" t="s">
        <v>10</v>
      </c>
      <c r="AB71" s="5">
        <v>0.22500000000000001</v>
      </c>
      <c r="AK71" s="5">
        <v>34</v>
      </c>
      <c r="AM71" s="13">
        <f>+AO71/$AO$3</f>
        <v>3.4492178553591191E-6</v>
      </c>
      <c r="AN71" s="7">
        <f>IF(AK71=1,AM71,AM71+AN69)</f>
        <v>0.99999162989800472</v>
      </c>
      <c r="AO71" s="5">
        <f>SUM(G71:AJ71)</f>
        <v>0.22500000000000001</v>
      </c>
    </row>
    <row r="72" spans="1:41" x14ac:dyDescent="0.2">
      <c r="A72" s="1" t="s">
        <v>112</v>
      </c>
      <c r="B72" s="1" t="s">
        <v>81</v>
      </c>
      <c r="C72" s="1" t="s">
        <v>30</v>
      </c>
      <c r="D72" s="1" t="s">
        <v>158</v>
      </c>
      <c r="E72" s="1" t="s">
        <v>26</v>
      </c>
      <c r="F72" s="1" t="s">
        <v>11</v>
      </c>
      <c r="AB72" s="5">
        <v>-1</v>
      </c>
      <c r="AK72" s="5">
        <v>34</v>
      </c>
    </row>
    <row r="73" spans="1:41" x14ac:dyDescent="0.2">
      <c r="A73" s="1" t="s">
        <v>112</v>
      </c>
      <c r="B73" s="1" t="s">
        <v>81</v>
      </c>
      <c r="C73" s="1" t="s">
        <v>30</v>
      </c>
      <c r="D73" s="1" t="s">
        <v>83</v>
      </c>
      <c r="E73" s="1" t="s">
        <v>21</v>
      </c>
      <c r="F73" s="1" t="s">
        <v>10</v>
      </c>
      <c r="AC73" s="5">
        <v>8.8999999999999996E-2</v>
      </c>
      <c r="AD73" s="5">
        <v>7.4999999999999997E-2</v>
      </c>
      <c r="AE73" s="5">
        <v>1.7000000000000001E-2</v>
      </c>
      <c r="AK73" s="5">
        <v>35</v>
      </c>
      <c r="AM73" s="13">
        <f>+AO73/$AO$3</f>
        <v>2.7747041414222247E-6</v>
      </c>
      <c r="AN73" s="7">
        <f>IF(AK73=1,AM73,AM73+AN71)</f>
        <v>0.99999440460214617</v>
      </c>
      <c r="AO73" s="5">
        <f>SUM(G73:AJ73)</f>
        <v>0.18099999999999999</v>
      </c>
    </row>
    <row r="74" spans="1:41" x14ac:dyDescent="0.2">
      <c r="A74" s="1" t="s">
        <v>112</v>
      </c>
      <c r="B74" s="1" t="s">
        <v>81</v>
      </c>
      <c r="C74" s="1" t="s">
        <v>30</v>
      </c>
      <c r="D74" s="1" t="s">
        <v>83</v>
      </c>
      <c r="E74" s="1" t="s">
        <v>21</v>
      </c>
      <c r="F74" s="1" t="s">
        <v>11</v>
      </c>
      <c r="AC74" s="5" t="s">
        <v>15</v>
      </c>
      <c r="AD74" s="5" t="s">
        <v>15</v>
      </c>
      <c r="AE74" s="5" t="s">
        <v>15</v>
      </c>
      <c r="AK74" s="5">
        <v>35</v>
      </c>
    </row>
    <row r="75" spans="1:41" x14ac:dyDescent="0.2">
      <c r="A75" s="1" t="s">
        <v>112</v>
      </c>
      <c r="B75" s="1" t="s">
        <v>81</v>
      </c>
      <c r="C75" s="1" t="s">
        <v>8</v>
      </c>
      <c r="D75" s="1" t="s">
        <v>236</v>
      </c>
      <c r="E75" s="1" t="s">
        <v>26</v>
      </c>
      <c r="F75" s="1" t="s">
        <v>10</v>
      </c>
      <c r="AC75" s="5">
        <v>7.4999999999999997E-2</v>
      </c>
      <c r="AD75" s="5">
        <v>0.06</v>
      </c>
      <c r="AK75" s="5">
        <v>36</v>
      </c>
      <c r="AM75" s="13">
        <f>+AO75/$AO$3</f>
        <v>2.0695307132154718E-6</v>
      </c>
      <c r="AN75" s="7">
        <f>IF(AK75=1,AM75,AM75+AN73)</f>
        <v>0.99999647413285941</v>
      </c>
      <c r="AO75" s="5">
        <f>SUM(G75:AJ75)</f>
        <v>0.13500000000000001</v>
      </c>
    </row>
    <row r="76" spans="1:41" x14ac:dyDescent="0.2">
      <c r="A76" s="1" t="s">
        <v>112</v>
      </c>
      <c r="B76" s="1" t="s">
        <v>81</v>
      </c>
      <c r="C76" s="1" t="s">
        <v>8</v>
      </c>
      <c r="D76" s="1" t="s">
        <v>236</v>
      </c>
      <c r="E76" s="1" t="s">
        <v>26</v>
      </c>
      <c r="F76" s="1" t="s">
        <v>11</v>
      </c>
      <c r="AC76" s="5">
        <v>-1</v>
      </c>
      <c r="AD76" s="5">
        <v>-1</v>
      </c>
      <c r="AK76" s="5">
        <v>36</v>
      </c>
      <c r="AM76" s="13"/>
      <c r="AN76" s="7"/>
      <c r="AO76" s="5"/>
    </row>
    <row r="77" spans="1:41" x14ac:dyDescent="0.2">
      <c r="A77" s="1" t="s">
        <v>112</v>
      </c>
      <c r="B77" s="1" t="s">
        <v>81</v>
      </c>
      <c r="C77" s="1" t="s">
        <v>8</v>
      </c>
      <c r="D77" s="1" t="s">
        <v>213</v>
      </c>
      <c r="E77" s="1" t="s">
        <v>21</v>
      </c>
      <c r="F77" s="1" t="s">
        <v>10</v>
      </c>
      <c r="AJ77" s="5">
        <v>0.11700000000000001</v>
      </c>
      <c r="AK77" s="5">
        <v>37</v>
      </c>
      <c r="AM77" s="13">
        <f>+AO77/$AO$3</f>
        <v>1.7935932847867421E-6</v>
      </c>
      <c r="AN77" s="7">
        <f>IF(AK77=1,AM77,AM77+AN75)</f>
        <v>0.9999982677261442</v>
      </c>
      <c r="AO77" s="5">
        <f>SUM(G77:AJ77)</f>
        <v>0.11700000000000001</v>
      </c>
    </row>
    <row r="78" spans="1:41" x14ac:dyDescent="0.2">
      <c r="A78" s="1" t="s">
        <v>112</v>
      </c>
      <c r="B78" s="1" t="s">
        <v>81</v>
      </c>
      <c r="C78" s="1" t="s">
        <v>8</v>
      </c>
      <c r="D78" s="1" t="s">
        <v>213</v>
      </c>
      <c r="E78" s="1" t="s">
        <v>21</v>
      </c>
      <c r="F78" s="1" t="s">
        <v>11</v>
      </c>
      <c r="AJ78" s="5">
        <v>-1</v>
      </c>
      <c r="AK78" s="5">
        <v>37</v>
      </c>
      <c r="AM78" s="13"/>
      <c r="AN78" s="7"/>
      <c r="AO78" s="5"/>
    </row>
    <row r="79" spans="1:41" x14ac:dyDescent="0.2">
      <c r="A79" s="1" t="s">
        <v>112</v>
      </c>
      <c r="B79" s="1" t="s">
        <v>81</v>
      </c>
      <c r="C79" s="1" t="s">
        <v>30</v>
      </c>
      <c r="D79" s="1" t="s">
        <v>83</v>
      </c>
      <c r="E79" s="1" t="s">
        <v>14</v>
      </c>
      <c r="F79" s="1" t="s">
        <v>10</v>
      </c>
      <c r="AC79" s="5">
        <v>5.3999999999999999E-2</v>
      </c>
      <c r="AK79" s="5">
        <v>38</v>
      </c>
      <c r="AM79" s="13">
        <f>+AO79/$AO$3</f>
        <v>8.2781228528618853E-7</v>
      </c>
      <c r="AN79" s="7">
        <f>IF(AK79=1,AM79,AM79+AN77)</f>
        <v>0.99999909553842947</v>
      </c>
      <c r="AO79" s="5">
        <f>SUM(G79:AJ79)</f>
        <v>5.3999999999999999E-2</v>
      </c>
    </row>
    <row r="80" spans="1:41" x14ac:dyDescent="0.2">
      <c r="A80" s="1" t="s">
        <v>112</v>
      </c>
      <c r="B80" s="1" t="s">
        <v>81</v>
      </c>
      <c r="C80" s="1" t="s">
        <v>30</v>
      </c>
      <c r="D80" s="1" t="s">
        <v>83</v>
      </c>
      <c r="E80" s="1" t="s">
        <v>14</v>
      </c>
      <c r="F80" s="1" t="s">
        <v>11</v>
      </c>
      <c r="AC80" s="5" t="s">
        <v>15</v>
      </c>
      <c r="AK80" s="5">
        <v>38</v>
      </c>
      <c r="AM80" s="13"/>
      <c r="AN80" s="7"/>
      <c r="AO80" s="5"/>
    </row>
    <row r="81" spans="1:41" x14ac:dyDescent="0.2">
      <c r="A81" s="1" t="s">
        <v>112</v>
      </c>
      <c r="B81" s="1" t="s">
        <v>81</v>
      </c>
      <c r="C81" s="1" t="s">
        <v>30</v>
      </c>
      <c r="D81" s="1" t="s">
        <v>83</v>
      </c>
      <c r="E81" s="1" t="s">
        <v>33</v>
      </c>
      <c r="F81" s="1" t="s">
        <v>10</v>
      </c>
      <c r="H81" s="8"/>
      <c r="I81" s="8"/>
      <c r="J81" s="8"/>
      <c r="K81" s="8"/>
      <c r="L81" s="8"/>
      <c r="M81" s="8"/>
      <c r="N81" s="8"/>
      <c r="O81" s="8"/>
      <c r="P81" s="8"/>
      <c r="Q81" s="8"/>
      <c r="R81" s="8"/>
      <c r="S81" s="8"/>
      <c r="T81" s="8"/>
      <c r="U81" s="8"/>
      <c r="V81" s="8"/>
      <c r="W81" s="8"/>
      <c r="X81" s="8"/>
      <c r="Y81" s="8"/>
      <c r="Z81" s="8"/>
      <c r="AA81" s="8"/>
      <c r="AB81" s="8"/>
      <c r="AC81" s="8">
        <v>4.7E-2</v>
      </c>
      <c r="AD81" s="8"/>
      <c r="AE81" s="8"/>
      <c r="AF81" s="8"/>
      <c r="AG81" s="8"/>
      <c r="AH81" s="8"/>
      <c r="AI81" s="8"/>
      <c r="AJ81" s="8"/>
      <c r="AK81" s="5">
        <v>39</v>
      </c>
      <c r="AM81" s="13">
        <f>+AO81/$AO$3</f>
        <v>7.2050328534168269E-7</v>
      </c>
      <c r="AN81" s="7">
        <f>IF(AK81=1,AM81,AM81+AN79)</f>
        <v>0.99999981604171484</v>
      </c>
      <c r="AO81" s="5">
        <f>SUM(G81:AJ81)</f>
        <v>4.7E-2</v>
      </c>
    </row>
    <row r="82" spans="1:41" x14ac:dyDescent="0.2">
      <c r="A82" s="1" t="s">
        <v>112</v>
      </c>
      <c r="B82" s="1" t="s">
        <v>81</v>
      </c>
      <c r="C82" s="1" t="s">
        <v>30</v>
      </c>
      <c r="D82" s="1" t="s">
        <v>83</v>
      </c>
      <c r="E82" s="1" t="s">
        <v>33</v>
      </c>
      <c r="F82" s="1" t="s">
        <v>11</v>
      </c>
      <c r="AC82" s="5" t="s">
        <v>15</v>
      </c>
      <c r="AF82" s="5" t="s">
        <v>15</v>
      </c>
      <c r="AK82" s="5">
        <v>39</v>
      </c>
      <c r="AM82" s="13"/>
      <c r="AN82" s="7"/>
      <c r="AO82" s="5"/>
    </row>
    <row r="83" spans="1:41" x14ac:dyDescent="0.2">
      <c r="A83" s="1" t="s">
        <v>112</v>
      </c>
      <c r="B83" s="1" t="s">
        <v>81</v>
      </c>
      <c r="C83" s="1" t="s">
        <v>30</v>
      </c>
      <c r="D83" s="1" t="s">
        <v>60</v>
      </c>
      <c r="E83" s="1" t="s">
        <v>16</v>
      </c>
      <c r="F83" s="1" t="s">
        <v>10</v>
      </c>
      <c r="H83" s="8"/>
      <c r="I83" s="8"/>
      <c r="J83" s="8"/>
      <c r="K83" s="8"/>
      <c r="L83" s="8"/>
      <c r="M83" s="8"/>
      <c r="N83" s="8">
        <v>1.2E-2</v>
      </c>
      <c r="O83" s="8"/>
      <c r="P83" s="8"/>
      <c r="Q83" s="8"/>
      <c r="R83" s="8"/>
      <c r="S83" s="8"/>
      <c r="T83" s="8"/>
      <c r="U83" s="8"/>
      <c r="V83" s="8"/>
      <c r="W83" s="8"/>
      <c r="X83" s="8"/>
      <c r="Y83" s="8"/>
      <c r="Z83" s="8"/>
      <c r="AA83" s="8"/>
      <c r="AB83" s="8"/>
      <c r="AC83" s="8"/>
      <c r="AD83" s="8"/>
      <c r="AE83" s="8"/>
      <c r="AF83" s="8"/>
      <c r="AG83" s="8"/>
      <c r="AH83" s="8"/>
      <c r="AI83" s="8"/>
      <c r="AJ83" s="8"/>
      <c r="AK83" s="5">
        <v>40</v>
      </c>
      <c r="AM83" s="13">
        <f>+AO83/$AO$3</f>
        <v>1.8395828561915301E-7</v>
      </c>
      <c r="AN83" s="7">
        <f>IF(AK83=1,AM83,AM83+AN81)</f>
        <v>1.0000000000000004</v>
      </c>
      <c r="AO83" s="5">
        <f>SUM(G83:AJ83)</f>
        <v>1.2E-2</v>
      </c>
    </row>
    <row r="84" spans="1:41" x14ac:dyDescent="0.2">
      <c r="A84" s="1" t="s">
        <v>112</v>
      </c>
      <c r="B84" s="1" t="s">
        <v>81</v>
      </c>
      <c r="C84" s="1" t="s">
        <v>30</v>
      </c>
      <c r="D84" s="1" t="s">
        <v>60</v>
      </c>
      <c r="E84" s="1" t="s">
        <v>16</v>
      </c>
      <c r="F84" s="1" t="s">
        <v>11</v>
      </c>
      <c r="N84" s="5">
        <v>-1</v>
      </c>
      <c r="Y84" s="5" t="s">
        <v>15</v>
      </c>
      <c r="AK84" s="5">
        <v>40</v>
      </c>
      <c r="AM84" s="13"/>
      <c r="AN84" s="7"/>
      <c r="AO84" s="5"/>
    </row>
    <row r="85" spans="1:41" x14ac:dyDescent="0.2">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spans="1:41" x14ac:dyDescent="0.2">
      <c r="AM86" s="13"/>
      <c r="AN86" s="7"/>
      <c r="AO86" s="5"/>
    </row>
    <row r="87" spans="1:41" x14ac:dyDescent="0.2">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spans="1:41" x14ac:dyDescent="0.2">
      <c r="AM88" s="13"/>
      <c r="AN88" s="7"/>
      <c r="AO88" s="5"/>
    </row>
    <row r="89" spans="1:41" x14ac:dyDescent="0.2">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spans="1:41" x14ac:dyDescent="0.2">
      <c r="AM90" s="13"/>
      <c r="AN90" s="7"/>
      <c r="AO90" s="5"/>
    </row>
    <row r="91" spans="1:41" x14ac:dyDescent="0.2">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1:41" x14ac:dyDescent="0.2">
      <c r="AM92" s="13"/>
      <c r="AN92" s="7"/>
      <c r="AO92" s="5"/>
    </row>
    <row r="93" spans="1:41" x14ac:dyDescent="0.2">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spans="1:41" x14ac:dyDescent="0.2">
      <c r="AM94" s="13"/>
      <c r="AN94" s="7"/>
      <c r="AO94" s="5"/>
    </row>
    <row r="95" spans="1:41" x14ac:dyDescent="0.2">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spans="1:41" x14ac:dyDescent="0.2">
      <c r="AM96" s="13"/>
      <c r="AN96" s="7"/>
      <c r="AO96" s="5"/>
    </row>
    <row r="97" spans="8:41" x14ac:dyDescent="0.2">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spans="8:41" x14ac:dyDescent="0.2">
      <c r="AM98" s="13"/>
      <c r="AN98" s="7"/>
      <c r="AO98" s="5"/>
    </row>
    <row r="99" spans="8:41" x14ac:dyDescent="0.2">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8:41" x14ac:dyDescent="0.2">
      <c r="AM100" s="13"/>
      <c r="AN100" s="7"/>
      <c r="AO100" s="5"/>
    </row>
    <row r="101" spans="8:41" x14ac:dyDescent="0.2">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73" spans="7:7" x14ac:dyDescent="0.2">
      <c r="G173" s="8"/>
    </row>
    <row r="175" spans="7:7" x14ac:dyDescent="0.2">
      <c r="G175" s="8"/>
    </row>
    <row r="177" spans="7:7" x14ac:dyDescent="0.2">
      <c r="G177" s="8"/>
    </row>
  </sheetData>
  <mergeCells count="2">
    <mergeCell ref="E2:F2"/>
    <mergeCell ref="A1:D1"/>
  </mergeCells>
  <conditionalFormatting sqref="AN8 AN6 AN10 AN12 AN14 AN16 AN18 AN20 AN22 AN24 AN26 AN28 AN30 AN32 AN34 AN36 AN38 AN40 AN42 AN44 AN46 AN48 AN50 AN52 AN54 AN56 AN58 AN60 AN62 AN64 AN66 AN68 AN70 AN72 AN85 AN87 AN89 AN91 AN93 AN95 AN97 AN99 AN101 AN74">
    <cfRule type="colorScale" priority="75">
      <colorScale>
        <cfvo type="min"/>
        <cfvo type="percentile" val="50"/>
        <cfvo type="num" val="0.97499999999999998"/>
        <color rgb="FF63BE7B"/>
        <color rgb="FFFCFCFF"/>
        <color rgb="FFF8696B"/>
      </colorScale>
    </cfRule>
  </conditionalFormatting>
  <conditionalFormatting sqref="AM8">
    <cfRule type="colorScale" priority="74">
      <colorScale>
        <cfvo type="min"/>
        <cfvo type="percentile" val="50"/>
        <cfvo type="max"/>
        <color rgb="FFF8696B"/>
        <color rgb="FFFFEB84"/>
        <color rgb="FF63BE7B"/>
      </colorScale>
    </cfRule>
  </conditionalFormatting>
  <conditionalFormatting sqref="AN8">
    <cfRule type="colorScale" priority="73">
      <colorScale>
        <cfvo type="min"/>
        <cfvo type="percentile" val="50"/>
        <cfvo type="num" val="0.97499999999999998"/>
        <color rgb="FF63BE7B"/>
        <color rgb="FFFCFCFF"/>
        <color rgb="FFF8696B"/>
      </colorScale>
    </cfRule>
  </conditionalFormatting>
  <conditionalFormatting sqref="Z85:AJ85 Z87:AJ87 Z89:AJ89 Z91:AJ91 Z93:AJ93 Z95:AJ95 Z97:AJ97 H99:AJ99 H101:AJ101 G81:AJ81 G83:AJ83 H85:Y97 G85:G169">
    <cfRule type="cellIs" dxfId="1117" priority="55" operator="equal">
      <formula>-1</formula>
    </cfRule>
    <cfRule type="cellIs" dxfId="1116" priority="56" operator="equal">
      <formula>"a"</formula>
    </cfRule>
    <cfRule type="cellIs" dxfId="1115" priority="57" operator="equal">
      <formula>"b"</formula>
    </cfRule>
    <cfRule type="cellIs" dxfId="1114" priority="58" operator="equal">
      <formula>"c"</formula>
    </cfRule>
    <cfRule type="cellIs" dxfId="1113" priority="59" operator="equal">
      <formula>"bc"</formula>
    </cfRule>
    <cfRule type="cellIs" dxfId="1112" priority="60" operator="equal">
      <formula>"ab"</formula>
    </cfRule>
    <cfRule type="cellIs" dxfId="1111" priority="61" operator="equal">
      <formula>"ac"</formula>
    </cfRule>
    <cfRule type="cellIs" dxfId="1110" priority="62" operator="equal">
      <formula>"abc"</formula>
    </cfRule>
  </conditionalFormatting>
  <conditionalFormatting sqref="AN5:AN88">
    <cfRule type="colorScale" priority="53">
      <colorScale>
        <cfvo type="min"/>
        <cfvo type="percentile" val="50"/>
        <cfvo type="num" val="0.97499999999999998"/>
        <color rgb="FF63BE7B"/>
        <color rgb="FFFCFCFF"/>
        <color rgb="FFF8696B"/>
      </colorScale>
    </cfRule>
  </conditionalFormatting>
  <conditionalFormatting sqref="G171 G173 G175 G177">
    <cfRule type="cellIs" dxfId="1109" priority="37" operator="equal">
      <formula>-1</formula>
    </cfRule>
    <cfRule type="cellIs" dxfId="1108" priority="38" operator="equal">
      <formula>"a"</formula>
    </cfRule>
    <cfRule type="cellIs" dxfId="1107" priority="39" operator="equal">
      <formula>"b"</formula>
    </cfRule>
    <cfRule type="cellIs" dxfId="1106" priority="40" operator="equal">
      <formula>"c"</formula>
    </cfRule>
    <cfRule type="cellIs" dxfId="1105" priority="41" operator="equal">
      <formula>"bc"</formula>
    </cfRule>
    <cfRule type="cellIs" dxfId="1104" priority="42" operator="equal">
      <formula>"ab"</formula>
    </cfRule>
    <cfRule type="cellIs" dxfId="1103" priority="43" operator="equal">
      <formula>"ac"</formula>
    </cfRule>
    <cfRule type="cellIs" dxfId="1102" priority="44" operator="equal">
      <formula>"abc"</formula>
    </cfRule>
  </conditionalFormatting>
  <conditionalFormatting sqref="AO2">
    <cfRule type="cellIs" dxfId="1101" priority="36" operator="equal">
      <formula>"Check functions"</formula>
    </cfRule>
  </conditionalFormatting>
  <conditionalFormatting sqref="G6:AJ70">
    <cfRule type="cellIs" dxfId="1100" priority="28" operator="equal">
      <formula>-1</formula>
    </cfRule>
    <cfRule type="cellIs" dxfId="1099" priority="29" operator="equal">
      <formula>"a"</formula>
    </cfRule>
    <cfRule type="cellIs" dxfId="1098" priority="30" operator="equal">
      <formula>"b"</formula>
    </cfRule>
    <cfRule type="cellIs" dxfId="1097" priority="31" operator="equal">
      <formula>"c"</formula>
    </cfRule>
    <cfRule type="cellIs" dxfId="1096" priority="32" operator="equal">
      <formula>"bc"</formula>
    </cfRule>
    <cfRule type="cellIs" dxfId="1095" priority="33" operator="equal">
      <formula>"ab"</formula>
    </cfRule>
    <cfRule type="cellIs" dxfId="1094" priority="34" operator="equal">
      <formula>"ac"</formula>
    </cfRule>
    <cfRule type="cellIs" dxfId="1093" priority="35" operator="equal">
      <formula>"abc"</formula>
    </cfRule>
  </conditionalFormatting>
  <conditionalFormatting sqref="G71:AJ80">
    <cfRule type="cellIs" dxfId="1092" priority="20" operator="equal">
      <formula>-1</formula>
    </cfRule>
    <cfRule type="cellIs" dxfId="1091" priority="21" operator="equal">
      <formula>"a"</formula>
    </cfRule>
    <cfRule type="cellIs" dxfId="1090" priority="22" operator="equal">
      <formula>"b"</formula>
    </cfRule>
    <cfRule type="cellIs" dxfId="1089" priority="23" operator="equal">
      <formula>"c"</formula>
    </cfRule>
    <cfRule type="cellIs" dxfId="1088" priority="24" operator="equal">
      <formula>"bc"</formula>
    </cfRule>
    <cfRule type="cellIs" dxfId="1087" priority="25" operator="equal">
      <formula>"ab"</formula>
    </cfRule>
    <cfRule type="cellIs" dxfId="1086" priority="26" operator="equal">
      <formula>"ac"</formula>
    </cfRule>
    <cfRule type="cellIs" dxfId="1085" priority="27" operator="equal">
      <formula>"abc"</formula>
    </cfRule>
  </conditionalFormatting>
  <conditionalFormatting sqref="AM5:AM88">
    <cfRule type="colorScale" priority="1000">
      <colorScale>
        <cfvo type="min"/>
        <cfvo type="percentile" val="50"/>
        <cfvo type="max"/>
        <color rgb="FFF8696B"/>
        <color rgb="FFFFEB84"/>
        <color rgb="FF63BE7B"/>
      </colorScale>
    </cfRule>
  </conditionalFormatting>
  <conditionalFormatting sqref="AM10 AM12 AM14 AM16 AM18 AM20 AM22 AM24 AM26 AM28 AM30 AM32 AM34 AM36 AM38 AM40 AM42 AM44 AM46 AM48 AM50 AM52 AM54 AM56 AM58 AM60 AM62 AM64 AM66 AM68 AM70 AM72 AM74 AM76 AM78 AM80 AM82 AM84:AM97">
    <cfRule type="colorScale" priority="1002">
      <colorScale>
        <cfvo type="min"/>
        <cfvo type="percentile" val="50"/>
        <cfvo type="max"/>
        <color rgb="FFF8696B"/>
        <color rgb="FFFFEB84"/>
        <color rgb="FF63BE7B"/>
      </colorScale>
    </cfRule>
  </conditionalFormatting>
  <conditionalFormatting sqref="AN10 AN12 AN14 AN16 AN18 AN20 AN22 AN24 AN26 AN28 AN30 AN32 AN34 AN36 AN38 AN40 AN42 AN44 AN46 AN48 AN50 AN52 AN54 AN56 AN58 AN60 AN62 AN64 AN66 AN68 AN70 AN72 AN74 AN76 AN78 AN80 AN82 AN84:AN97">
    <cfRule type="colorScale" priority="1039">
      <colorScale>
        <cfvo type="min"/>
        <cfvo type="percentile" val="50"/>
        <cfvo type="num" val="0.97499999999999998"/>
        <color rgb="FF63BE7B"/>
        <color rgb="FFFCFCFF"/>
        <color rgb="FFF8696B"/>
      </colorScale>
    </cfRule>
  </conditionalFormatting>
  <conditionalFormatting sqref="G82:AJ82">
    <cfRule type="cellIs" dxfId="1084" priority="12" operator="equal">
      <formula>-1</formula>
    </cfRule>
    <cfRule type="cellIs" dxfId="1083" priority="13" operator="equal">
      <formula>"a"</formula>
    </cfRule>
    <cfRule type="cellIs" dxfId="1082" priority="14" operator="equal">
      <formula>"b"</formula>
    </cfRule>
    <cfRule type="cellIs" dxfId="1081" priority="15" operator="equal">
      <formula>"c"</formula>
    </cfRule>
    <cfRule type="cellIs" dxfId="1080" priority="16" operator="equal">
      <formula>"bc"</formula>
    </cfRule>
    <cfRule type="cellIs" dxfId="1079" priority="17" operator="equal">
      <formula>"ab"</formula>
    </cfRule>
    <cfRule type="cellIs" dxfId="1078" priority="18" operator="equal">
      <formula>"ac"</formula>
    </cfRule>
    <cfRule type="cellIs" dxfId="1077" priority="19" operator="equal">
      <formula>"abc"</formula>
    </cfRule>
  </conditionalFormatting>
  <conditionalFormatting sqref="G84:AJ84">
    <cfRule type="cellIs" dxfId="1076" priority="2" operator="equal">
      <formula>-1</formula>
    </cfRule>
    <cfRule type="cellIs" dxfId="1075" priority="3" operator="equal">
      <formula>"a"</formula>
    </cfRule>
    <cfRule type="cellIs" dxfId="1074" priority="4" operator="equal">
      <formula>"b"</formula>
    </cfRule>
    <cfRule type="cellIs" dxfId="1073" priority="5" operator="equal">
      <formula>"c"</formula>
    </cfRule>
    <cfRule type="cellIs" dxfId="1072" priority="6" operator="equal">
      <formula>"bc"</formula>
    </cfRule>
    <cfRule type="cellIs" dxfId="1071" priority="7" operator="equal">
      <formula>"ab"</formula>
    </cfRule>
    <cfRule type="cellIs" dxfId="1070" priority="8" operator="equal">
      <formula>"ac"</formula>
    </cfRule>
    <cfRule type="cellIs" dxfId="1069" priority="9" operator="equal">
      <formula>"abc"</formula>
    </cfRule>
  </conditionalFormatting>
  <conditionalFormatting sqref="E5:E51000">
    <cfRule type="cellIs" dxfId="1068" priority="1" operator="equal">
      <formula>"UN"</formula>
    </cfRule>
  </conditionalFormatting>
  <pageMargins left="0.7" right="0.7" top="0.75" bottom="0.75" header="0.3" footer="0.3"/>
  <pageSetup paperSize="9" scale="5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pageSetUpPr fitToPage="1"/>
  </sheetPr>
  <dimension ref="A1:AQ324"/>
  <sheetViews>
    <sheetView view="pageBreakPre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1" customWidth="1"/>
    <col min="39" max="39" width="5.7109375" style="14" bestFit="1" customWidth="1"/>
    <col min="40" max="40" width="5.5703125" style="1" bestFit="1" customWidth="1"/>
    <col min="41" max="41" width="9" style="1" bestFit="1" customWidth="1"/>
    <col min="42" max="42" width="9.140625" style="1"/>
    <col min="43" max="43" width="17.140625" style="1" customWidth="1"/>
    <col min="44" max="16384" width="9.140625" style="1"/>
  </cols>
  <sheetData>
    <row r="1" spans="1:43" x14ac:dyDescent="0.2">
      <c r="A1" s="53" t="str">
        <f>"Table " &amp; VLOOKUP(AO1,header!$B$6:$C$33,1,FALSE) &amp; ". "&amp; VLOOKUP(AO1,header!$B$6:$C$33,2,FALSE)</f>
        <v>Table 7. BET-A stock (AT + MD)</v>
      </c>
      <c r="B1" s="53"/>
      <c r="C1" s="53"/>
      <c r="D1" s="53"/>
      <c r="AO1" s="12">
        <v>7</v>
      </c>
    </row>
    <row r="2" spans="1:43" x14ac:dyDescent="0.2">
      <c r="E2" s="52" t="s">
        <v>146</v>
      </c>
      <c r="F2" s="52"/>
      <c r="G2" s="19">
        <f t="shared" ref="G2:AJ2" si="0">SUMIF(G5:G324,"&gt;0")</f>
        <v>100106.29399999999</v>
      </c>
      <c r="H2" s="19">
        <f t="shared" si="0"/>
        <v>113789.79700000001</v>
      </c>
      <c r="I2" s="19">
        <f t="shared" si="0"/>
        <v>134932.408</v>
      </c>
      <c r="J2" s="19">
        <f t="shared" si="0"/>
        <v>128046.66400000002</v>
      </c>
      <c r="K2" s="19">
        <f t="shared" si="0"/>
        <v>120767.17899999999</v>
      </c>
      <c r="L2" s="19">
        <f t="shared" si="0"/>
        <v>110254.518</v>
      </c>
      <c r="M2" s="19">
        <f t="shared" si="0"/>
        <v>107953.54300000001</v>
      </c>
      <c r="N2" s="19">
        <f t="shared" si="0"/>
        <v>121424.92599999998</v>
      </c>
      <c r="O2" s="19">
        <f t="shared" si="0"/>
        <v>103434.12699999995</v>
      </c>
      <c r="P2" s="19">
        <f t="shared" si="0"/>
        <v>91636.063000000009</v>
      </c>
      <c r="Q2" s="19">
        <f t="shared" si="0"/>
        <v>75801.800000000017</v>
      </c>
      <c r="R2" s="19">
        <f t="shared" si="0"/>
        <v>87595.563000000038</v>
      </c>
      <c r="S2" s="19">
        <f t="shared" si="0"/>
        <v>90043.437999999995</v>
      </c>
      <c r="T2" s="19">
        <f t="shared" si="0"/>
        <v>67953.736999999979</v>
      </c>
      <c r="U2" s="19">
        <f t="shared" si="0"/>
        <v>59191.864999999998</v>
      </c>
      <c r="V2" s="19">
        <f t="shared" si="0"/>
        <v>69894.899999999965</v>
      </c>
      <c r="W2" s="19">
        <f t="shared" si="0"/>
        <v>63172.112000000008</v>
      </c>
      <c r="X2" s="19">
        <f t="shared" si="0"/>
        <v>76426.651999999973</v>
      </c>
      <c r="Y2" s="19">
        <f t="shared" si="0"/>
        <v>76073.572</v>
      </c>
      <c r="Z2" s="19">
        <f t="shared" si="0"/>
        <v>76749.340999999986</v>
      </c>
      <c r="AA2" s="19">
        <f t="shared" si="0"/>
        <v>71316.611000000004</v>
      </c>
      <c r="AB2" s="19">
        <f t="shared" si="0"/>
        <v>66976.637999999992</v>
      </c>
      <c r="AC2" s="19">
        <f t="shared" si="0"/>
        <v>75307.90400000001</v>
      </c>
      <c r="AD2" s="19">
        <f t="shared" si="0"/>
        <v>79999.587000000014</v>
      </c>
      <c r="AE2" s="19">
        <f t="shared" si="0"/>
        <v>79896.620000000024</v>
      </c>
      <c r="AF2" s="19">
        <f t="shared" si="0"/>
        <v>78665.11500000002</v>
      </c>
      <c r="AG2" s="19">
        <f t="shared" si="0"/>
        <v>73076.55200000004</v>
      </c>
      <c r="AH2" s="19">
        <f t="shared" si="0"/>
        <v>75562.771000000081</v>
      </c>
      <c r="AI2" s="19">
        <f t="shared" si="0"/>
        <v>59033.186999999984</v>
      </c>
      <c r="AJ2" s="19">
        <f t="shared" si="0"/>
        <v>46893.886999999981</v>
      </c>
      <c r="AO2" s="12" t="str">
        <f>IF((ROUND(SUM(G2:AJ2),5)=ROUND(AO3,5)),"Ok","Check functions")</f>
        <v>Ok</v>
      </c>
      <c r="AQ2" s="44"/>
    </row>
    <row r="3" spans="1:43" x14ac:dyDescent="0.2">
      <c r="AO3" s="5">
        <f>SUM(AO5:AO324)</f>
        <v>2581977.3709999984</v>
      </c>
      <c r="AQ3" s="44"/>
    </row>
    <row r="4" spans="1:43" x14ac:dyDescent="0.2">
      <c r="A4" s="25" t="s">
        <v>0</v>
      </c>
      <c r="B4" s="25" t="s">
        <v>1</v>
      </c>
      <c r="C4" s="21" t="s">
        <v>2</v>
      </c>
      <c r="D4" s="21" t="s">
        <v>3</v>
      </c>
      <c r="E4" s="33" t="s">
        <v>4</v>
      </c>
      <c r="F4" s="21" t="s">
        <v>147</v>
      </c>
      <c r="G4" s="26">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3" x14ac:dyDescent="0.2">
      <c r="A5" s="1" t="s">
        <v>92</v>
      </c>
      <c r="B5" s="1" t="s">
        <v>93</v>
      </c>
      <c r="C5" s="1" t="s">
        <v>8</v>
      </c>
      <c r="D5" s="1" t="s">
        <v>25</v>
      </c>
      <c r="E5" s="1" t="s">
        <v>21</v>
      </c>
      <c r="F5" s="1" t="s">
        <v>10</v>
      </c>
      <c r="G5" s="5">
        <v>34128</v>
      </c>
      <c r="H5" s="5">
        <v>35053</v>
      </c>
      <c r="I5" s="5">
        <v>38503</v>
      </c>
      <c r="J5" s="5">
        <v>35477</v>
      </c>
      <c r="K5" s="5">
        <v>33171</v>
      </c>
      <c r="L5" s="5">
        <v>26490</v>
      </c>
      <c r="M5" s="5">
        <v>24330</v>
      </c>
      <c r="N5" s="5">
        <v>21833</v>
      </c>
      <c r="O5" s="5">
        <v>24605</v>
      </c>
      <c r="P5" s="5">
        <v>18087</v>
      </c>
      <c r="Q5" s="5">
        <v>15306.019</v>
      </c>
      <c r="R5" s="5">
        <v>19572.225999999999</v>
      </c>
      <c r="S5" s="5">
        <v>18509</v>
      </c>
      <c r="T5" s="5">
        <v>14025.634</v>
      </c>
      <c r="U5" s="5">
        <v>15735.137000000001</v>
      </c>
      <c r="V5" s="5">
        <v>17993.121999999999</v>
      </c>
      <c r="W5" s="5">
        <v>16683.543000000001</v>
      </c>
      <c r="X5" s="5">
        <v>16395.346000000001</v>
      </c>
      <c r="Y5" s="5">
        <v>15204.842000000001</v>
      </c>
      <c r="Z5" s="5">
        <v>12306.127</v>
      </c>
      <c r="AA5" s="5">
        <v>15390.482</v>
      </c>
      <c r="AB5" s="5">
        <v>13397.439</v>
      </c>
      <c r="AC5" s="5">
        <v>13603.234</v>
      </c>
      <c r="AD5" s="5">
        <v>12389.772999999999</v>
      </c>
      <c r="AE5" s="5">
        <v>10364.927</v>
      </c>
      <c r="AF5" s="5">
        <v>10993.511</v>
      </c>
      <c r="AG5" s="5">
        <v>9880.5239999999994</v>
      </c>
      <c r="AH5" s="5">
        <v>9341.3529999999992</v>
      </c>
      <c r="AI5" s="5">
        <v>9652.8989999999994</v>
      </c>
      <c r="AJ5" s="5">
        <v>8762.0169999999998</v>
      </c>
      <c r="AK5" s="5">
        <v>1</v>
      </c>
      <c r="AM5" s="13">
        <f>+AO5/$AO$3</f>
        <v>0.2196704593039597</v>
      </c>
      <c r="AN5" s="7">
        <f>IF(AK5=1,AM5,AM5+AN3)</f>
        <v>0.2196704593039597</v>
      </c>
      <c r="AO5" s="5">
        <f>SUM(G5:AJ5)</f>
        <v>567184.15500000003</v>
      </c>
    </row>
    <row r="6" spans="1:43" x14ac:dyDescent="0.2">
      <c r="A6" s="1" t="s">
        <v>92</v>
      </c>
      <c r="B6" s="1" t="s">
        <v>93</v>
      </c>
      <c r="C6" s="1" t="s">
        <v>8</v>
      </c>
      <c r="D6" s="1" t="s">
        <v>25</v>
      </c>
      <c r="E6" s="1" t="s">
        <v>21</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13</v>
      </c>
      <c r="AH6" s="5" t="s">
        <v>13</v>
      </c>
      <c r="AI6" s="5" t="s">
        <v>13</v>
      </c>
      <c r="AJ6" s="5" t="s">
        <v>15</v>
      </c>
      <c r="AK6" s="5">
        <v>1</v>
      </c>
    </row>
    <row r="7" spans="1:43" x14ac:dyDescent="0.2">
      <c r="A7" s="1" t="s">
        <v>92</v>
      </c>
      <c r="B7" s="1" t="s">
        <v>93</v>
      </c>
      <c r="C7" s="1" t="s">
        <v>19</v>
      </c>
      <c r="D7" s="1" t="s">
        <v>20</v>
      </c>
      <c r="E7" s="1" t="s">
        <v>21</v>
      </c>
      <c r="F7" s="1" t="s">
        <v>10</v>
      </c>
      <c r="G7" s="5">
        <v>11546</v>
      </c>
      <c r="H7" s="5">
        <v>13426</v>
      </c>
      <c r="I7" s="5">
        <v>19680</v>
      </c>
      <c r="J7" s="5">
        <v>18023</v>
      </c>
      <c r="K7" s="5">
        <v>21850</v>
      </c>
      <c r="L7" s="5">
        <v>19242</v>
      </c>
      <c r="M7" s="5">
        <v>16314</v>
      </c>
      <c r="N7" s="5">
        <v>16837</v>
      </c>
      <c r="O7" s="5">
        <v>16795</v>
      </c>
      <c r="P7" s="5">
        <v>16429</v>
      </c>
      <c r="Q7" s="5">
        <v>18483</v>
      </c>
      <c r="R7" s="5">
        <v>21563</v>
      </c>
      <c r="S7" s="5">
        <v>17717</v>
      </c>
      <c r="T7" s="5">
        <v>11984</v>
      </c>
      <c r="U7" s="5">
        <v>2965</v>
      </c>
      <c r="V7" s="5">
        <v>12116</v>
      </c>
      <c r="W7" s="5">
        <v>10418</v>
      </c>
      <c r="X7" s="5">
        <v>13252</v>
      </c>
      <c r="Y7" s="5">
        <v>13189</v>
      </c>
      <c r="Z7" s="5">
        <v>13732.499</v>
      </c>
      <c r="AA7" s="5">
        <v>10818.97</v>
      </c>
      <c r="AB7" s="5">
        <v>10316</v>
      </c>
      <c r="AC7" s="5">
        <v>13272</v>
      </c>
      <c r="AD7" s="5">
        <v>16453</v>
      </c>
      <c r="AE7" s="5">
        <v>13115</v>
      </c>
      <c r="AF7" s="5">
        <v>11845</v>
      </c>
      <c r="AG7" s="5">
        <v>11630</v>
      </c>
      <c r="AH7" s="5">
        <v>11288</v>
      </c>
      <c r="AI7" s="5">
        <v>9226</v>
      </c>
      <c r="AJ7" s="5">
        <v>4093</v>
      </c>
      <c r="AK7" s="5">
        <v>2</v>
      </c>
      <c r="AM7" s="13">
        <f>+AO7/$AO$3</f>
        <v>0.16174365960390141</v>
      </c>
      <c r="AN7" s="7">
        <f>IF(AK7=1,AM7,AM7+AN5)</f>
        <v>0.38141411890786114</v>
      </c>
      <c r="AO7" s="5">
        <f>SUM(G7:AJ7)</f>
        <v>417618.46899999998</v>
      </c>
    </row>
    <row r="8" spans="1:43" x14ac:dyDescent="0.2">
      <c r="A8" s="1" t="s">
        <v>92</v>
      </c>
      <c r="B8" s="1" t="s">
        <v>93</v>
      </c>
      <c r="C8" s="1" t="s">
        <v>19</v>
      </c>
      <c r="D8" s="1" t="s">
        <v>20</v>
      </c>
      <c r="E8" s="1" t="s">
        <v>21</v>
      </c>
      <c r="F8" s="1" t="s">
        <v>11</v>
      </c>
      <c r="G8" s="5" t="s">
        <v>13</v>
      </c>
      <c r="H8" s="5" t="s">
        <v>13</v>
      </c>
      <c r="I8" s="5" t="s">
        <v>13</v>
      </c>
      <c r="J8" s="5" t="s">
        <v>13</v>
      </c>
      <c r="K8" s="5" t="s">
        <v>13</v>
      </c>
      <c r="L8" s="5" t="s">
        <v>13</v>
      </c>
      <c r="M8" s="5" t="s">
        <v>13</v>
      </c>
      <c r="N8" s="5" t="s">
        <v>13</v>
      </c>
      <c r="O8" s="5" t="s">
        <v>13</v>
      </c>
      <c r="P8" s="5" t="s">
        <v>13</v>
      </c>
      <c r="Q8" s="5" t="s">
        <v>13</v>
      </c>
      <c r="R8" s="5" t="s">
        <v>13</v>
      </c>
      <c r="S8" s="5" t="s">
        <v>13</v>
      </c>
      <c r="T8" s="5" t="s">
        <v>13</v>
      </c>
      <c r="U8" s="5" t="s">
        <v>13</v>
      </c>
      <c r="V8" s="5" t="s">
        <v>13</v>
      </c>
      <c r="W8" s="5" t="s">
        <v>13</v>
      </c>
      <c r="X8" s="5" t="s">
        <v>13</v>
      </c>
      <c r="Y8" s="5" t="s">
        <v>13</v>
      </c>
      <c r="Z8" s="5" t="s">
        <v>13</v>
      </c>
      <c r="AA8" s="5" t="s">
        <v>13</v>
      </c>
      <c r="AB8" s="5" t="s">
        <v>13</v>
      </c>
      <c r="AC8" s="5" t="s">
        <v>13</v>
      </c>
      <c r="AD8" s="5" t="s">
        <v>12</v>
      </c>
      <c r="AE8" s="5" t="s">
        <v>12</v>
      </c>
      <c r="AF8" s="5" t="s">
        <v>12</v>
      </c>
      <c r="AG8" s="5" t="s">
        <v>12</v>
      </c>
      <c r="AH8" s="5" t="s">
        <v>12</v>
      </c>
      <c r="AI8" s="5" t="s">
        <v>12</v>
      </c>
      <c r="AJ8" s="5" t="s">
        <v>12</v>
      </c>
      <c r="AK8" s="5">
        <v>2</v>
      </c>
    </row>
    <row r="9" spans="1:43" x14ac:dyDescent="0.2">
      <c r="A9" s="1" t="s">
        <v>92</v>
      </c>
      <c r="B9" s="1" t="s">
        <v>93</v>
      </c>
      <c r="C9" s="1" t="s">
        <v>8</v>
      </c>
      <c r="D9" s="1" t="s">
        <v>213</v>
      </c>
      <c r="E9" s="1" t="s">
        <v>28</v>
      </c>
      <c r="F9" s="1" t="s">
        <v>10</v>
      </c>
      <c r="G9" s="5">
        <v>9361.7970000000005</v>
      </c>
      <c r="H9" s="5">
        <v>12494.584000000001</v>
      </c>
      <c r="I9" s="5">
        <v>12699.698</v>
      </c>
      <c r="J9" s="5">
        <v>9971.4609999999993</v>
      </c>
      <c r="K9" s="5">
        <v>8970.0740000000005</v>
      </c>
      <c r="L9" s="5">
        <v>6239.9889999999996</v>
      </c>
      <c r="M9" s="5">
        <v>4863.2969999999996</v>
      </c>
      <c r="N9" s="5">
        <v>5508.1819999999998</v>
      </c>
      <c r="O9" s="5">
        <v>6901.0730000000003</v>
      </c>
      <c r="P9" s="5">
        <v>5923</v>
      </c>
      <c r="Q9" s="5">
        <v>7037.5</v>
      </c>
      <c r="R9" s="5">
        <v>6594.6930000000002</v>
      </c>
      <c r="S9" s="5">
        <v>4187.3040000000001</v>
      </c>
      <c r="T9" s="5">
        <v>3155.34</v>
      </c>
      <c r="U9" s="5">
        <v>3415.893</v>
      </c>
      <c r="V9" s="5">
        <v>3359.4050000000002</v>
      </c>
      <c r="W9" s="5">
        <v>5456.223</v>
      </c>
      <c r="X9" s="5">
        <v>8018.6940000000004</v>
      </c>
      <c r="Y9" s="5">
        <v>7910.4470000000001</v>
      </c>
      <c r="Z9" s="5">
        <v>8049.8950000000004</v>
      </c>
      <c r="AA9" s="5">
        <v>7484.8019999999997</v>
      </c>
      <c r="AB9" s="5">
        <v>6848.8040000000001</v>
      </c>
      <c r="AC9" s="5">
        <v>6463.634</v>
      </c>
      <c r="AD9" s="5">
        <v>5908.0439999999999</v>
      </c>
      <c r="AE9" s="5">
        <v>7206.1049999999996</v>
      </c>
      <c r="AF9" s="5">
        <v>6387.3190000000004</v>
      </c>
      <c r="AG9" s="5">
        <v>5140.5159999999996</v>
      </c>
      <c r="AH9" s="5">
        <v>5348.6279999999997</v>
      </c>
      <c r="AI9" s="5">
        <v>3067.8820000000001</v>
      </c>
      <c r="AJ9" s="5">
        <v>3857.3739999999998</v>
      </c>
      <c r="AK9" s="5">
        <v>3</v>
      </c>
      <c r="AM9" s="13">
        <f>+AO9/$AO$3</f>
        <v>7.6620213338035523E-2</v>
      </c>
      <c r="AN9" s="7">
        <f>IF(AK9=1,AM9,AM9+AN7)</f>
        <v>0.45803433224589668</v>
      </c>
      <c r="AO9" s="5">
        <f>SUM(G9:AJ9)</f>
        <v>197831.65699999998</v>
      </c>
    </row>
    <row r="10" spans="1:43" x14ac:dyDescent="0.2">
      <c r="A10" s="1" t="s">
        <v>92</v>
      </c>
      <c r="B10" s="1" t="s">
        <v>93</v>
      </c>
      <c r="C10" s="1" t="s">
        <v>8</v>
      </c>
      <c r="D10" s="1" t="s">
        <v>213</v>
      </c>
      <c r="E10" s="1" t="s">
        <v>28</v>
      </c>
      <c r="F10" s="1" t="s">
        <v>11</v>
      </c>
      <c r="G10" s="5" t="s">
        <v>12</v>
      </c>
      <c r="H10" s="5" t="s">
        <v>12</v>
      </c>
      <c r="I10" s="5" t="s">
        <v>12</v>
      </c>
      <c r="J10" s="5" t="s">
        <v>12</v>
      </c>
      <c r="K10" s="5" t="s">
        <v>12</v>
      </c>
      <c r="L10" s="5" t="s">
        <v>12</v>
      </c>
      <c r="M10" s="5" t="s">
        <v>12</v>
      </c>
      <c r="N10" s="5" t="s">
        <v>12</v>
      </c>
      <c r="O10" s="5" t="s">
        <v>12</v>
      </c>
      <c r="P10" s="5" t="s">
        <v>12</v>
      </c>
      <c r="Q10" s="5" t="s">
        <v>12</v>
      </c>
      <c r="R10" s="5" t="s">
        <v>12</v>
      </c>
      <c r="S10" s="5" t="s">
        <v>12</v>
      </c>
      <c r="T10" s="5" t="s">
        <v>12</v>
      </c>
      <c r="U10" s="5" t="s">
        <v>12</v>
      </c>
      <c r="V10" s="5" t="s">
        <v>12</v>
      </c>
      <c r="W10" s="5" t="s">
        <v>12</v>
      </c>
      <c r="X10" s="5" t="s">
        <v>12</v>
      </c>
      <c r="Y10" s="5" t="s">
        <v>12</v>
      </c>
      <c r="Z10" s="5" t="s">
        <v>12</v>
      </c>
      <c r="AA10" s="5" t="s">
        <v>12</v>
      </c>
      <c r="AB10" s="5" t="s">
        <v>12</v>
      </c>
      <c r="AC10" s="5" t="s">
        <v>12</v>
      </c>
      <c r="AD10" s="5" t="s">
        <v>12</v>
      </c>
      <c r="AE10" s="5" t="s">
        <v>12</v>
      </c>
      <c r="AF10" s="5" t="s">
        <v>12</v>
      </c>
      <c r="AG10" s="5" t="s">
        <v>12</v>
      </c>
      <c r="AH10" s="5" t="s">
        <v>12</v>
      </c>
      <c r="AI10" s="5" t="s">
        <v>15</v>
      </c>
      <c r="AJ10" s="5" t="s">
        <v>12</v>
      </c>
      <c r="AK10" s="5">
        <v>3</v>
      </c>
    </row>
    <row r="11" spans="1:43" x14ac:dyDescent="0.2">
      <c r="A11" s="1" t="s">
        <v>92</v>
      </c>
      <c r="B11" s="1" t="s">
        <v>93</v>
      </c>
      <c r="C11" s="1" t="s">
        <v>8</v>
      </c>
      <c r="D11" s="1" t="s">
        <v>213</v>
      </c>
      <c r="E11" s="1" t="s">
        <v>9</v>
      </c>
      <c r="F11" s="1" t="s">
        <v>10</v>
      </c>
      <c r="G11" s="5">
        <v>5518</v>
      </c>
      <c r="H11" s="5">
        <v>4901</v>
      </c>
      <c r="I11" s="5">
        <v>9848</v>
      </c>
      <c r="J11" s="5">
        <v>8073</v>
      </c>
      <c r="K11" s="5">
        <v>6248</v>
      </c>
      <c r="L11" s="5">
        <v>6260</v>
      </c>
      <c r="M11" s="5">
        <v>2165.0509999999999</v>
      </c>
      <c r="N11" s="5">
        <v>8562.5730000000003</v>
      </c>
      <c r="O11" s="5">
        <v>4084.1579999999999</v>
      </c>
      <c r="P11" s="5">
        <v>3897.261</v>
      </c>
      <c r="Q11" s="5">
        <v>3163.7069999999999</v>
      </c>
      <c r="R11" s="5">
        <v>4157.6040000000003</v>
      </c>
      <c r="S11" s="5">
        <v>3838.069</v>
      </c>
      <c r="T11" s="5">
        <v>4417.3869999999997</v>
      </c>
      <c r="U11" s="5">
        <v>3782.99</v>
      </c>
      <c r="V11" s="5">
        <v>3007.4639999999999</v>
      </c>
      <c r="W11" s="5">
        <v>1959.4880000000001</v>
      </c>
      <c r="X11" s="5">
        <v>3868.1489999999999</v>
      </c>
      <c r="Y11" s="5">
        <v>2819.1149999999998</v>
      </c>
      <c r="Z11" s="5">
        <v>4506.1509999999998</v>
      </c>
      <c r="AA11" s="5">
        <v>2913.3429999999998</v>
      </c>
      <c r="AB11" s="5">
        <v>2389.4609999999998</v>
      </c>
      <c r="AC11" s="5">
        <v>3462.6419999999998</v>
      </c>
      <c r="AD11" s="5">
        <v>3508.1</v>
      </c>
      <c r="AE11" s="5">
        <v>3834.5320000000002</v>
      </c>
      <c r="AF11" s="5">
        <v>4810.8789999999999</v>
      </c>
      <c r="AG11" s="5">
        <v>2990.7510000000002</v>
      </c>
      <c r="AH11" s="5">
        <v>3631.0129999999999</v>
      </c>
      <c r="AI11" s="5">
        <v>2888.5039999999999</v>
      </c>
      <c r="AJ11" s="5">
        <v>2611.4380000000001</v>
      </c>
      <c r="AK11" s="5">
        <v>4</v>
      </c>
      <c r="AM11" s="13">
        <f>+AO11/$AO$3</f>
        <v>4.9620043707191773E-2</v>
      </c>
      <c r="AN11" s="7">
        <f>IF(AK11=1,AM11,AM11+AN9)</f>
        <v>0.50765437595308849</v>
      </c>
      <c r="AO11" s="5">
        <f>SUM(G11:AJ11)</f>
        <v>128117.83000000003</v>
      </c>
    </row>
    <row r="12" spans="1:43" x14ac:dyDescent="0.2">
      <c r="A12" s="1" t="s">
        <v>92</v>
      </c>
      <c r="B12" s="1" t="s">
        <v>93</v>
      </c>
      <c r="C12" s="1" t="s">
        <v>8</v>
      </c>
      <c r="D12" s="1" t="s">
        <v>213</v>
      </c>
      <c r="E12" s="1" t="s">
        <v>9</v>
      </c>
      <c r="F12" s="1" t="s">
        <v>11</v>
      </c>
      <c r="G12" s="5" t="s">
        <v>18</v>
      </c>
      <c r="H12" s="5" t="s">
        <v>18</v>
      </c>
      <c r="I12" s="5" t="s">
        <v>18</v>
      </c>
      <c r="J12" s="5" t="s">
        <v>18</v>
      </c>
      <c r="K12" s="5" t="s">
        <v>18</v>
      </c>
      <c r="L12" s="5" t="s">
        <v>12</v>
      </c>
      <c r="M12" s="5" t="s">
        <v>18</v>
      </c>
      <c r="N12" s="5" t="s">
        <v>12</v>
      </c>
      <c r="O12" s="5" t="s">
        <v>12</v>
      </c>
      <c r="P12" s="5" t="s">
        <v>12</v>
      </c>
      <c r="Q12" s="5" t="s">
        <v>12</v>
      </c>
      <c r="R12" s="5" t="s">
        <v>12</v>
      </c>
      <c r="S12" s="5" t="s">
        <v>12</v>
      </c>
      <c r="T12" s="5" t="s">
        <v>12</v>
      </c>
      <c r="U12" s="5" t="s">
        <v>12</v>
      </c>
      <c r="V12" s="5" t="s">
        <v>12</v>
      </c>
      <c r="W12" s="5" t="s">
        <v>12</v>
      </c>
      <c r="X12" s="5" t="s">
        <v>12</v>
      </c>
      <c r="Y12" s="5" t="s">
        <v>12</v>
      </c>
      <c r="Z12" s="5" t="s">
        <v>12</v>
      </c>
      <c r="AA12" s="5" t="s">
        <v>12</v>
      </c>
      <c r="AB12" s="5" t="s">
        <v>12</v>
      </c>
      <c r="AC12" s="5" t="s">
        <v>12</v>
      </c>
      <c r="AD12" s="5" t="s">
        <v>12</v>
      </c>
      <c r="AE12" s="5" t="s">
        <v>12</v>
      </c>
      <c r="AF12" s="5" t="s">
        <v>12</v>
      </c>
      <c r="AG12" s="5" t="s">
        <v>12</v>
      </c>
      <c r="AH12" s="5" t="s">
        <v>12</v>
      </c>
      <c r="AI12" s="5" t="s">
        <v>15</v>
      </c>
      <c r="AJ12" s="5" t="s">
        <v>12</v>
      </c>
      <c r="AK12" s="5">
        <v>4</v>
      </c>
    </row>
    <row r="13" spans="1:43" x14ac:dyDescent="0.2">
      <c r="A13" s="1" t="s">
        <v>92</v>
      </c>
      <c r="B13" s="1" t="s">
        <v>93</v>
      </c>
      <c r="C13" s="1" t="s">
        <v>30</v>
      </c>
      <c r="D13" s="1" t="s">
        <v>45</v>
      </c>
      <c r="E13" s="1" t="s">
        <v>21</v>
      </c>
      <c r="F13" s="1" t="s">
        <v>10</v>
      </c>
      <c r="G13" s="5">
        <v>6146</v>
      </c>
      <c r="H13" s="5">
        <v>4378</v>
      </c>
      <c r="I13" s="5">
        <v>8964</v>
      </c>
      <c r="J13" s="5">
        <v>10697</v>
      </c>
      <c r="K13" s="5">
        <v>11862</v>
      </c>
      <c r="L13" s="5">
        <v>16565</v>
      </c>
      <c r="M13" s="5">
        <v>23484</v>
      </c>
      <c r="N13" s="5">
        <v>22190</v>
      </c>
      <c r="O13" s="5">
        <v>15092</v>
      </c>
      <c r="P13" s="5">
        <v>7907</v>
      </c>
      <c r="Q13" s="5">
        <v>383</v>
      </c>
      <c r="AK13" s="5">
        <v>5</v>
      </c>
      <c r="AM13" s="13">
        <f>+AO13/$AO$3</f>
        <v>4.9445824519582932E-2</v>
      </c>
      <c r="AN13" s="7">
        <f>IF(AK13=1,AM13,AM13+AN11)</f>
        <v>0.55710020047267139</v>
      </c>
      <c r="AO13" s="5">
        <f>SUM(G13:AJ13)</f>
        <v>127668</v>
      </c>
    </row>
    <row r="14" spans="1:43" x14ac:dyDescent="0.2">
      <c r="A14" s="1" t="s">
        <v>92</v>
      </c>
      <c r="B14" s="1" t="s">
        <v>93</v>
      </c>
      <c r="C14" s="1" t="s">
        <v>30</v>
      </c>
      <c r="D14" s="1" t="s">
        <v>45</v>
      </c>
      <c r="E14" s="1" t="s">
        <v>21</v>
      </c>
      <c r="F14" s="1" t="s">
        <v>11</v>
      </c>
      <c r="G14" s="5">
        <v>-1</v>
      </c>
      <c r="H14" s="5">
        <v>-1</v>
      </c>
      <c r="I14" s="5">
        <v>-1</v>
      </c>
      <c r="J14" s="5">
        <v>-1</v>
      </c>
      <c r="K14" s="5">
        <v>-1</v>
      </c>
      <c r="L14" s="5">
        <v>-1</v>
      </c>
      <c r="M14" s="5">
        <v>-1</v>
      </c>
      <c r="N14" s="5">
        <v>-1</v>
      </c>
      <c r="O14" s="5">
        <v>-1</v>
      </c>
      <c r="P14" s="5">
        <v>-1</v>
      </c>
      <c r="Q14" s="5">
        <v>-1</v>
      </c>
      <c r="AK14" s="5">
        <v>5</v>
      </c>
    </row>
    <row r="15" spans="1:43" x14ac:dyDescent="0.2">
      <c r="A15" s="1" t="s">
        <v>92</v>
      </c>
      <c r="B15" s="1" t="s">
        <v>93</v>
      </c>
      <c r="C15" s="1" t="s">
        <v>8</v>
      </c>
      <c r="D15" s="1" t="s">
        <v>152</v>
      </c>
      <c r="E15" s="1" t="s">
        <v>21</v>
      </c>
      <c r="F15" s="1" t="s">
        <v>10</v>
      </c>
      <c r="H15" s="5">
        <v>70</v>
      </c>
      <c r="I15" s="5">
        <v>428</v>
      </c>
      <c r="J15" s="5">
        <v>476</v>
      </c>
      <c r="K15" s="5">
        <v>520</v>
      </c>
      <c r="L15" s="5">
        <v>427</v>
      </c>
      <c r="M15" s="5">
        <v>1503</v>
      </c>
      <c r="N15" s="5">
        <v>7347</v>
      </c>
      <c r="O15" s="5">
        <v>6563.5</v>
      </c>
      <c r="P15" s="5">
        <v>7210</v>
      </c>
      <c r="Q15" s="5">
        <v>5839.5</v>
      </c>
      <c r="R15" s="5">
        <v>7889.7</v>
      </c>
      <c r="S15" s="5">
        <v>6555.2719999999999</v>
      </c>
      <c r="T15" s="5">
        <v>6200.1880000000001</v>
      </c>
      <c r="U15" s="5">
        <v>7200</v>
      </c>
      <c r="V15" s="5">
        <v>7399</v>
      </c>
      <c r="W15" s="5">
        <v>5686</v>
      </c>
      <c r="X15" s="5">
        <v>4973</v>
      </c>
      <c r="Y15" s="5">
        <v>5489.3639999999996</v>
      </c>
      <c r="Z15" s="5">
        <v>3720.221</v>
      </c>
      <c r="AA15" s="5">
        <v>3231.24</v>
      </c>
      <c r="AB15" s="5">
        <v>2371.3040000000001</v>
      </c>
      <c r="AC15" s="5">
        <v>2231.75</v>
      </c>
      <c r="AD15" s="5">
        <v>4941.848</v>
      </c>
      <c r="AE15" s="5">
        <v>5852.39</v>
      </c>
      <c r="AF15" s="5">
        <v>5514.3580000000002</v>
      </c>
      <c r="AG15" s="5">
        <v>4823.0860000000002</v>
      </c>
      <c r="AH15" s="5">
        <v>5718.4889999999996</v>
      </c>
      <c r="AI15" s="5">
        <v>3613.5830000000001</v>
      </c>
      <c r="AJ15" s="5">
        <v>1638.49</v>
      </c>
      <c r="AK15" s="5">
        <v>6</v>
      </c>
      <c r="AM15" s="13">
        <f>+AO15/$AO$3</f>
        <v>4.858031848335672E-2</v>
      </c>
      <c r="AN15" s="7">
        <f>IF(AK15=1,AM15,AM15+AN13)</f>
        <v>0.60568051895602815</v>
      </c>
      <c r="AO15" s="5">
        <f>SUM(G15:AJ15)</f>
        <v>125433.28300000001</v>
      </c>
    </row>
    <row r="16" spans="1:43" x14ac:dyDescent="0.2">
      <c r="A16" s="1" t="s">
        <v>92</v>
      </c>
      <c r="B16" s="1" t="s">
        <v>93</v>
      </c>
      <c r="C16" s="1" t="s">
        <v>8</v>
      </c>
      <c r="D16" s="1" t="s">
        <v>152</v>
      </c>
      <c r="E16" s="1" t="s">
        <v>21</v>
      </c>
      <c r="F16" s="1" t="s">
        <v>11</v>
      </c>
      <c r="H16" s="5">
        <v>-1</v>
      </c>
      <c r="I16" s="5" t="s">
        <v>24</v>
      </c>
      <c r="J16" s="5" t="s">
        <v>24</v>
      </c>
      <c r="K16" s="5" t="s">
        <v>24</v>
      </c>
      <c r="L16" s="5">
        <v>-1</v>
      </c>
      <c r="M16" s="5" t="s">
        <v>15</v>
      </c>
      <c r="N16" s="5" t="s">
        <v>15</v>
      </c>
      <c r="O16" s="5" t="s">
        <v>15</v>
      </c>
      <c r="P16" s="5" t="s">
        <v>13</v>
      </c>
      <c r="Q16" s="5" t="s">
        <v>13</v>
      </c>
      <c r="R16" s="5" t="s">
        <v>15</v>
      </c>
      <c r="S16" s="5" t="s">
        <v>13</v>
      </c>
      <c r="T16" s="5" t="s">
        <v>13</v>
      </c>
      <c r="U16" s="5" t="s">
        <v>13</v>
      </c>
      <c r="V16" s="5" t="s">
        <v>15</v>
      </c>
      <c r="W16" s="5" t="s">
        <v>13</v>
      </c>
      <c r="X16" s="5" t="s">
        <v>13</v>
      </c>
      <c r="Y16" s="5" t="s">
        <v>13</v>
      </c>
      <c r="Z16" s="5" t="s">
        <v>13</v>
      </c>
      <c r="AA16" s="5" t="s">
        <v>13</v>
      </c>
      <c r="AB16" s="5" t="s">
        <v>13</v>
      </c>
      <c r="AC16" s="5" t="s">
        <v>12</v>
      </c>
      <c r="AD16" s="5" t="s">
        <v>13</v>
      </c>
      <c r="AE16" s="5" t="s">
        <v>12</v>
      </c>
      <c r="AF16" s="5" t="s">
        <v>12</v>
      </c>
      <c r="AG16" s="5" t="s">
        <v>12</v>
      </c>
      <c r="AH16" s="5" t="s">
        <v>13</v>
      </c>
      <c r="AI16" s="5" t="s">
        <v>12</v>
      </c>
      <c r="AJ16" s="5" t="s">
        <v>12</v>
      </c>
      <c r="AK16" s="5">
        <v>6</v>
      </c>
    </row>
    <row r="17" spans="1:41" x14ac:dyDescent="0.2">
      <c r="A17" s="1" t="s">
        <v>92</v>
      </c>
      <c r="B17" s="1" t="s">
        <v>93</v>
      </c>
      <c r="C17" s="1" t="s">
        <v>8</v>
      </c>
      <c r="D17" s="1" t="s">
        <v>214</v>
      </c>
      <c r="E17" s="1" t="s">
        <v>28</v>
      </c>
      <c r="F17" s="1" t="s">
        <v>10</v>
      </c>
      <c r="G17" s="5">
        <v>5671.0519999999997</v>
      </c>
      <c r="H17" s="5">
        <v>11661.668</v>
      </c>
      <c r="I17" s="5">
        <v>11045.401</v>
      </c>
      <c r="J17" s="5">
        <v>6975.2659999999996</v>
      </c>
      <c r="K17" s="5">
        <v>7091.4679999999998</v>
      </c>
      <c r="L17" s="5">
        <v>4646.442</v>
      </c>
      <c r="M17" s="5">
        <v>4108.4110000000001</v>
      </c>
      <c r="N17" s="5">
        <v>3936.46</v>
      </c>
      <c r="O17" s="5">
        <v>4543.5140000000001</v>
      </c>
      <c r="P17" s="5">
        <v>4171.63</v>
      </c>
      <c r="Q17" s="5">
        <v>3802.453</v>
      </c>
      <c r="R17" s="5">
        <v>3735.1039999999998</v>
      </c>
      <c r="S17" s="5">
        <v>2813.3519999999999</v>
      </c>
      <c r="T17" s="5">
        <v>2135.6779999999999</v>
      </c>
      <c r="U17" s="5">
        <v>2480.5630000000001</v>
      </c>
      <c r="V17" s="5">
        <v>807.61800000000005</v>
      </c>
      <c r="W17" s="5">
        <v>1039.569</v>
      </c>
      <c r="X17" s="5">
        <v>2193.607</v>
      </c>
      <c r="Y17" s="5">
        <v>3320.375</v>
      </c>
      <c r="Z17" s="5">
        <v>3662.6320000000001</v>
      </c>
      <c r="AA17" s="5">
        <v>3765.6509999999998</v>
      </c>
      <c r="AB17" s="5">
        <v>3252.6089999999999</v>
      </c>
      <c r="AC17" s="5">
        <v>3816.87</v>
      </c>
      <c r="AD17" s="5">
        <v>2980.5160000000001</v>
      </c>
      <c r="AE17" s="5">
        <v>4622.5259999999998</v>
      </c>
      <c r="AF17" s="5">
        <v>3737.2350000000001</v>
      </c>
      <c r="AG17" s="5">
        <v>4095.0929999999998</v>
      </c>
      <c r="AH17" s="5">
        <v>5077.8130000000001</v>
      </c>
      <c r="AI17" s="5">
        <v>2192.1669999999999</v>
      </c>
      <c r="AJ17" s="5">
        <v>2028.231</v>
      </c>
      <c r="AK17" s="5">
        <v>7</v>
      </c>
      <c r="AM17" s="13">
        <f>+AO17/$AO$3</f>
        <v>4.8571678206237874E-2</v>
      </c>
      <c r="AN17" s="7">
        <f>IF(AK17=1,AM17,AM17+AN15)</f>
        <v>0.65425219716226601</v>
      </c>
      <c r="AO17" s="5">
        <f>SUM(G17:AJ17)</f>
        <v>125410.97399999999</v>
      </c>
    </row>
    <row r="18" spans="1:41" x14ac:dyDescent="0.2">
      <c r="A18" s="1" t="s">
        <v>92</v>
      </c>
      <c r="B18" s="1" t="s">
        <v>93</v>
      </c>
      <c r="C18" s="1" t="s">
        <v>8</v>
      </c>
      <c r="D18" s="1" t="s">
        <v>214</v>
      </c>
      <c r="E18" s="1" t="s">
        <v>28</v>
      </c>
      <c r="F18" s="1" t="s">
        <v>11</v>
      </c>
      <c r="G18" s="5" t="s">
        <v>12</v>
      </c>
      <c r="H18" s="5" t="s">
        <v>12</v>
      </c>
      <c r="I18" s="5" t="s">
        <v>12</v>
      </c>
      <c r="J18" s="5" t="s">
        <v>12</v>
      </c>
      <c r="K18" s="5" t="s">
        <v>12</v>
      </c>
      <c r="L18" s="5" t="s">
        <v>12</v>
      </c>
      <c r="M18" s="5" t="s">
        <v>12</v>
      </c>
      <c r="N18" s="5" t="s">
        <v>12</v>
      </c>
      <c r="O18" s="5" t="s">
        <v>12</v>
      </c>
      <c r="P18" s="5" t="s">
        <v>12</v>
      </c>
      <c r="Q18" s="5" t="s">
        <v>12</v>
      </c>
      <c r="R18" s="5" t="s">
        <v>12</v>
      </c>
      <c r="S18" s="5" t="s">
        <v>12</v>
      </c>
      <c r="T18" s="5" t="s">
        <v>12</v>
      </c>
      <c r="U18" s="5" t="s">
        <v>12</v>
      </c>
      <c r="V18" s="5" t="s">
        <v>12</v>
      </c>
      <c r="W18" s="5" t="s">
        <v>12</v>
      </c>
      <c r="X18" s="5" t="s">
        <v>12</v>
      </c>
      <c r="Y18" s="5" t="s">
        <v>12</v>
      </c>
      <c r="Z18" s="5" t="s">
        <v>12</v>
      </c>
      <c r="AA18" s="5" t="s">
        <v>12</v>
      </c>
      <c r="AB18" s="5" t="s">
        <v>12</v>
      </c>
      <c r="AC18" s="5" t="s">
        <v>12</v>
      </c>
      <c r="AD18" s="5" t="s">
        <v>12</v>
      </c>
      <c r="AE18" s="5" t="s">
        <v>12</v>
      </c>
      <c r="AF18" s="5" t="s">
        <v>12</v>
      </c>
      <c r="AG18" s="5" t="s">
        <v>12</v>
      </c>
      <c r="AH18" s="5" t="s">
        <v>12</v>
      </c>
      <c r="AI18" s="5" t="s">
        <v>12</v>
      </c>
      <c r="AJ18" s="5" t="s">
        <v>12</v>
      </c>
      <c r="AK18" s="5">
        <v>7</v>
      </c>
    </row>
    <row r="19" spans="1:41" x14ac:dyDescent="0.2">
      <c r="A19" s="1" t="s">
        <v>92</v>
      </c>
      <c r="B19" s="1" t="s">
        <v>93</v>
      </c>
      <c r="C19" s="1" t="s">
        <v>8</v>
      </c>
      <c r="D19" s="1" t="s">
        <v>216</v>
      </c>
      <c r="E19" s="1" t="s">
        <v>9</v>
      </c>
      <c r="F19" s="1" t="s">
        <v>10</v>
      </c>
      <c r="G19" s="5">
        <v>5639</v>
      </c>
      <c r="H19" s="5">
        <v>5493</v>
      </c>
      <c r="I19" s="5">
        <v>3036</v>
      </c>
      <c r="J19" s="5">
        <v>9629</v>
      </c>
      <c r="K19" s="5">
        <v>5810</v>
      </c>
      <c r="L19" s="5">
        <v>5437</v>
      </c>
      <c r="M19" s="5">
        <v>6334</v>
      </c>
      <c r="N19" s="5">
        <v>3313.7</v>
      </c>
      <c r="O19" s="5">
        <v>1497.5</v>
      </c>
      <c r="P19" s="5">
        <v>1605.03</v>
      </c>
      <c r="Q19" s="5">
        <v>2420.4650000000001</v>
      </c>
      <c r="R19" s="5">
        <v>1571.827</v>
      </c>
      <c r="S19" s="5">
        <v>3161.3180000000002</v>
      </c>
      <c r="T19" s="5">
        <v>3721.1239999999998</v>
      </c>
      <c r="U19" s="5">
        <v>4625.7150000000001</v>
      </c>
      <c r="V19" s="5">
        <v>4871.6239999999998</v>
      </c>
      <c r="W19" s="5">
        <v>2738.3719999999998</v>
      </c>
      <c r="X19" s="5">
        <v>5120.8500000000004</v>
      </c>
      <c r="Y19" s="5">
        <v>2872.3739999999998</v>
      </c>
      <c r="Z19" s="5">
        <v>6470.3620000000001</v>
      </c>
      <c r="AA19" s="5">
        <v>5985.6769999999997</v>
      </c>
      <c r="AB19" s="5">
        <v>5239.6350000000002</v>
      </c>
      <c r="AC19" s="5">
        <v>3736.7620000000002</v>
      </c>
      <c r="AD19" s="5">
        <v>3012.1990000000001</v>
      </c>
      <c r="AE19" s="5">
        <v>1677.222</v>
      </c>
      <c r="AF19" s="5">
        <v>2697.846</v>
      </c>
      <c r="AG19" s="5">
        <v>3870.2530000000002</v>
      </c>
      <c r="AH19" s="5">
        <v>2917.239</v>
      </c>
      <c r="AI19" s="5">
        <v>2809.6370000000002</v>
      </c>
      <c r="AJ19" s="5">
        <v>2921.8</v>
      </c>
      <c r="AK19" s="5">
        <v>8</v>
      </c>
      <c r="AM19" s="13">
        <f>+AO19/$AO$3</f>
        <v>4.6567616103247424E-2</v>
      </c>
      <c r="AN19" s="7">
        <f>IF(AK19=1,AM19,AM19+AN17)</f>
        <v>0.70081981326551346</v>
      </c>
      <c r="AO19" s="5">
        <f>SUM(G19:AJ19)</f>
        <v>120236.53099999997</v>
      </c>
    </row>
    <row r="20" spans="1:41" x14ac:dyDescent="0.2">
      <c r="A20" s="1" t="s">
        <v>92</v>
      </c>
      <c r="B20" s="1" t="s">
        <v>93</v>
      </c>
      <c r="C20" s="1" t="s">
        <v>8</v>
      </c>
      <c r="D20" s="1" t="s">
        <v>216</v>
      </c>
      <c r="E20" s="1" t="s">
        <v>9</v>
      </c>
      <c r="F20" s="1" t="s">
        <v>11</v>
      </c>
      <c r="G20" s="5" t="s">
        <v>12</v>
      </c>
      <c r="H20" s="5" t="s">
        <v>12</v>
      </c>
      <c r="I20" s="5" t="s">
        <v>12</v>
      </c>
      <c r="J20" s="5" t="s">
        <v>12</v>
      </c>
      <c r="K20" s="5" t="s">
        <v>12</v>
      </c>
      <c r="L20" s="5" t="s">
        <v>12</v>
      </c>
      <c r="M20" s="5" t="s">
        <v>12</v>
      </c>
      <c r="N20" s="5" t="s">
        <v>12</v>
      </c>
      <c r="O20" s="5" t="s">
        <v>12</v>
      </c>
      <c r="P20" s="5" t="s">
        <v>12</v>
      </c>
      <c r="Q20" s="5" t="s">
        <v>12</v>
      </c>
      <c r="R20" s="5" t="s">
        <v>12</v>
      </c>
      <c r="S20" s="5" t="s">
        <v>12</v>
      </c>
      <c r="T20" s="5" t="s">
        <v>12</v>
      </c>
      <c r="U20" s="5" t="s">
        <v>12</v>
      </c>
      <c r="V20" s="5" t="s">
        <v>12</v>
      </c>
      <c r="W20" s="5" t="s">
        <v>12</v>
      </c>
      <c r="X20" s="5" t="s">
        <v>12</v>
      </c>
      <c r="Y20" s="5" t="s">
        <v>12</v>
      </c>
      <c r="Z20" s="5" t="s">
        <v>12</v>
      </c>
      <c r="AA20" s="5" t="s">
        <v>12</v>
      </c>
      <c r="AB20" s="5" t="s">
        <v>12</v>
      </c>
      <c r="AC20" s="5" t="s">
        <v>12</v>
      </c>
      <c r="AD20" s="5" t="s">
        <v>12</v>
      </c>
      <c r="AE20" s="5" t="s">
        <v>12</v>
      </c>
      <c r="AF20" s="5" t="s">
        <v>13</v>
      </c>
      <c r="AG20" s="5" t="s">
        <v>13</v>
      </c>
      <c r="AH20" s="5" t="s">
        <v>13</v>
      </c>
      <c r="AI20" s="5" t="s">
        <v>13</v>
      </c>
      <c r="AJ20" s="5" t="s">
        <v>15</v>
      </c>
      <c r="AK20" s="5">
        <v>8</v>
      </c>
    </row>
    <row r="21" spans="1:41" x14ac:dyDescent="0.2">
      <c r="A21" s="1" t="s">
        <v>92</v>
      </c>
      <c r="B21" s="1" t="s">
        <v>93</v>
      </c>
      <c r="C21" s="1" t="s">
        <v>8</v>
      </c>
      <c r="D21" s="1" t="s">
        <v>68</v>
      </c>
      <c r="E21" s="1" t="s">
        <v>28</v>
      </c>
      <c r="F21" s="1" t="s">
        <v>10</v>
      </c>
      <c r="K21" s="5">
        <v>1328.316</v>
      </c>
      <c r="L21" s="5">
        <v>2969.6239999999998</v>
      </c>
      <c r="M21" s="5">
        <v>3137.7829999999999</v>
      </c>
      <c r="N21" s="5">
        <v>6648.37</v>
      </c>
      <c r="O21" s="5">
        <v>3468.038</v>
      </c>
      <c r="P21" s="5">
        <v>5621.39</v>
      </c>
      <c r="Q21" s="5">
        <v>5606.4809999999998</v>
      </c>
      <c r="R21" s="5">
        <v>5330.067</v>
      </c>
      <c r="S21" s="5">
        <v>6200.7290000000003</v>
      </c>
      <c r="T21" s="5">
        <v>5444.2979999999998</v>
      </c>
      <c r="U21" s="5">
        <v>2135.7269999999999</v>
      </c>
      <c r="V21" s="5">
        <v>2368.8629999999998</v>
      </c>
      <c r="W21" s="5">
        <v>2867.5010000000002</v>
      </c>
      <c r="X21" s="5">
        <v>3557.7890000000002</v>
      </c>
      <c r="Y21" s="5">
        <v>5369.5010000000002</v>
      </c>
      <c r="Z21" s="5">
        <v>3029.5549999999998</v>
      </c>
      <c r="AA21" s="5">
        <v>4110.5</v>
      </c>
      <c r="AB21" s="5">
        <v>2503</v>
      </c>
      <c r="AC21" s="5">
        <v>3373</v>
      </c>
      <c r="AD21" s="5">
        <v>5335.5</v>
      </c>
      <c r="AE21" s="5">
        <v>4855.8</v>
      </c>
      <c r="AF21" s="5">
        <v>3524</v>
      </c>
      <c r="AG21" s="5">
        <v>3110.5</v>
      </c>
      <c r="AH21" s="5">
        <v>2729</v>
      </c>
      <c r="AI21" s="5">
        <v>2912</v>
      </c>
      <c r="AJ21" s="5">
        <v>1923</v>
      </c>
      <c r="AK21" s="5">
        <v>9</v>
      </c>
      <c r="AM21" s="13">
        <f>+AO21/$AO$3</f>
        <v>3.8520992909197756E-2</v>
      </c>
      <c r="AN21" s="7">
        <f>IF(AK21=1,AM21,AM21+AN19)</f>
        <v>0.73934080617471121</v>
      </c>
      <c r="AO21" s="5">
        <f>SUM(G21:AJ21)</f>
        <v>99460.332000000009</v>
      </c>
    </row>
    <row r="22" spans="1:41" x14ac:dyDescent="0.2">
      <c r="A22" s="1" t="s">
        <v>92</v>
      </c>
      <c r="B22" s="1" t="s">
        <v>93</v>
      </c>
      <c r="C22" s="1" t="s">
        <v>8</v>
      </c>
      <c r="D22" s="1" t="s">
        <v>68</v>
      </c>
      <c r="E22" s="1" t="s">
        <v>28</v>
      </c>
      <c r="F22" s="1" t="s">
        <v>11</v>
      </c>
      <c r="K22" s="5" t="s">
        <v>12</v>
      </c>
      <c r="L22" s="5" t="s">
        <v>12</v>
      </c>
      <c r="M22" s="5" t="s">
        <v>12</v>
      </c>
      <c r="N22" s="5" t="s">
        <v>12</v>
      </c>
      <c r="O22" s="5" t="s">
        <v>12</v>
      </c>
      <c r="P22" s="5" t="s">
        <v>12</v>
      </c>
      <c r="Q22" s="5" t="s">
        <v>12</v>
      </c>
      <c r="R22" s="5" t="s">
        <v>12</v>
      </c>
      <c r="S22" s="5" t="s">
        <v>12</v>
      </c>
      <c r="T22" s="5" t="s">
        <v>12</v>
      </c>
      <c r="U22" s="5" t="s">
        <v>12</v>
      </c>
      <c r="V22" s="5" t="s">
        <v>13</v>
      </c>
      <c r="W22" s="5" t="s">
        <v>12</v>
      </c>
      <c r="X22" s="5" t="s">
        <v>12</v>
      </c>
      <c r="Y22" s="5" t="s">
        <v>12</v>
      </c>
      <c r="Z22" s="5" t="s">
        <v>12</v>
      </c>
      <c r="AA22" s="5" t="s">
        <v>12</v>
      </c>
      <c r="AB22" s="5" t="s">
        <v>12</v>
      </c>
      <c r="AC22" s="5" t="s">
        <v>12</v>
      </c>
      <c r="AD22" s="5" t="s">
        <v>12</v>
      </c>
      <c r="AE22" s="5" t="s">
        <v>12</v>
      </c>
      <c r="AF22" s="5" t="s">
        <v>12</v>
      </c>
      <c r="AG22" s="5" t="s">
        <v>13</v>
      </c>
      <c r="AH22" s="5" t="s">
        <v>13</v>
      </c>
      <c r="AI22" s="5" t="s">
        <v>13</v>
      </c>
      <c r="AJ22" s="5">
        <v>-1</v>
      </c>
      <c r="AK22" s="5">
        <v>9</v>
      </c>
    </row>
    <row r="23" spans="1:41" x14ac:dyDescent="0.2">
      <c r="A23" s="1" t="s">
        <v>92</v>
      </c>
      <c r="B23" s="1" t="s">
        <v>93</v>
      </c>
      <c r="C23" s="1" t="s">
        <v>8</v>
      </c>
      <c r="D23" s="1" t="s">
        <v>68</v>
      </c>
      <c r="E23" s="1" t="s">
        <v>9</v>
      </c>
      <c r="F23" s="1" t="s">
        <v>10</v>
      </c>
      <c r="G23" s="5">
        <v>2866</v>
      </c>
      <c r="H23" s="5">
        <v>3577</v>
      </c>
      <c r="I23" s="5">
        <v>4738</v>
      </c>
      <c r="J23" s="5">
        <v>5517</v>
      </c>
      <c r="K23" s="5">
        <v>3422.6840000000002</v>
      </c>
      <c r="L23" s="5">
        <v>7204.0860000000002</v>
      </c>
      <c r="M23" s="5">
        <v>7509.4669999999996</v>
      </c>
      <c r="N23" s="5">
        <v>5055.8999999999996</v>
      </c>
      <c r="O23" s="5">
        <v>2163.5819999999999</v>
      </c>
      <c r="P23" s="5">
        <v>4242.4399999999996</v>
      </c>
      <c r="Q23" s="5">
        <v>873.17899999999997</v>
      </c>
      <c r="R23" s="5">
        <v>3730.873</v>
      </c>
      <c r="S23" s="5">
        <v>11686.790999999999</v>
      </c>
      <c r="T23" s="5">
        <v>3415.7020000000002</v>
      </c>
      <c r="U23" s="5">
        <v>171.226</v>
      </c>
      <c r="V23" s="5">
        <v>189.917</v>
      </c>
      <c r="W23" s="5">
        <v>504.28800000000001</v>
      </c>
      <c r="X23" s="5">
        <v>956.88</v>
      </c>
      <c r="Y23" s="5">
        <v>883.41499999999996</v>
      </c>
      <c r="Z23" s="5">
        <v>511.02199999999999</v>
      </c>
      <c r="AA23" s="5">
        <v>357.5</v>
      </c>
      <c r="AB23" s="5">
        <v>460</v>
      </c>
      <c r="AC23" s="5">
        <v>802</v>
      </c>
      <c r="AD23" s="5">
        <v>581.5</v>
      </c>
      <c r="AE23" s="5">
        <v>337.8</v>
      </c>
      <c r="AF23" s="5">
        <v>313.7</v>
      </c>
      <c r="AG23" s="5">
        <v>525</v>
      </c>
      <c r="AH23" s="5">
        <v>187.5</v>
      </c>
      <c r="AI23" s="5">
        <v>247.5</v>
      </c>
      <c r="AJ23" s="5">
        <v>2</v>
      </c>
      <c r="AK23" s="5">
        <v>10</v>
      </c>
      <c r="AM23" s="13">
        <f>+AO23/$AO$3</f>
        <v>2.8286054254501068E-2</v>
      </c>
      <c r="AN23" s="7">
        <f>IF(AK23=1,AM23,AM23+AN21)</f>
        <v>0.76762686042921224</v>
      </c>
      <c r="AO23" s="5">
        <f>SUM(G23:AJ23)</f>
        <v>73033.95199999999</v>
      </c>
    </row>
    <row r="24" spans="1:41" x14ac:dyDescent="0.2">
      <c r="A24" s="1" t="s">
        <v>92</v>
      </c>
      <c r="B24" s="1" t="s">
        <v>93</v>
      </c>
      <c r="C24" s="1" t="s">
        <v>8</v>
      </c>
      <c r="D24" s="1" t="s">
        <v>68</v>
      </c>
      <c r="E24" s="1" t="s">
        <v>9</v>
      </c>
      <c r="F24" s="1" t="s">
        <v>11</v>
      </c>
      <c r="G24" s="5" t="s">
        <v>12</v>
      </c>
      <c r="H24" s="5" t="s">
        <v>12</v>
      </c>
      <c r="I24" s="5" t="s">
        <v>12</v>
      </c>
      <c r="J24" s="5" t="s">
        <v>12</v>
      </c>
      <c r="K24" s="5" t="s">
        <v>12</v>
      </c>
      <c r="L24" s="5" t="s">
        <v>12</v>
      </c>
      <c r="M24" s="5" t="s">
        <v>12</v>
      </c>
      <c r="N24" s="5" t="s">
        <v>12</v>
      </c>
      <c r="O24" s="5" t="s">
        <v>12</v>
      </c>
      <c r="P24" s="5" t="s">
        <v>12</v>
      </c>
      <c r="Q24" s="5" t="s">
        <v>12</v>
      </c>
      <c r="R24" s="5" t="s">
        <v>12</v>
      </c>
      <c r="S24" s="5" t="s">
        <v>12</v>
      </c>
      <c r="T24" s="5" t="s">
        <v>12</v>
      </c>
      <c r="U24" s="5" t="s">
        <v>12</v>
      </c>
      <c r="V24" s="5" t="s">
        <v>13</v>
      </c>
      <c r="W24" s="5" t="s">
        <v>12</v>
      </c>
      <c r="X24" s="5" t="s">
        <v>12</v>
      </c>
      <c r="Y24" s="5" t="s">
        <v>12</v>
      </c>
      <c r="Z24" s="5" t="s">
        <v>12</v>
      </c>
      <c r="AA24" s="5" t="s">
        <v>12</v>
      </c>
      <c r="AB24" s="5" t="s">
        <v>12</v>
      </c>
      <c r="AC24" s="5" t="s">
        <v>12</v>
      </c>
      <c r="AD24" s="5" t="s">
        <v>12</v>
      </c>
      <c r="AE24" s="5" t="s">
        <v>12</v>
      </c>
      <c r="AF24" s="5" t="s">
        <v>12</v>
      </c>
      <c r="AG24" s="5" t="s">
        <v>13</v>
      </c>
      <c r="AH24" s="5" t="s">
        <v>13</v>
      </c>
      <c r="AI24" s="5" t="s">
        <v>13</v>
      </c>
      <c r="AJ24" s="5">
        <v>-1</v>
      </c>
      <c r="AK24" s="5">
        <v>10</v>
      </c>
    </row>
    <row r="25" spans="1:41" x14ac:dyDescent="0.2">
      <c r="A25" s="1" t="s">
        <v>92</v>
      </c>
      <c r="B25" s="1" t="s">
        <v>93</v>
      </c>
      <c r="C25" s="1" t="s">
        <v>8</v>
      </c>
      <c r="D25" s="1" t="s">
        <v>58</v>
      </c>
      <c r="E25" s="1" t="s">
        <v>28</v>
      </c>
      <c r="F25" s="1" t="s">
        <v>10</v>
      </c>
      <c r="K25" s="5">
        <v>1893.31</v>
      </c>
      <c r="L25" s="5">
        <v>2890.04</v>
      </c>
      <c r="M25" s="5">
        <v>2919.16</v>
      </c>
      <c r="N25" s="5">
        <v>3428.06</v>
      </c>
      <c r="O25" s="5">
        <v>2358.5</v>
      </c>
      <c r="P25" s="5">
        <v>2802.61</v>
      </c>
      <c r="Q25" s="5">
        <v>1879.24</v>
      </c>
      <c r="R25" s="5">
        <v>2757.66</v>
      </c>
      <c r="S25" s="5">
        <v>3343</v>
      </c>
      <c r="T25" s="5">
        <v>12.96</v>
      </c>
      <c r="U25" s="5">
        <v>441.47399999999999</v>
      </c>
      <c r="V25" s="5">
        <v>272.32299999999998</v>
      </c>
      <c r="W25" s="5">
        <v>1734.1279999999999</v>
      </c>
      <c r="X25" s="5">
        <v>2464.7080000000001</v>
      </c>
      <c r="Y25" s="5">
        <v>2747.0749999999998</v>
      </c>
      <c r="Z25" s="5">
        <v>3487.6289999999999</v>
      </c>
      <c r="AA25" s="5">
        <v>2950.252</v>
      </c>
      <c r="AB25" s="5">
        <v>1998.2629999999999</v>
      </c>
      <c r="AC25" s="5">
        <v>2357.2849999999999</v>
      </c>
      <c r="AD25" s="5">
        <v>2572.88</v>
      </c>
      <c r="AE25" s="5">
        <v>3598.4670000000001</v>
      </c>
      <c r="AF25" s="5">
        <v>2844.1419999999998</v>
      </c>
      <c r="AG25" s="5">
        <v>3529.9830000000002</v>
      </c>
      <c r="AH25" s="5">
        <v>2786.826</v>
      </c>
      <c r="AI25" s="5">
        <v>1519.16</v>
      </c>
      <c r="AJ25" s="5">
        <v>1758.0530000000001</v>
      </c>
      <c r="AK25" s="5">
        <v>11</v>
      </c>
      <c r="AM25" s="13">
        <f>+AO25/$AO$3</f>
        <v>2.3759769814032206E-2</v>
      </c>
      <c r="AN25" s="7">
        <f>IF(AK25=1,AM25,AM25+AN23)</f>
        <v>0.7913866302432444</v>
      </c>
      <c r="AO25" s="5">
        <f>SUM(G25:AJ25)</f>
        <v>61347.187999999995</v>
      </c>
    </row>
    <row r="26" spans="1:41" x14ac:dyDescent="0.2">
      <c r="A26" s="1" t="s">
        <v>92</v>
      </c>
      <c r="B26" s="1" t="s">
        <v>93</v>
      </c>
      <c r="C26" s="1" t="s">
        <v>8</v>
      </c>
      <c r="D26" s="1" t="s">
        <v>58</v>
      </c>
      <c r="E26" s="1" t="s">
        <v>28</v>
      </c>
      <c r="F26" s="1" t="s">
        <v>11</v>
      </c>
      <c r="K26" s="5" t="s">
        <v>13</v>
      </c>
      <c r="L26" s="5" t="s">
        <v>13</v>
      </c>
      <c r="M26" s="5" t="s">
        <v>13</v>
      </c>
      <c r="N26" s="5" t="s">
        <v>15</v>
      </c>
      <c r="O26" s="5" t="s">
        <v>13</v>
      </c>
      <c r="P26" s="5" t="s">
        <v>13</v>
      </c>
      <c r="Q26" s="5" t="s">
        <v>13</v>
      </c>
      <c r="R26" s="5" t="s">
        <v>13</v>
      </c>
      <c r="S26" s="5" t="s">
        <v>13</v>
      </c>
      <c r="T26" s="5" t="s">
        <v>24</v>
      </c>
      <c r="U26" s="5" t="s">
        <v>13</v>
      </c>
      <c r="V26" s="5" t="s">
        <v>12</v>
      </c>
      <c r="W26" s="5" t="s">
        <v>12</v>
      </c>
      <c r="X26" s="5" t="s">
        <v>12</v>
      </c>
      <c r="Y26" s="5" t="s">
        <v>12</v>
      </c>
      <c r="Z26" s="5" t="s">
        <v>12</v>
      </c>
      <c r="AA26" s="5" t="s">
        <v>12</v>
      </c>
      <c r="AB26" s="5" t="s">
        <v>12</v>
      </c>
      <c r="AC26" s="5" t="s">
        <v>12</v>
      </c>
      <c r="AD26" s="5" t="s">
        <v>12</v>
      </c>
      <c r="AE26" s="5" t="s">
        <v>12</v>
      </c>
      <c r="AF26" s="5" t="s">
        <v>12</v>
      </c>
      <c r="AG26" s="5" t="s">
        <v>18</v>
      </c>
      <c r="AH26" s="5" t="s">
        <v>12</v>
      </c>
      <c r="AI26" s="5" t="s">
        <v>12</v>
      </c>
      <c r="AJ26" s="5" t="s">
        <v>12</v>
      </c>
      <c r="AK26" s="5">
        <v>11</v>
      </c>
    </row>
    <row r="27" spans="1:41" x14ac:dyDescent="0.2">
      <c r="A27" s="1" t="s">
        <v>92</v>
      </c>
      <c r="B27" s="1" t="s">
        <v>93</v>
      </c>
      <c r="C27" s="1" t="s">
        <v>8</v>
      </c>
      <c r="D27" s="1" t="s">
        <v>35</v>
      </c>
      <c r="E27" s="1" t="s">
        <v>28</v>
      </c>
      <c r="F27" s="1" t="s">
        <v>10</v>
      </c>
      <c r="G27" s="5">
        <v>2517.1</v>
      </c>
      <c r="H27" s="5">
        <v>4112.5</v>
      </c>
      <c r="I27" s="5">
        <v>5378.36</v>
      </c>
      <c r="J27" s="5">
        <v>4304.49</v>
      </c>
      <c r="K27" s="5">
        <v>1934.36</v>
      </c>
      <c r="L27" s="5">
        <v>431.3</v>
      </c>
      <c r="M27" s="5">
        <v>175.47</v>
      </c>
      <c r="N27" s="5">
        <v>319.42</v>
      </c>
      <c r="O27" s="5">
        <v>378.23</v>
      </c>
      <c r="P27" s="5">
        <v>89.31</v>
      </c>
      <c r="Q27" s="5">
        <v>62.76</v>
      </c>
      <c r="S27" s="5">
        <v>1521.06</v>
      </c>
      <c r="T27" s="5">
        <v>2461.145</v>
      </c>
      <c r="U27" s="5">
        <v>2520.8710000000001</v>
      </c>
      <c r="V27" s="5">
        <v>3057.1889999999999</v>
      </c>
      <c r="W27" s="5">
        <v>2360.44</v>
      </c>
      <c r="X27" s="5">
        <v>2489.6680000000001</v>
      </c>
      <c r="Y27" s="5">
        <v>3084.8180000000002</v>
      </c>
      <c r="Z27" s="5">
        <v>3531.34</v>
      </c>
      <c r="AA27" s="5">
        <v>1735.546</v>
      </c>
      <c r="AB27" s="5">
        <v>2853.319</v>
      </c>
      <c r="AC27" s="5">
        <v>2341.192</v>
      </c>
      <c r="AD27" s="5">
        <v>1288.8389999999999</v>
      </c>
      <c r="AE27" s="5">
        <v>2022.046</v>
      </c>
      <c r="AF27" s="5">
        <v>1559.463</v>
      </c>
      <c r="AG27" s="5">
        <v>1663.7819999999999</v>
      </c>
      <c r="AH27" s="5">
        <v>2555.11</v>
      </c>
      <c r="AI27" s="5">
        <v>1182.74</v>
      </c>
      <c r="AJ27" s="5">
        <v>940.26</v>
      </c>
      <c r="AK27" s="5">
        <v>12</v>
      </c>
      <c r="AM27" s="13">
        <f>+AO27/$AO$3</f>
        <v>2.2801178918620369E-2</v>
      </c>
      <c r="AN27" s="7">
        <f>IF(AK27=1,AM27,AM27+AN25)</f>
        <v>0.81418780916186473</v>
      </c>
      <c r="AO27" s="5">
        <f>SUM(G27:AJ27)</f>
        <v>58872.128000000004</v>
      </c>
    </row>
    <row r="28" spans="1:41" x14ac:dyDescent="0.2">
      <c r="A28" s="1" t="s">
        <v>92</v>
      </c>
      <c r="B28" s="1" t="s">
        <v>93</v>
      </c>
      <c r="C28" s="1" t="s">
        <v>8</v>
      </c>
      <c r="D28" s="1" t="s">
        <v>35</v>
      </c>
      <c r="E28" s="1" t="s">
        <v>28</v>
      </c>
      <c r="F28" s="1" t="s">
        <v>11</v>
      </c>
      <c r="G28" s="5" t="s">
        <v>15</v>
      </c>
      <c r="H28" s="5" t="s">
        <v>13</v>
      </c>
      <c r="I28" s="5" t="s">
        <v>13</v>
      </c>
      <c r="J28" s="5" t="s">
        <v>13</v>
      </c>
      <c r="K28" s="5" t="s">
        <v>13</v>
      </c>
      <c r="L28" s="5" t="s">
        <v>13</v>
      </c>
      <c r="M28" s="5" t="s">
        <v>13</v>
      </c>
      <c r="N28" s="5" t="s">
        <v>15</v>
      </c>
      <c r="O28" s="5" t="s">
        <v>13</v>
      </c>
      <c r="P28" s="5" t="s">
        <v>13</v>
      </c>
      <c r="Q28" s="5" t="s">
        <v>13</v>
      </c>
      <c r="S28" s="5" t="s">
        <v>13</v>
      </c>
      <c r="T28" s="5" t="s">
        <v>13</v>
      </c>
      <c r="U28" s="5" t="s">
        <v>13</v>
      </c>
      <c r="V28" s="5" t="s">
        <v>12</v>
      </c>
      <c r="W28" s="5" t="s">
        <v>12</v>
      </c>
      <c r="X28" s="5" t="s">
        <v>12</v>
      </c>
      <c r="Y28" s="5" t="s">
        <v>12</v>
      </c>
      <c r="Z28" s="5" t="s">
        <v>12</v>
      </c>
      <c r="AA28" s="5" t="s">
        <v>12</v>
      </c>
      <c r="AB28" s="5" t="s">
        <v>12</v>
      </c>
      <c r="AC28" s="5" t="s">
        <v>12</v>
      </c>
      <c r="AD28" s="5" t="s">
        <v>12</v>
      </c>
      <c r="AE28" s="5" t="s">
        <v>12</v>
      </c>
      <c r="AF28" s="5" t="s">
        <v>12</v>
      </c>
      <c r="AG28" s="5" t="s">
        <v>18</v>
      </c>
      <c r="AH28" s="5" t="s">
        <v>13</v>
      </c>
      <c r="AI28" s="5" t="s">
        <v>12</v>
      </c>
      <c r="AJ28" s="5" t="s">
        <v>12</v>
      </c>
      <c r="AK28" s="5">
        <v>12</v>
      </c>
    </row>
    <row r="29" spans="1:41" x14ac:dyDescent="0.2">
      <c r="A29" s="1" t="s">
        <v>92</v>
      </c>
      <c r="B29" s="1" t="s">
        <v>93</v>
      </c>
      <c r="C29" s="1" t="s">
        <v>8</v>
      </c>
      <c r="D29" s="1" t="s">
        <v>153</v>
      </c>
      <c r="E29" s="1" t="s">
        <v>21</v>
      </c>
      <c r="F29" s="1" t="s">
        <v>10</v>
      </c>
      <c r="G29" s="5">
        <v>790</v>
      </c>
      <c r="H29" s="5">
        <v>1256</v>
      </c>
      <c r="I29" s="5">
        <v>596</v>
      </c>
      <c r="J29" s="5">
        <v>1935</v>
      </c>
      <c r="K29" s="5">
        <v>1707</v>
      </c>
      <c r="L29" s="5">
        <v>1237</v>
      </c>
      <c r="M29" s="5">
        <v>644.29999999999995</v>
      </c>
      <c r="N29" s="5">
        <v>2024</v>
      </c>
      <c r="O29" s="5">
        <v>2762.2</v>
      </c>
      <c r="P29" s="5">
        <v>2533.8000000000002</v>
      </c>
      <c r="Q29" s="5">
        <v>2581.5</v>
      </c>
      <c r="R29" s="5">
        <v>2373.8690000000001</v>
      </c>
      <c r="S29" s="5">
        <v>1453.3009999999999</v>
      </c>
      <c r="T29" s="5">
        <v>1014.575</v>
      </c>
      <c r="U29" s="5">
        <v>1422.9549999999999</v>
      </c>
      <c r="V29" s="5">
        <v>927.274</v>
      </c>
      <c r="W29" s="5">
        <v>784.76400000000001</v>
      </c>
      <c r="X29" s="5">
        <v>1008.519</v>
      </c>
      <c r="Y29" s="5">
        <v>1054.588</v>
      </c>
      <c r="Z29" s="5">
        <v>1452.1179999999999</v>
      </c>
      <c r="AA29" s="5">
        <v>1165.174</v>
      </c>
      <c r="AB29" s="5">
        <v>1377.088</v>
      </c>
      <c r="AC29" s="5">
        <v>1965.5050000000001</v>
      </c>
      <c r="AD29" s="5">
        <v>2605.5210000000002</v>
      </c>
      <c r="AE29" s="5">
        <v>2322.2579999999998</v>
      </c>
      <c r="AF29" s="5">
        <v>2171.4679999999998</v>
      </c>
      <c r="AG29" s="5">
        <v>1594.7819999999999</v>
      </c>
      <c r="AH29" s="5">
        <v>1630.19</v>
      </c>
      <c r="AI29" s="5">
        <v>1704.6489999999999</v>
      </c>
      <c r="AJ29" s="5">
        <v>1857.3879999999999</v>
      </c>
      <c r="AK29" s="5">
        <v>13</v>
      </c>
      <c r="AM29" s="13">
        <f>+AO29/$AO$3</f>
        <v>1.8572117067558926E-2</v>
      </c>
      <c r="AN29" s="7">
        <f>IF(AK29=1,AM29,AM29+AN27)</f>
        <v>0.83275992622942363</v>
      </c>
      <c r="AO29" s="5">
        <f>SUM(G29:AJ29)</f>
        <v>47952.786</v>
      </c>
    </row>
    <row r="30" spans="1:41" x14ac:dyDescent="0.2">
      <c r="A30" s="1" t="s">
        <v>92</v>
      </c>
      <c r="B30" s="1" t="s">
        <v>93</v>
      </c>
      <c r="C30" s="1" t="s">
        <v>8</v>
      </c>
      <c r="D30" s="1" t="s">
        <v>153</v>
      </c>
      <c r="E30" s="1" t="s">
        <v>21</v>
      </c>
      <c r="F30" s="1" t="s">
        <v>11</v>
      </c>
      <c r="G30" s="5" t="s">
        <v>13</v>
      </c>
      <c r="H30" s="5" t="s">
        <v>13</v>
      </c>
      <c r="I30" s="5" t="s">
        <v>13</v>
      </c>
      <c r="J30" s="5" t="s">
        <v>13</v>
      </c>
      <c r="K30" s="5" t="s">
        <v>15</v>
      </c>
      <c r="L30" s="5" t="s">
        <v>15</v>
      </c>
      <c r="M30" s="5" t="s">
        <v>15</v>
      </c>
      <c r="N30" s="5" t="s">
        <v>13</v>
      </c>
      <c r="O30" s="5" t="s">
        <v>13</v>
      </c>
      <c r="P30" s="5" t="s">
        <v>13</v>
      </c>
      <c r="Q30" s="5" t="s">
        <v>13</v>
      </c>
      <c r="R30" s="5" t="s">
        <v>13</v>
      </c>
      <c r="S30" s="5" t="s">
        <v>13</v>
      </c>
      <c r="T30" s="5" t="s">
        <v>13</v>
      </c>
      <c r="U30" s="5" t="s">
        <v>13</v>
      </c>
      <c r="V30" s="5" t="s">
        <v>13</v>
      </c>
      <c r="W30" s="5" t="s">
        <v>13</v>
      </c>
      <c r="X30" s="5" t="s">
        <v>13</v>
      </c>
      <c r="Y30" s="5" t="s">
        <v>13</v>
      </c>
      <c r="Z30" s="5" t="s">
        <v>13</v>
      </c>
      <c r="AA30" s="5" t="s">
        <v>13</v>
      </c>
      <c r="AB30" s="5" t="s">
        <v>15</v>
      </c>
      <c r="AC30" s="5" t="s">
        <v>15</v>
      </c>
      <c r="AD30" s="5" t="s">
        <v>15</v>
      </c>
      <c r="AE30" s="5" t="s">
        <v>15</v>
      </c>
      <c r="AF30" s="5" t="s">
        <v>13</v>
      </c>
      <c r="AG30" s="5" t="s">
        <v>13</v>
      </c>
      <c r="AH30" s="5" t="s">
        <v>13</v>
      </c>
      <c r="AI30" s="5" t="s">
        <v>13</v>
      </c>
      <c r="AJ30" s="5" t="s">
        <v>13</v>
      </c>
      <c r="AK30" s="5">
        <v>13</v>
      </c>
    </row>
    <row r="31" spans="1:41" x14ac:dyDescent="0.2">
      <c r="A31" s="1" t="s">
        <v>92</v>
      </c>
      <c r="B31" s="1" t="s">
        <v>93</v>
      </c>
      <c r="C31" s="1" t="s">
        <v>8</v>
      </c>
      <c r="D31" s="1" t="s">
        <v>153</v>
      </c>
      <c r="E31" s="1" t="s">
        <v>33</v>
      </c>
      <c r="F31" s="1" t="s">
        <v>10</v>
      </c>
      <c r="U31" s="5">
        <v>3.343</v>
      </c>
      <c r="V31" s="5">
        <v>6.9930000000000003</v>
      </c>
      <c r="W31" s="5">
        <v>3.4000000000000002E-2</v>
      </c>
      <c r="X31" s="5">
        <v>69</v>
      </c>
      <c r="Y31" s="5">
        <v>21.754999999999999</v>
      </c>
      <c r="Z31" s="5">
        <v>209.62700000000001</v>
      </c>
      <c r="AA31" s="5">
        <v>554.55499999999995</v>
      </c>
      <c r="AB31" s="5">
        <v>2011.7840000000001</v>
      </c>
      <c r="AC31" s="5">
        <v>4331.7309999999998</v>
      </c>
      <c r="AD31" s="5">
        <v>4966.5529999999999</v>
      </c>
      <c r="AE31" s="5">
        <v>5336.0630000000001</v>
      </c>
      <c r="AF31" s="5">
        <v>5085.7510000000002</v>
      </c>
      <c r="AG31" s="5">
        <v>3400.7849999999999</v>
      </c>
      <c r="AH31" s="5">
        <v>4562.68</v>
      </c>
      <c r="AI31" s="5">
        <v>4250.6459999999997</v>
      </c>
      <c r="AJ31" s="5">
        <v>4339</v>
      </c>
      <c r="AK31" s="5">
        <v>14</v>
      </c>
      <c r="AM31" s="13">
        <f>+AO31/$AO$3</f>
        <v>1.5162913679927843E-2</v>
      </c>
      <c r="AN31" s="7">
        <f>IF(AK31=1,AM31,AM31+AN29)</f>
        <v>0.84792283990935147</v>
      </c>
      <c r="AO31" s="5">
        <f>SUM(G31:AJ31)</f>
        <v>39150.300000000003</v>
      </c>
    </row>
    <row r="32" spans="1:41" x14ac:dyDescent="0.2">
      <c r="A32" s="1" t="s">
        <v>92</v>
      </c>
      <c r="B32" s="1" t="s">
        <v>93</v>
      </c>
      <c r="C32" s="1" t="s">
        <v>8</v>
      </c>
      <c r="D32" s="1" t="s">
        <v>153</v>
      </c>
      <c r="E32" s="1" t="s">
        <v>33</v>
      </c>
      <c r="F32" s="1" t="s">
        <v>11</v>
      </c>
      <c r="U32" s="5">
        <v>-1</v>
      </c>
      <c r="V32" s="5">
        <v>-1</v>
      </c>
      <c r="W32" s="5">
        <v>-1</v>
      </c>
      <c r="X32" s="5">
        <v>-1</v>
      </c>
      <c r="Y32" s="5" t="s">
        <v>15</v>
      </c>
      <c r="Z32" s="5">
        <v>-1</v>
      </c>
      <c r="AA32" s="5">
        <v>-1</v>
      </c>
      <c r="AB32" s="5">
        <v>-1</v>
      </c>
      <c r="AC32" s="5" t="s">
        <v>15</v>
      </c>
      <c r="AD32" s="5">
        <v>-1</v>
      </c>
      <c r="AE32" s="5">
        <v>-1</v>
      </c>
      <c r="AF32" s="5" t="s">
        <v>13</v>
      </c>
      <c r="AG32" s="5" t="s">
        <v>13</v>
      </c>
      <c r="AH32" s="5" t="s">
        <v>15</v>
      </c>
      <c r="AI32" s="5" t="s">
        <v>13</v>
      </c>
      <c r="AJ32" s="5" t="s">
        <v>15</v>
      </c>
      <c r="AK32" s="5">
        <v>14</v>
      </c>
    </row>
    <row r="33" spans="1:41" x14ac:dyDescent="0.2">
      <c r="A33" s="1" t="s">
        <v>92</v>
      </c>
      <c r="B33" s="1" t="s">
        <v>93</v>
      </c>
      <c r="C33" s="1" t="s">
        <v>8</v>
      </c>
      <c r="D33" s="1" t="s">
        <v>35</v>
      </c>
      <c r="E33" s="1" t="s">
        <v>21</v>
      </c>
      <c r="F33" s="1" t="s">
        <v>10</v>
      </c>
      <c r="G33" s="5">
        <v>7474</v>
      </c>
      <c r="H33" s="5">
        <v>5998</v>
      </c>
      <c r="I33" s="5">
        <v>7709</v>
      </c>
      <c r="J33" s="5">
        <v>5623</v>
      </c>
      <c r="K33" s="5">
        <v>2843</v>
      </c>
      <c r="L33" s="5">
        <v>1667</v>
      </c>
      <c r="M33" s="5">
        <v>1077</v>
      </c>
      <c r="O33" s="5">
        <v>483.84</v>
      </c>
      <c r="P33" s="5">
        <v>473</v>
      </c>
      <c r="Q33" s="5">
        <v>148</v>
      </c>
      <c r="AE33" s="5">
        <v>314.85599999999999</v>
      </c>
      <c r="AF33" s="5">
        <v>104.952</v>
      </c>
      <c r="AG33" s="5">
        <v>403.69400000000002</v>
      </c>
      <c r="AH33" s="5">
        <v>497.28399999999999</v>
      </c>
      <c r="AI33" s="5">
        <v>891.48800000000006</v>
      </c>
      <c r="AJ33" s="5">
        <v>219.46600000000001</v>
      </c>
      <c r="AK33" s="5">
        <v>15</v>
      </c>
      <c r="AM33" s="13">
        <f>+AO33/$AO$3</f>
        <v>1.3914754018965419E-2</v>
      </c>
      <c r="AN33" s="7">
        <f>IF(AK33=1,AM33,AM33+AN31)</f>
        <v>0.86183759392831694</v>
      </c>
      <c r="AO33" s="5">
        <f>SUM(G33:AJ33)</f>
        <v>35927.579999999994</v>
      </c>
    </row>
    <row r="34" spans="1:41" x14ac:dyDescent="0.2">
      <c r="A34" s="1" t="s">
        <v>92</v>
      </c>
      <c r="B34" s="1" t="s">
        <v>93</v>
      </c>
      <c r="C34" s="1" t="s">
        <v>8</v>
      </c>
      <c r="D34" s="1" t="s">
        <v>35</v>
      </c>
      <c r="E34" s="1" t="s">
        <v>21</v>
      </c>
      <c r="F34" s="1" t="s">
        <v>11</v>
      </c>
      <c r="G34" s="5" t="s">
        <v>15</v>
      </c>
      <c r="H34" s="5">
        <v>-1</v>
      </c>
      <c r="I34" s="5">
        <v>-1</v>
      </c>
      <c r="J34" s="5">
        <v>-1</v>
      </c>
      <c r="K34" s="5">
        <v>-1</v>
      </c>
      <c r="L34" s="5">
        <v>-1</v>
      </c>
      <c r="M34" s="5">
        <v>-1</v>
      </c>
      <c r="O34" s="5" t="s">
        <v>15</v>
      </c>
      <c r="P34" s="5">
        <v>-1</v>
      </c>
      <c r="Q34" s="5">
        <v>-1</v>
      </c>
      <c r="AE34" s="5">
        <v>-1</v>
      </c>
      <c r="AF34" s="5">
        <v>-1</v>
      </c>
      <c r="AG34" s="5">
        <v>-1</v>
      </c>
      <c r="AH34" s="5" t="s">
        <v>15</v>
      </c>
      <c r="AI34" s="5" t="s">
        <v>15</v>
      </c>
      <c r="AJ34" s="5" t="s">
        <v>15</v>
      </c>
      <c r="AK34" s="5">
        <v>15</v>
      </c>
    </row>
    <row r="35" spans="1:41" x14ac:dyDescent="0.2">
      <c r="A35" s="1" t="s">
        <v>92</v>
      </c>
      <c r="B35" s="1" t="s">
        <v>93</v>
      </c>
      <c r="C35" s="1" t="s">
        <v>8</v>
      </c>
      <c r="D35" s="1" t="s">
        <v>220</v>
      </c>
      <c r="E35" s="1" t="s">
        <v>21</v>
      </c>
      <c r="F35" s="1" t="s">
        <v>10</v>
      </c>
      <c r="G35" s="5">
        <v>866</v>
      </c>
      <c r="H35" s="5">
        <v>377</v>
      </c>
      <c r="I35" s="5">
        <v>386</v>
      </c>
      <c r="J35" s="5">
        <v>423</v>
      </c>
      <c r="K35" s="5">
        <v>1250</v>
      </c>
      <c r="L35" s="5">
        <v>796</v>
      </c>
      <c r="M35" s="5">
        <v>163</v>
      </c>
      <c r="N35" s="5">
        <v>124</v>
      </c>
      <c r="O35" s="5">
        <v>43.404000000000003</v>
      </c>
      <c r="P35" s="5">
        <v>1.3</v>
      </c>
      <c r="Q35" s="5">
        <v>87.3</v>
      </c>
      <c r="R35" s="5">
        <v>143</v>
      </c>
      <c r="S35" s="5">
        <v>629</v>
      </c>
      <c r="T35" s="5">
        <v>770</v>
      </c>
      <c r="U35" s="5">
        <v>2067</v>
      </c>
      <c r="V35" s="5">
        <v>2136</v>
      </c>
      <c r="W35" s="5">
        <v>2599</v>
      </c>
      <c r="X35" s="5">
        <v>2134</v>
      </c>
      <c r="Y35" s="5">
        <v>2646</v>
      </c>
      <c r="Z35" s="5">
        <v>2762</v>
      </c>
      <c r="AA35" s="5">
        <v>1908</v>
      </c>
      <c r="AB35" s="5">
        <v>1150.876</v>
      </c>
      <c r="AC35" s="5">
        <v>1038.836</v>
      </c>
      <c r="AD35" s="5">
        <v>676.60900000000004</v>
      </c>
      <c r="AE35" s="5">
        <v>561.96799999999996</v>
      </c>
      <c r="AF35" s="5">
        <v>432.08600000000001</v>
      </c>
      <c r="AG35" s="5">
        <v>623.03099999999995</v>
      </c>
      <c r="AH35" s="5">
        <v>539.83600000000001</v>
      </c>
      <c r="AI35" s="5">
        <v>587.149</v>
      </c>
      <c r="AJ35" s="5">
        <v>674.375</v>
      </c>
      <c r="AK35" s="5">
        <v>16</v>
      </c>
      <c r="AM35" s="13">
        <f>+AO35/$AO$3</f>
        <v>1.1075143539668155E-2</v>
      </c>
      <c r="AN35" s="7">
        <f>IF(AK35=1,AM35,AM35+AN33)</f>
        <v>0.87291273746798514</v>
      </c>
      <c r="AO35" s="5">
        <f>SUM(G35:AJ35)</f>
        <v>28595.77</v>
      </c>
    </row>
    <row r="36" spans="1:41" x14ac:dyDescent="0.2">
      <c r="A36" s="1" t="s">
        <v>92</v>
      </c>
      <c r="B36" s="1" t="s">
        <v>93</v>
      </c>
      <c r="C36" s="1" t="s">
        <v>8</v>
      </c>
      <c r="D36" s="1" t="s">
        <v>220</v>
      </c>
      <c r="E36" s="1" t="s">
        <v>21</v>
      </c>
      <c r="F36" s="1" t="s">
        <v>11</v>
      </c>
      <c r="G36" s="5" t="s">
        <v>13</v>
      </c>
      <c r="H36" s="5" t="s">
        <v>15</v>
      </c>
      <c r="I36" s="5" t="s">
        <v>15</v>
      </c>
      <c r="J36" s="5" t="s">
        <v>15</v>
      </c>
      <c r="K36" s="5" t="s">
        <v>15</v>
      </c>
      <c r="L36" s="5" t="s">
        <v>15</v>
      </c>
      <c r="M36" s="5" t="s">
        <v>15</v>
      </c>
      <c r="N36" s="5" t="s">
        <v>15</v>
      </c>
      <c r="O36" s="5" t="s">
        <v>15</v>
      </c>
      <c r="P36" s="5" t="s">
        <v>15</v>
      </c>
      <c r="Q36" s="5" t="s">
        <v>15</v>
      </c>
      <c r="R36" s="5" t="s">
        <v>15</v>
      </c>
      <c r="S36" s="5" t="s">
        <v>15</v>
      </c>
      <c r="T36" s="5" t="s">
        <v>15</v>
      </c>
      <c r="U36" s="5" t="s">
        <v>15</v>
      </c>
      <c r="V36" s="5" t="s">
        <v>15</v>
      </c>
      <c r="W36" s="5" t="s">
        <v>15</v>
      </c>
      <c r="X36" s="5" t="s">
        <v>15</v>
      </c>
      <c r="Y36" s="5" t="s">
        <v>13</v>
      </c>
      <c r="Z36" s="5" t="s">
        <v>13</v>
      </c>
      <c r="AA36" s="5" t="s">
        <v>12</v>
      </c>
      <c r="AB36" s="5" t="s">
        <v>12</v>
      </c>
      <c r="AC36" s="5" t="s">
        <v>12</v>
      </c>
      <c r="AD36" s="5" t="s">
        <v>12</v>
      </c>
      <c r="AE36" s="5" t="s">
        <v>12</v>
      </c>
      <c r="AF36" s="5" t="s">
        <v>12</v>
      </c>
      <c r="AG36" s="5" t="s">
        <v>12</v>
      </c>
      <c r="AH36" s="5" t="s">
        <v>12</v>
      </c>
      <c r="AI36" s="5" t="s">
        <v>12</v>
      </c>
      <c r="AJ36" s="5" t="s">
        <v>12</v>
      </c>
      <c r="AK36" s="5">
        <v>16</v>
      </c>
    </row>
    <row r="37" spans="1:41" x14ac:dyDescent="0.2">
      <c r="A37" s="1" t="s">
        <v>92</v>
      </c>
      <c r="B37" s="1" t="s">
        <v>93</v>
      </c>
      <c r="C37" s="1" t="s">
        <v>8</v>
      </c>
      <c r="D37" s="1" t="s">
        <v>214</v>
      </c>
      <c r="E37" s="1" t="s">
        <v>9</v>
      </c>
      <c r="F37" s="1" t="s">
        <v>10</v>
      </c>
      <c r="G37" s="5">
        <v>1891.991</v>
      </c>
      <c r="H37" s="5">
        <v>2018.4159999999999</v>
      </c>
      <c r="I37" s="5">
        <v>2187.2719999999999</v>
      </c>
      <c r="J37" s="5">
        <v>1999.788</v>
      </c>
      <c r="K37" s="5">
        <v>2357.107</v>
      </c>
      <c r="L37" s="5">
        <v>1745.643</v>
      </c>
      <c r="M37" s="5">
        <v>1942.1020000000001</v>
      </c>
      <c r="N37" s="5">
        <v>2001.2829999999999</v>
      </c>
      <c r="O37" s="5">
        <v>1921.894</v>
      </c>
      <c r="P37" s="5">
        <v>1589.99</v>
      </c>
      <c r="Q37" s="5">
        <v>795.27300000000002</v>
      </c>
      <c r="R37" s="5">
        <v>759.803</v>
      </c>
      <c r="S37" s="5">
        <v>572.22699999999998</v>
      </c>
      <c r="T37" s="5">
        <v>594.702</v>
      </c>
      <c r="U37" s="5">
        <v>570.92100000000005</v>
      </c>
      <c r="V37" s="5">
        <v>507.05099999999999</v>
      </c>
      <c r="W37" s="5">
        <v>140.876</v>
      </c>
      <c r="X37" s="5">
        <v>269.024</v>
      </c>
      <c r="Y37" s="5">
        <v>155.77799999999999</v>
      </c>
      <c r="Z37" s="5">
        <v>237.61099999999999</v>
      </c>
      <c r="AA37" s="5">
        <v>174.57900000000001</v>
      </c>
      <c r="AB37" s="5">
        <v>24.975000000000001</v>
      </c>
      <c r="AC37" s="5">
        <v>74.069999999999993</v>
      </c>
      <c r="AD37" s="5">
        <v>44.963999999999999</v>
      </c>
      <c r="AE37" s="5">
        <v>135.29499999999999</v>
      </c>
      <c r="AF37" s="5">
        <v>127.304</v>
      </c>
      <c r="AG37" s="5">
        <v>170.9</v>
      </c>
      <c r="AH37" s="5">
        <v>195.05799999999999</v>
      </c>
      <c r="AI37" s="5">
        <v>79.694000000000003</v>
      </c>
      <c r="AJ37" s="5">
        <v>14.637</v>
      </c>
      <c r="AK37" s="5">
        <v>17</v>
      </c>
      <c r="AM37" s="13">
        <f>+AO37/$AO$3</f>
        <v>9.7987799134743141E-3</v>
      </c>
      <c r="AN37" s="7">
        <f>IF(AK37=1,AM37,AM37+AN35)</f>
        <v>0.88271151738145948</v>
      </c>
      <c r="AO37" s="5">
        <f>SUM(G37:AJ37)</f>
        <v>25300.227999999999</v>
      </c>
    </row>
    <row r="38" spans="1:41" x14ac:dyDescent="0.2">
      <c r="A38" s="1" t="s">
        <v>92</v>
      </c>
      <c r="B38" s="1" t="s">
        <v>93</v>
      </c>
      <c r="C38" s="1" t="s">
        <v>8</v>
      </c>
      <c r="D38" s="1" t="s">
        <v>214</v>
      </c>
      <c r="E38" s="1" t="s">
        <v>9</v>
      </c>
      <c r="F38" s="1" t="s">
        <v>11</v>
      </c>
      <c r="G38" s="5" t="s">
        <v>12</v>
      </c>
      <c r="H38" s="5" t="s">
        <v>12</v>
      </c>
      <c r="I38" s="5" t="s">
        <v>12</v>
      </c>
      <c r="J38" s="5" t="s">
        <v>12</v>
      </c>
      <c r="K38" s="5" t="s">
        <v>12</v>
      </c>
      <c r="L38" s="5" t="s">
        <v>12</v>
      </c>
      <c r="M38" s="5" t="s">
        <v>12</v>
      </c>
      <c r="N38" s="5" t="s">
        <v>12</v>
      </c>
      <c r="O38" s="5" t="s">
        <v>12</v>
      </c>
      <c r="P38" s="5" t="s">
        <v>12</v>
      </c>
      <c r="Q38" s="5" t="s">
        <v>12</v>
      </c>
      <c r="R38" s="5" t="s">
        <v>12</v>
      </c>
      <c r="S38" s="5" t="s">
        <v>12</v>
      </c>
      <c r="T38" s="5" t="s">
        <v>12</v>
      </c>
      <c r="U38" s="5" t="s">
        <v>12</v>
      </c>
      <c r="V38" s="5" t="s">
        <v>12</v>
      </c>
      <c r="W38" s="5" t="s">
        <v>12</v>
      </c>
      <c r="X38" s="5" t="s">
        <v>12</v>
      </c>
      <c r="Y38" s="5" t="s">
        <v>12</v>
      </c>
      <c r="Z38" s="5" t="s">
        <v>12</v>
      </c>
      <c r="AA38" s="5" t="s">
        <v>12</v>
      </c>
      <c r="AB38" s="5" t="s">
        <v>12</v>
      </c>
      <c r="AC38" s="5" t="s">
        <v>12</v>
      </c>
      <c r="AD38" s="5" t="s">
        <v>12</v>
      </c>
      <c r="AE38" s="5" t="s">
        <v>12</v>
      </c>
      <c r="AF38" s="5" t="s">
        <v>12</v>
      </c>
      <c r="AG38" s="5" t="s">
        <v>12</v>
      </c>
      <c r="AH38" s="5" t="s">
        <v>12</v>
      </c>
      <c r="AI38" s="5" t="s">
        <v>12</v>
      </c>
      <c r="AJ38" s="5" t="s">
        <v>12</v>
      </c>
      <c r="AK38" s="5">
        <v>17</v>
      </c>
    </row>
    <row r="39" spans="1:41" x14ac:dyDescent="0.2">
      <c r="A39" s="1" t="s">
        <v>92</v>
      </c>
      <c r="B39" s="1" t="s">
        <v>93</v>
      </c>
      <c r="C39" s="1" t="s">
        <v>8</v>
      </c>
      <c r="D39" s="1" t="s">
        <v>39</v>
      </c>
      <c r="E39" s="1" t="s">
        <v>21</v>
      </c>
      <c r="F39" s="1" t="s">
        <v>10</v>
      </c>
      <c r="M39" s="5">
        <v>1154</v>
      </c>
      <c r="N39" s="5">
        <v>2113</v>
      </c>
      <c r="O39" s="5">
        <v>974.78499999999997</v>
      </c>
      <c r="P39" s="5">
        <v>377.07400000000001</v>
      </c>
      <c r="Q39" s="5">
        <v>837.00400000000002</v>
      </c>
      <c r="R39" s="5">
        <v>855.21</v>
      </c>
      <c r="S39" s="5">
        <v>1854.144</v>
      </c>
      <c r="T39" s="5">
        <v>1742.825</v>
      </c>
      <c r="U39" s="5">
        <v>1815.787</v>
      </c>
      <c r="V39" s="5">
        <v>2368.1750000000002</v>
      </c>
      <c r="W39" s="5">
        <v>1874.309</v>
      </c>
      <c r="X39" s="5">
        <v>1880.009</v>
      </c>
      <c r="Y39" s="5">
        <v>1399.2059999999999</v>
      </c>
      <c r="Z39" s="5">
        <v>1266.7070000000001</v>
      </c>
      <c r="AA39" s="5">
        <v>531.553</v>
      </c>
      <c r="AB39" s="5">
        <v>1323.2719999999999</v>
      </c>
      <c r="AC39" s="5">
        <v>1963.9860000000001</v>
      </c>
      <c r="AK39" s="5">
        <v>18</v>
      </c>
      <c r="AM39" s="13">
        <f>+AO39/$AO$3</f>
        <v>9.4234156632351119E-3</v>
      </c>
      <c r="AN39" s="7">
        <f>IF(AK39=1,AM39,AM39+AN37)</f>
        <v>0.8921349330446946</v>
      </c>
      <c r="AO39" s="5">
        <f>SUM(G39:AJ39)</f>
        <v>24331.045999999998</v>
      </c>
    </row>
    <row r="40" spans="1:41" x14ac:dyDescent="0.2">
      <c r="A40" s="1" t="s">
        <v>92</v>
      </c>
      <c r="B40" s="1" t="s">
        <v>93</v>
      </c>
      <c r="C40" s="1" t="s">
        <v>8</v>
      </c>
      <c r="D40" s="1" t="s">
        <v>39</v>
      </c>
      <c r="E40" s="1" t="s">
        <v>21</v>
      </c>
      <c r="F40" s="1" t="s">
        <v>11</v>
      </c>
      <c r="M40" s="5" t="s">
        <v>15</v>
      </c>
      <c r="N40" s="5" t="s">
        <v>15</v>
      </c>
      <c r="O40" s="5" t="s">
        <v>15</v>
      </c>
      <c r="P40" s="5">
        <v>-1</v>
      </c>
      <c r="Q40" s="5">
        <v>-1</v>
      </c>
      <c r="R40" s="5" t="s">
        <v>15</v>
      </c>
      <c r="S40" s="5" t="s">
        <v>15</v>
      </c>
      <c r="T40" s="5" t="s">
        <v>15</v>
      </c>
      <c r="U40" s="5" t="s">
        <v>15</v>
      </c>
      <c r="V40" s="5" t="s">
        <v>15</v>
      </c>
      <c r="W40" s="5" t="s">
        <v>15</v>
      </c>
      <c r="X40" s="5" t="s">
        <v>13</v>
      </c>
      <c r="Y40" s="5" t="s">
        <v>13</v>
      </c>
      <c r="Z40" s="5" t="s">
        <v>12</v>
      </c>
      <c r="AA40" s="5" t="s">
        <v>12</v>
      </c>
      <c r="AB40" s="5" t="s">
        <v>12</v>
      </c>
      <c r="AC40" s="5" t="s">
        <v>12</v>
      </c>
      <c r="AK40" s="5">
        <v>18</v>
      </c>
    </row>
    <row r="41" spans="1:41" x14ac:dyDescent="0.2">
      <c r="A41" s="1" t="s">
        <v>92</v>
      </c>
      <c r="B41" s="1" t="s">
        <v>93</v>
      </c>
      <c r="C41" s="1" t="s">
        <v>8</v>
      </c>
      <c r="D41" s="1" t="s">
        <v>48</v>
      </c>
      <c r="E41" s="1" t="s">
        <v>28</v>
      </c>
      <c r="F41" s="1" t="s">
        <v>10</v>
      </c>
      <c r="T41" s="5">
        <v>1150.76</v>
      </c>
      <c r="U41" s="5">
        <v>1432.5360000000001</v>
      </c>
      <c r="V41" s="5">
        <v>1282.5830000000001</v>
      </c>
      <c r="W41" s="5">
        <v>482.23200000000003</v>
      </c>
      <c r="X41" s="5">
        <v>605.13499999999999</v>
      </c>
      <c r="Y41" s="5">
        <v>655.41700000000003</v>
      </c>
      <c r="Z41" s="5">
        <v>1075.633</v>
      </c>
      <c r="AA41" s="5">
        <v>734.048</v>
      </c>
      <c r="AB41" s="5">
        <v>1376.9580000000001</v>
      </c>
      <c r="AC41" s="5">
        <v>2360.8359999999998</v>
      </c>
      <c r="AD41" s="5">
        <v>2921.4140000000002</v>
      </c>
      <c r="AE41" s="5">
        <v>1799.268</v>
      </c>
      <c r="AF41" s="5">
        <v>1144.162</v>
      </c>
      <c r="AG41" s="5">
        <v>1469.453</v>
      </c>
      <c r="AH41" s="5">
        <v>919.58</v>
      </c>
      <c r="AI41" s="5">
        <v>627.05499999999995</v>
      </c>
      <c r="AJ41" s="5">
        <v>168.06299999999999</v>
      </c>
      <c r="AK41" s="5">
        <v>19</v>
      </c>
      <c r="AM41" s="13">
        <f>+AO41/$AO$3</f>
        <v>7.8254492959303375E-3</v>
      </c>
      <c r="AN41" s="7">
        <f>IF(AK41=1,AM41,AM41+AN39)</f>
        <v>0.89996038234062492</v>
      </c>
      <c r="AO41" s="5">
        <f>SUM(G41:AJ41)</f>
        <v>20205.133000000002</v>
      </c>
    </row>
    <row r="42" spans="1:41" x14ac:dyDescent="0.2">
      <c r="A42" s="1" t="s">
        <v>92</v>
      </c>
      <c r="B42" s="1" t="s">
        <v>93</v>
      </c>
      <c r="C42" s="1" t="s">
        <v>8</v>
      </c>
      <c r="D42" s="1" t="s">
        <v>48</v>
      </c>
      <c r="E42" s="1" t="s">
        <v>28</v>
      </c>
      <c r="F42" s="1" t="s">
        <v>11</v>
      </c>
      <c r="S42" s="5" t="s">
        <v>24</v>
      </c>
      <c r="T42" s="5" t="s">
        <v>13</v>
      </c>
      <c r="U42" s="5" t="s">
        <v>13</v>
      </c>
      <c r="V42" s="5" t="s">
        <v>12</v>
      </c>
      <c r="W42" s="5" t="s">
        <v>12</v>
      </c>
      <c r="X42" s="5" t="s">
        <v>12</v>
      </c>
      <c r="Y42" s="5" t="s">
        <v>12</v>
      </c>
      <c r="Z42" s="5" t="s">
        <v>12</v>
      </c>
      <c r="AA42" s="5" t="s">
        <v>12</v>
      </c>
      <c r="AB42" s="5" t="s">
        <v>12</v>
      </c>
      <c r="AC42" s="5" t="s">
        <v>12</v>
      </c>
      <c r="AD42" s="5" t="s">
        <v>12</v>
      </c>
      <c r="AE42" s="5" t="s">
        <v>13</v>
      </c>
      <c r="AF42" s="5" t="s">
        <v>13</v>
      </c>
      <c r="AG42" s="5" t="s">
        <v>12</v>
      </c>
      <c r="AH42" s="5" t="s">
        <v>13</v>
      </c>
      <c r="AI42" s="5" t="s">
        <v>15</v>
      </c>
      <c r="AJ42" s="5" t="s">
        <v>15</v>
      </c>
      <c r="AK42" s="5">
        <v>19</v>
      </c>
    </row>
    <row r="43" spans="1:41" x14ac:dyDescent="0.2">
      <c r="A43" s="1" t="s">
        <v>92</v>
      </c>
      <c r="B43" s="1" t="s">
        <v>93</v>
      </c>
      <c r="C43" s="1" t="s">
        <v>8</v>
      </c>
      <c r="D43" s="1" t="s">
        <v>218</v>
      </c>
      <c r="E43" s="1" t="s">
        <v>21</v>
      </c>
      <c r="F43" s="1" t="s">
        <v>10</v>
      </c>
      <c r="G43" s="5">
        <v>564</v>
      </c>
      <c r="H43" s="5">
        <v>836</v>
      </c>
      <c r="I43" s="5">
        <v>943</v>
      </c>
      <c r="J43" s="5">
        <v>982</v>
      </c>
      <c r="K43" s="5">
        <v>713</v>
      </c>
      <c r="L43" s="5">
        <v>795</v>
      </c>
      <c r="M43" s="5">
        <v>696</v>
      </c>
      <c r="N43" s="5">
        <v>930</v>
      </c>
      <c r="O43" s="5">
        <v>531.87</v>
      </c>
      <c r="P43" s="5">
        <v>682.49</v>
      </c>
      <c r="Q43" s="5">
        <v>535.53</v>
      </c>
      <c r="R43" s="5">
        <v>283.92</v>
      </c>
      <c r="S43" s="5">
        <v>310.18599999999998</v>
      </c>
      <c r="T43" s="5">
        <v>311.87400000000002</v>
      </c>
      <c r="U43" s="5">
        <v>520.625</v>
      </c>
      <c r="V43" s="5">
        <v>380.67700000000002</v>
      </c>
      <c r="W43" s="5">
        <v>427.81599999999997</v>
      </c>
      <c r="X43" s="5">
        <v>430.21</v>
      </c>
      <c r="Y43" s="5">
        <v>443.10300000000001</v>
      </c>
      <c r="Z43" s="5">
        <v>603.08600000000001</v>
      </c>
      <c r="AA43" s="5">
        <v>581.51400000000001</v>
      </c>
      <c r="AB43" s="5">
        <v>508.80399999999997</v>
      </c>
      <c r="AC43" s="5">
        <v>584.26400000000001</v>
      </c>
      <c r="AD43" s="5">
        <v>574.346</v>
      </c>
      <c r="AE43" s="5">
        <v>386.13900000000001</v>
      </c>
      <c r="AF43" s="5">
        <v>568.06100000000004</v>
      </c>
      <c r="AG43" s="5">
        <v>389.33600000000001</v>
      </c>
      <c r="AH43" s="5">
        <v>579.56299999999999</v>
      </c>
      <c r="AI43" s="5">
        <v>494.70600000000002</v>
      </c>
      <c r="AJ43" s="5">
        <v>663.68600000000004</v>
      </c>
      <c r="AK43" s="5">
        <v>20</v>
      </c>
      <c r="AM43" s="13">
        <f>+AO43/$AO$3</f>
        <v>6.6812382609374946E-3</v>
      </c>
      <c r="AN43" s="7">
        <f>IF(AK43=1,AM43,AM43+AN41)</f>
        <v>0.90664162060156239</v>
      </c>
      <c r="AO43" s="5">
        <f>SUM(G43:AJ43)</f>
        <v>17250.805999999993</v>
      </c>
    </row>
    <row r="44" spans="1:41" x14ac:dyDescent="0.2">
      <c r="A44" s="1" t="s">
        <v>92</v>
      </c>
      <c r="B44" s="1" t="s">
        <v>93</v>
      </c>
      <c r="C44" s="1" t="s">
        <v>8</v>
      </c>
      <c r="D44" s="1" t="s">
        <v>218</v>
      </c>
      <c r="E44" s="1" t="s">
        <v>21</v>
      </c>
      <c r="F44" s="1" t="s">
        <v>11</v>
      </c>
      <c r="G44" s="5" t="s">
        <v>13</v>
      </c>
      <c r="H44" s="5" t="s">
        <v>13</v>
      </c>
      <c r="I44" s="5" t="s">
        <v>13</v>
      </c>
      <c r="J44" s="5" t="s">
        <v>13</v>
      </c>
      <c r="K44" s="5" t="s">
        <v>13</v>
      </c>
      <c r="L44" s="5" t="s">
        <v>13</v>
      </c>
      <c r="M44" s="5" t="s">
        <v>13</v>
      </c>
      <c r="N44" s="5" t="s">
        <v>13</v>
      </c>
      <c r="O44" s="5" t="s">
        <v>13</v>
      </c>
      <c r="P44" s="5" t="s">
        <v>12</v>
      </c>
      <c r="Q44" s="5" t="s">
        <v>12</v>
      </c>
      <c r="R44" s="5" t="s">
        <v>12</v>
      </c>
      <c r="S44" s="5" t="s">
        <v>12</v>
      </c>
      <c r="T44" s="5" t="s">
        <v>12</v>
      </c>
      <c r="U44" s="5" t="s">
        <v>12</v>
      </c>
      <c r="V44" s="5" t="s">
        <v>12</v>
      </c>
      <c r="W44" s="5" t="s">
        <v>12</v>
      </c>
      <c r="X44" s="5" t="s">
        <v>12</v>
      </c>
      <c r="Y44" s="5" t="s">
        <v>12</v>
      </c>
      <c r="Z44" s="5" t="s">
        <v>12</v>
      </c>
      <c r="AA44" s="5" t="s">
        <v>12</v>
      </c>
      <c r="AB44" s="5" t="s">
        <v>12</v>
      </c>
      <c r="AC44" s="5" t="s">
        <v>12</v>
      </c>
      <c r="AD44" s="5" t="s">
        <v>12</v>
      </c>
      <c r="AE44" s="5" t="s">
        <v>12</v>
      </c>
      <c r="AF44" s="5" t="s">
        <v>12</v>
      </c>
      <c r="AG44" s="5" t="s">
        <v>12</v>
      </c>
      <c r="AH44" s="5" t="s">
        <v>12</v>
      </c>
      <c r="AI44" s="5" t="s">
        <v>12</v>
      </c>
      <c r="AJ44" s="5" t="s">
        <v>12</v>
      </c>
      <c r="AK44" s="5">
        <v>20</v>
      </c>
    </row>
    <row r="45" spans="1:41" x14ac:dyDescent="0.2">
      <c r="A45" s="1" t="s">
        <v>92</v>
      </c>
      <c r="B45" s="1" t="s">
        <v>93</v>
      </c>
      <c r="C45" s="1" t="s">
        <v>8</v>
      </c>
      <c r="D45" s="1" t="s">
        <v>50</v>
      </c>
      <c r="E45" s="1" t="s">
        <v>28</v>
      </c>
      <c r="F45" s="1" t="s">
        <v>10</v>
      </c>
      <c r="R45" s="5">
        <v>735.67</v>
      </c>
      <c r="S45" s="5">
        <v>831.05</v>
      </c>
      <c r="T45" s="5">
        <v>1054.0650000000001</v>
      </c>
      <c r="U45" s="5">
        <v>976.59799999999996</v>
      </c>
      <c r="V45" s="5">
        <v>851.1</v>
      </c>
      <c r="W45" s="5">
        <v>1023.675</v>
      </c>
      <c r="X45" s="5">
        <v>921.91899999999998</v>
      </c>
      <c r="Y45" s="5">
        <v>1028.682</v>
      </c>
      <c r="Z45" s="5">
        <v>288.14600000000002</v>
      </c>
      <c r="AA45" s="5">
        <v>272.78899999999999</v>
      </c>
      <c r="AB45" s="5">
        <v>168.114</v>
      </c>
      <c r="AC45" s="5">
        <v>1007.203</v>
      </c>
      <c r="AD45" s="5">
        <v>340.48399999999998</v>
      </c>
      <c r="AE45" s="5">
        <v>1102.954</v>
      </c>
      <c r="AF45" s="5">
        <v>1602.3630000000001</v>
      </c>
      <c r="AG45" s="5">
        <v>1487.5170000000001</v>
      </c>
      <c r="AH45" s="5">
        <v>1622.864</v>
      </c>
      <c r="AI45" s="5">
        <v>905.99</v>
      </c>
      <c r="AJ45" s="5">
        <v>791.12099999999998</v>
      </c>
      <c r="AK45" s="5">
        <v>21</v>
      </c>
      <c r="AM45" s="13">
        <f>+AO45/$AO$3</f>
        <v>6.5888664211689587E-3</v>
      </c>
      <c r="AN45" s="7">
        <f>IF(AK45=1,AM45,AM45+AN43)</f>
        <v>0.91323048702273135</v>
      </c>
      <c r="AO45" s="5">
        <f>SUM(G45:AJ45)</f>
        <v>17012.303999999996</v>
      </c>
    </row>
    <row r="46" spans="1:41" x14ac:dyDescent="0.2">
      <c r="A46" s="1" t="s">
        <v>92</v>
      </c>
      <c r="B46" s="1" t="s">
        <v>93</v>
      </c>
      <c r="C46" s="1" t="s">
        <v>8</v>
      </c>
      <c r="D46" s="1" t="s">
        <v>50</v>
      </c>
      <c r="E46" s="1" t="s">
        <v>28</v>
      </c>
      <c r="F46" s="1" t="s">
        <v>11</v>
      </c>
      <c r="R46" s="5" t="s">
        <v>13</v>
      </c>
      <c r="S46" s="5" t="s">
        <v>13</v>
      </c>
      <c r="T46" s="5" t="s">
        <v>13</v>
      </c>
      <c r="U46" s="5" t="s">
        <v>13</v>
      </c>
      <c r="V46" s="5" t="s">
        <v>12</v>
      </c>
      <c r="W46" s="5" t="s">
        <v>12</v>
      </c>
      <c r="X46" s="5" t="s">
        <v>12</v>
      </c>
      <c r="Y46" s="5" t="s">
        <v>12</v>
      </c>
      <c r="Z46" s="5" t="s">
        <v>12</v>
      </c>
      <c r="AA46" s="5" t="s">
        <v>12</v>
      </c>
      <c r="AB46" s="5" t="s">
        <v>12</v>
      </c>
      <c r="AC46" s="5" t="s">
        <v>12</v>
      </c>
      <c r="AD46" s="5" t="s">
        <v>12</v>
      </c>
      <c r="AE46" s="5" t="s">
        <v>12</v>
      </c>
      <c r="AF46" s="5" t="s">
        <v>12</v>
      </c>
      <c r="AG46" s="5" t="s">
        <v>18</v>
      </c>
      <c r="AH46" s="5" t="s">
        <v>12</v>
      </c>
      <c r="AI46" s="5" t="s">
        <v>12</v>
      </c>
      <c r="AJ46" s="5" t="s">
        <v>12</v>
      </c>
      <c r="AK46" s="5">
        <v>21</v>
      </c>
    </row>
    <row r="47" spans="1:41" x14ac:dyDescent="0.2">
      <c r="A47" s="1" t="s">
        <v>92</v>
      </c>
      <c r="B47" s="1" t="s">
        <v>93</v>
      </c>
      <c r="C47" s="1" t="s">
        <v>8</v>
      </c>
      <c r="D47" s="1" t="s">
        <v>71</v>
      </c>
      <c r="E47" s="1" t="s">
        <v>9</v>
      </c>
      <c r="F47" s="1" t="s">
        <v>10</v>
      </c>
      <c r="H47" s="5">
        <v>4</v>
      </c>
      <c r="I47" s="5">
        <v>8</v>
      </c>
      <c r="J47" s="5">
        <v>180</v>
      </c>
      <c r="K47" s="5">
        <v>136</v>
      </c>
      <c r="L47" s="5">
        <v>218</v>
      </c>
      <c r="M47" s="5">
        <v>735</v>
      </c>
      <c r="N47" s="5">
        <v>1372</v>
      </c>
      <c r="O47" s="5">
        <v>915</v>
      </c>
      <c r="P47" s="5">
        <v>1159</v>
      </c>
      <c r="Q47" s="5">
        <v>497</v>
      </c>
      <c r="R47" s="5">
        <v>322</v>
      </c>
      <c r="S47" s="5">
        <v>490</v>
      </c>
      <c r="T47" s="5">
        <v>770</v>
      </c>
      <c r="U47" s="5">
        <v>1318</v>
      </c>
      <c r="V47" s="5">
        <v>1292</v>
      </c>
      <c r="W47" s="5">
        <v>734</v>
      </c>
      <c r="X47" s="5">
        <v>1143</v>
      </c>
      <c r="Y47" s="5">
        <v>954</v>
      </c>
      <c r="Z47" s="5">
        <v>455</v>
      </c>
      <c r="AA47" s="5">
        <v>432</v>
      </c>
      <c r="AB47" s="5">
        <v>599</v>
      </c>
      <c r="AC47" s="5">
        <v>359</v>
      </c>
      <c r="AD47" s="5">
        <v>501</v>
      </c>
      <c r="AE47" s="5">
        <v>576.61</v>
      </c>
      <c r="AF47" s="5">
        <v>287.45</v>
      </c>
      <c r="AG47" s="5">
        <v>158.72999999999999</v>
      </c>
      <c r="AH47" s="5">
        <v>222.32</v>
      </c>
      <c r="AI47" s="5">
        <v>512.91999999999996</v>
      </c>
      <c r="AJ47" s="5">
        <v>184.1</v>
      </c>
      <c r="AK47" s="5">
        <v>22</v>
      </c>
      <c r="AM47" s="13">
        <f>+AO47/$AO$3</f>
        <v>6.4040569006210751E-3</v>
      </c>
      <c r="AN47" s="7">
        <f>IF(AK47=1,AM47,AM47+AN45)</f>
        <v>0.91963454392335242</v>
      </c>
      <c r="AO47" s="5">
        <f>SUM(G47:AJ47)</f>
        <v>16535.13</v>
      </c>
    </row>
    <row r="48" spans="1:41" x14ac:dyDescent="0.2">
      <c r="A48" s="1" t="s">
        <v>92</v>
      </c>
      <c r="B48" s="1" t="s">
        <v>93</v>
      </c>
      <c r="C48" s="1" t="s">
        <v>8</v>
      </c>
      <c r="D48" s="1" t="s">
        <v>71</v>
      </c>
      <c r="E48" s="1" t="s">
        <v>9</v>
      </c>
      <c r="F48" s="1" t="s">
        <v>11</v>
      </c>
      <c r="H48" s="5" t="s">
        <v>15</v>
      </c>
      <c r="I48" s="5" t="s">
        <v>15</v>
      </c>
      <c r="J48" s="5" t="s">
        <v>15</v>
      </c>
      <c r="K48" s="5" t="s">
        <v>18</v>
      </c>
      <c r="L48" s="5" t="s">
        <v>15</v>
      </c>
      <c r="M48" s="5" t="s">
        <v>15</v>
      </c>
      <c r="N48" s="5" t="s">
        <v>13</v>
      </c>
      <c r="O48" s="5" t="s">
        <v>15</v>
      </c>
      <c r="P48" s="5" t="s">
        <v>13</v>
      </c>
      <c r="Q48" s="5" t="s">
        <v>13</v>
      </c>
      <c r="R48" s="5" t="s">
        <v>13</v>
      </c>
      <c r="S48" s="5" t="s">
        <v>13</v>
      </c>
      <c r="T48" s="5" t="s">
        <v>18</v>
      </c>
      <c r="U48" s="5" t="s">
        <v>18</v>
      </c>
      <c r="V48" s="5" t="s">
        <v>18</v>
      </c>
      <c r="W48" s="5" t="s">
        <v>18</v>
      </c>
      <c r="X48" s="5" t="s">
        <v>18</v>
      </c>
      <c r="Y48" s="5" t="s">
        <v>18</v>
      </c>
      <c r="Z48" s="5" t="s">
        <v>18</v>
      </c>
      <c r="AA48" s="5" t="s">
        <v>18</v>
      </c>
      <c r="AB48" s="5" t="s">
        <v>18</v>
      </c>
      <c r="AC48" s="5" t="s">
        <v>18</v>
      </c>
      <c r="AD48" s="5" t="s">
        <v>18</v>
      </c>
      <c r="AE48" s="5" t="s">
        <v>18</v>
      </c>
      <c r="AF48" s="5" t="s">
        <v>18</v>
      </c>
      <c r="AG48" s="5" t="s">
        <v>18</v>
      </c>
      <c r="AH48" s="5" t="s">
        <v>18</v>
      </c>
      <c r="AI48" s="5" t="s">
        <v>18</v>
      </c>
      <c r="AJ48" s="5" t="s">
        <v>15</v>
      </c>
      <c r="AK48" s="5">
        <v>22</v>
      </c>
    </row>
    <row r="49" spans="1:41" x14ac:dyDescent="0.2">
      <c r="A49" s="1" t="s">
        <v>92</v>
      </c>
      <c r="B49" s="1" t="s">
        <v>93</v>
      </c>
      <c r="C49" s="1" t="s">
        <v>8</v>
      </c>
      <c r="D49" s="1" t="s">
        <v>34</v>
      </c>
      <c r="E49" s="1" t="s">
        <v>28</v>
      </c>
      <c r="F49" s="1" t="s">
        <v>10</v>
      </c>
      <c r="M49" s="5">
        <v>194.65</v>
      </c>
      <c r="O49" s="5">
        <v>87.14</v>
      </c>
      <c r="P49" s="5">
        <v>96.27</v>
      </c>
      <c r="X49" s="5">
        <v>186.44</v>
      </c>
      <c r="Y49" s="5">
        <v>246.197</v>
      </c>
      <c r="Z49" s="5">
        <v>704.05899999999997</v>
      </c>
      <c r="AA49" s="5">
        <v>1245.5160000000001</v>
      </c>
      <c r="AB49" s="5">
        <v>1274.3599999999999</v>
      </c>
      <c r="AC49" s="5">
        <v>1361.556</v>
      </c>
      <c r="AD49" s="5">
        <v>1653.71</v>
      </c>
      <c r="AE49" s="5">
        <v>1289.57</v>
      </c>
      <c r="AF49" s="5">
        <v>1366.1</v>
      </c>
      <c r="AG49" s="5">
        <v>1782</v>
      </c>
      <c r="AH49" s="5">
        <v>1985.62</v>
      </c>
      <c r="AI49" s="5">
        <v>839.22699999999998</v>
      </c>
      <c r="AJ49" s="5">
        <v>473</v>
      </c>
      <c r="AK49" s="5">
        <v>23</v>
      </c>
      <c r="AM49" s="13">
        <f>+AO49/$AO$3</f>
        <v>5.7263921698405976E-3</v>
      </c>
      <c r="AN49" s="7">
        <f>IF(AK49=1,AM49,AM49+AN47)</f>
        <v>0.92536093609319303</v>
      </c>
      <c r="AO49" s="5">
        <f>SUM(G49:AJ49)</f>
        <v>14785.415000000003</v>
      </c>
    </row>
    <row r="50" spans="1:41" x14ac:dyDescent="0.2">
      <c r="A50" s="1" t="s">
        <v>92</v>
      </c>
      <c r="B50" s="1" t="s">
        <v>93</v>
      </c>
      <c r="C50" s="1" t="s">
        <v>8</v>
      </c>
      <c r="D50" s="1" t="s">
        <v>34</v>
      </c>
      <c r="E50" s="1" t="s">
        <v>28</v>
      </c>
      <c r="F50" s="1" t="s">
        <v>11</v>
      </c>
      <c r="M50" s="5" t="s">
        <v>15</v>
      </c>
      <c r="O50" s="5" t="s">
        <v>13</v>
      </c>
      <c r="P50" s="5" t="s">
        <v>13</v>
      </c>
      <c r="R50" s="5" t="s">
        <v>24</v>
      </c>
      <c r="X50" s="5" t="s">
        <v>12</v>
      </c>
      <c r="Y50" s="5" t="s">
        <v>13</v>
      </c>
      <c r="Z50" s="5" t="s">
        <v>13</v>
      </c>
      <c r="AA50" s="5" t="s">
        <v>13</v>
      </c>
      <c r="AB50" s="5" t="s">
        <v>13</v>
      </c>
      <c r="AC50" s="5" t="s">
        <v>13</v>
      </c>
      <c r="AD50" s="5" t="s">
        <v>13</v>
      </c>
      <c r="AE50" s="5" t="s">
        <v>13</v>
      </c>
      <c r="AF50" s="5" t="s">
        <v>12</v>
      </c>
      <c r="AG50" s="5" t="s">
        <v>15</v>
      </c>
      <c r="AH50" s="5" t="s">
        <v>15</v>
      </c>
      <c r="AI50" s="5" t="s">
        <v>15</v>
      </c>
      <c r="AJ50" s="5" t="s">
        <v>15</v>
      </c>
      <c r="AK50" s="5">
        <v>23</v>
      </c>
    </row>
    <row r="51" spans="1:41" x14ac:dyDescent="0.2">
      <c r="A51" s="1" t="s">
        <v>92</v>
      </c>
      <c r="B51" s="1" t="s">
        <v>93</v>
      </c>
      <c r="C51" s="1" t="s">
        <v>8</v>
      </c>
      <c r="D51" s="1" t="s">
        <v>213</v>
      </c>
      <c r="E51" s="1" t="s">
        <v>21</v>
      </c>
      <c r="F51" s="1" t="s">
        <v>10</v>
      </c>
      <c r="G51" s="5">
        <v>347</v>
      </c>
      <c r="H51" s="5">
        <v>150</v>
      </c>
      <c r="I51" s="5">
        <v>153</v>
      </c>
      <c r="J51" s="5">
        <v>176</v>
      </c>
      <c r="K51" s="5">
        <v>233</v>
      </c>
      <c r="L51" s="5">
        <v>268</v>
      </c>
      <c r="M51" s="5">
        <v>385.3</v>
      </c>
      <c r="N51" s="5">
        <v>116.354</v>
      </c>
      <c r="O51" s="5">
        <v>597.70000000000005</v>
      </c>
      <c r="P51" s="5">
        <v>210.7</v>
      </c>
      <c r="Q51" s="5">
        <v>332.7</v>
      </c>
      <c r="R51" s="5">
        <v>427.3</v>
      </c>
      <c r="S51" s="5">
        <v>416.51299999999998</v>
      </c>
      <c r="T51" s="5">
        <v>103.5</v>
      </c>
      <c r="U51" s="5">
        <v>337.32400000000001</v>
      </c>
      <c r="V51" s="5">
        <v>345.70100000000002</v>
      </c>
      <c r="W51" s="5">
        <v>268.327</v>
      </c>
      <c r="X51" s="5">
        <v>326.50900000000001</v>
      </c>
      <c r="Y51" s="5">
        <v>750.99900000000002</v>
      </c>
      <c r="Z51" s="5">
        <v>700.17399999999998</v>
      </c>
      <c r="AA51" s="5">
        <v>585.20699999999999</v>
      </c>
      <c r="AB51" s="5">
        <v>864.94299999999998</v>
      </c>
      <c r="AC51" s="5">
        <v>927.702</v>
      </c>
      <c r="AD51" s="5">
        <v>867.65</v>
      </c>
      <c r="AE51" s="5">
        <v>603.79899999999998</v>
      </c>
      <c r="AF51" s="5">
        <v>594.37300000000005</v>
      </c>
      <c r="AG51" s="5">
        <v>467.58</v>
      </c>
      <c r="AH51" s="5">
        <v>398.23</v>
      </c>
      <c r="AI51" s="5">
        <v>240.58500000000001</v>
      </c>
      <c r="AJ51" s="5">
        <v>307.98700000000002</v>
      </c>
      <c r="AK51" s="5">
        <v>24</v>
      </c>
      <c r="AM51" s="13">
        <f>+AO51/$AO$3</f>
        <v>4.8428608013544065E-3</v>
      </c>
      <c r="AN51" s="7">
        <f>IF(AK51=1,AM51,AM51+AN49)</f>
        <v>0.93020379689454746</v>
      </c>
      <c r="AO51" s="5">
        <f>SUM(G51:AJ51)</f>
        <v>12504.156999999996</v>
      </c>
    </row>
    <row r="52" spans="1:41" x14ac:dyDescent="0.2">
      <c r="A52" s="1" t="s">
        <v>92</v>
      </c>
      <c r="B52" s="1" t="s">
        <v>93</v>
      </c>
      <c r="C52" s="1" t="s">
        <v>8</v>
      </c>
      <c r="D52" s="1" t="s">
        <v>213</v>
      </c>
      <c r="E52" s="1" t="s">
        <v>21</v>
      </c>
      <c r="F52" s="1" t="s">
        <v>11</v>
      </c>
      <c r="G52" s="5" t="s">
        <v>13</v>
      </c>
      <c r="H52" s="5" t="s">
        <v>13</v>
      </c>
      <c r="I52" s="5" t="s">
        <v>13</v>
      </c>
      <c r="J52" s="5" t="s">
        <v>13</v>
      </c>
      <c r="K52" s="5" t="s">
        <v>13</v>
      </c>
      <c r="L52" s="5">
        <v>-1</v>
      </c>
      <c r="M52" s="5">
        <v>-1</v>
      </c>
      <c r="N52" s="5">
        <v>-1</v>
      </c>
      <c r="O52" s="5">
        <v>-1</v>
      </c>
      <c r="P52" s="5">
        <v>-1</v>
      </c>
      <c r="Q52" s="5">
        <v>-1</v>
      </c>
      <c r="R52" s="5">
        <v>-1</v>
      </c>
      <c r="S52" s="5">
        <v>-1</v>
      </c>
      <c r="T52" s="5">
        <v>-1</v>
      </c>
      <c r="U52" s="5">
        <v>-1</v>
      </c>
      <c r="V52" s="5">
        <v>-1</v>
      </c>
      <c r="W52" s="5">
        <v>-1</v>
      </c>
      <c r="X52" s="5">
        <v>-1</v>
      </c>
      <c r="Y52" s="5">
        <v>-1</v>
      </c>
      <c r="Z52" s="5">
        <v>-1</v>
      </c>
      <c r="AA52" s="5">
        <v>-1</v>
      </c>
      <c r="AB52" s="5">
        <v>-1</v>
      </c>
      <c r="AC52" s="5" t="s">
        <v>24</v>
      </c>
      <c r="AD52" s="5" t="s">
        <v>24</v>
      </c>
      <c r="AE52" s="5" t="s">
        <v>24</v>
      </c>
      <c r="AF52" s="5" t="s">
        <v>24</v>
      </c>
      <c r="AG52" s="5" t="s">
        <v>24</v>
      </c>
      <c r="AH52" s="5">
        <v>-1</v>
      </c>
      <c r="AI52" s="5" t="s">
        <v>24</v>
      </c>
      <c r="AJ52" s="5" t="s">
        <v>24</v>
      </c>
      <c r="AK52" s="5">
        <v>24</v>
      </c>
    </row>
    <row r="53" spans="1:41" x14ac:dyDescent="0.2">
      <c r="A53" s="1" t="s">
        <v>92</v>
      </c>
      <c r="B53" s="1" t="s">
        <v>93</v>
      </c>
      <c r="C53" s="1" t="s">
        <v>8</v>
      </c>
      <c r="D53" s="1" t="s">
        <v>161</v>
      </c>
      <c r="E53" s="1" t="s">
        <v>28</v>
      </c>
      <c r="F53" s="1" t="s">
        <v>10</v>
      </c>
      <c r="P53" s="5">
        <v>2.62</v>
      </c>
      <c r="AD53" s="5">
        <v>992</v>
      </c>
      <c r="AE53" s="5">
        <v>1450</v>
      </c>
      <c r="AF53" s="5">
        <v>1825.652</v>
      </c>
      <c r="AG53" s="5">
        <v>2633.5619999999999</v>
      </c>
      <c r="AH53" s="5">
        <v>2463.8319999999999</v>
      </c>
      <c r="AI53" s="5">
        <v>1518.43</v>
      </c>
      <c r="AJ53" s="5">
        <v>1491.84</v>
      </c>
      <c r="AK53" s="5">
        <v>25</v>
      </c>
      <c r="AM53" s="13">
        <f>+AO53/$AO$3</f>
        <v>4.7939754000268535E-3</v>
      </c>
      <c r="AN53" s="7">
        <f>IF(AK53=1,AM53,AM53+AN51)</f>
        <v>0.93499777229457437</v>
      </c>
      <c r="AO53" s="5">
        <f>SUM(G53:AJ53)</f>
        <v>12377.936</v>
      </c>
    </row>
    <row r="54" spans="1:41" x14ac:dyDescent="0.2">
      <c r="A54" s="1" t="s">
        <v>92</v>
      </c>
      <c r="B54" s="1" t="s">
        <v>93</v>
      </c>
      <c r="C54" s="1" t="s">
        <v>8</v>
      </c>
      <c r="D54" s="1" t="s">
        <v>161</v>
      </c>
      <c r="E54" s="1" t="s">
        <v>28</v>
      </c>
      <c r="F54" s="1" t="s">
        <v>11</v>
      </c>
      <c r="P54" s="5" t="s">
        <v>15</v>
      </c>
      <c r="AD54" s="5" t="s">
        <v>12</v>
      </c>
      <c r="AE54" s="5" t="s">
        <v>12</v>
      </c>
      <c r="AF54" s="5" t="s">
        <v>12</v>
      </c>
      <c r="AG54" s="5" t="s">
        <v>18</v>
      </c>
      <c r="AH54" s="5" t="s">
        <v>12</v>
      </c>
      <c r="AI54" s="5" t="s">
        <v>12</v>
      </c>
      <c r="AJ54" s="5" t="s">
        <v>12</v>
      </c>
      <c r="AK54" s="5">
        <v>25</v>
      </c>
    </row>
    <row r="55" spans="1:41" x14ac:dyDescent="0.2">
      <c r="A55" s="1" t="s">
        <v>92</v>
      </c>
      <c r="B55" s="1" t="s">
        <v>93</v>
      </c>
      <c r="C55" s="1" t="s">
        <v>8</v>
      </c>
      <c r="D55" s="1" t="s">
        <v>71</v>
      </c>
      <c r="E55" s="1" t="s">
        <v>28</v>
      </c>
      <c r="F55" s="1" t="s">
        <v>10</v>
      </c>
      <c r="AD55" s="5">
        <v>429</v>
      </c>
      <c r="AE55" s="5">
        <v>895.11</v>
      </c>
      <c r="AF55" s="5">
        <v>2685.73</v>
      </c>
      <c r="AG55" s="5">
        <v>2706.9</v>
      </c>
      <c r="AH55" s="5">
        <v>1826.08</v>
      </c>
      <c r="AI55" s="5">
        <v>2187.56</v>
      </c>
      <c r="AJ55" s="5">
        <v>518</v>
      </c>
      <c r="AK55" s="5">
        <v>26</v>
      </c>
      <c r="AM55" s="13">
        <f>+AO55/$AO$3</f>
        <v>4.3564982893879922E-3</v>
      </c>
      <c r="AN55" s="7">
        <f>IF(AK55=1,AM55,AM55+AN53)</f>
        <v>0.93935427058396237</v>
      </c>
      <c r="AO55" s="5">
        <f>SUM(G55:AJ55)</f>
        <v>11248.38</v>
      </c>
    </row>
    <row r="56" spans="1:41" x14ac:dyDescent="0.2">
      <c r="A56" s="1" t="s">
        <v>92</v>
      </c>
      <c r="B56" s="1" t="s">
        <v>93</v>
      </c>
      <c r="C56" s="1" t="s">
        <v>8</v>
      </c>
      <c r="D56" s="1" t="s">
        <v>71</v>
      </c>
      <c r="E56" s="1" t="s">
        <v>28</v>
      </c>
      <c r="F56" s="1" t="s">
        <v>11</v>
      </c>
      <c r="AD56" s="5" t="s">
        <v>12</v>
      </c>
      <c r="AE56" s="5" t="s">
        <v>12</v>
      </c>
      <c r="AF56" s="5" t="s">
        <v>18</v>
      </c>
      <c r="AG56" s="5" t="s">
        <v>18</v>
      </c>
      <c r="AH56" s="5" t="s">
        <v>18</v>
      </c>
      <c r="AI56" s="5" t="s">
        <v>18</v>
      </c>
      <c r="AJ56" s="5" t="s">
        <v>15</v>
      </c>
      <c r="AK56" s="5">
        <v>26</v>
      </c>
    </row>
    <row r="57" spans="1:41" x14ac:dyDescent="0.2">
      <c r="A57" s="1" t="s">
        <v>92</v>
      </c>
      <c r="B57" s="1" t="s">
        <v>93</v>
      </c>
      <c r="C57" s="1" t="s">
        <v>8</v>
      </c>
      <c r="D57" s="1" t="s">
        <v>37</v>
      </c>
      <c r="E57" s="1" t="s">
        <v>21</v>
      </c>
      <c r="F57" s="1" t="s">
        <v>10</v>
      </c>
      <c r="N57" s="5">
        <v>700</v>
      </c>
      <c r="O57" s="5">
        <v>770</v>
      </c>
      <c r="P57" s="5">
        <v>857.447</v>
      </c>
      <c r="Q57" s="5">
        <v>913</v>
      </c>
      <c r="R57" s="5">
        <v>889</v>
      </c>
      <c r="S57" s="5">
        <v>929</v>
      </c>
      <c r="T57" s="5">
        <v>519</v>
      </c>
      <c r="U57" s="5">
        <v>887</v>
      </c>
      <c r="V57" s="5">
        <v>700</v>
      </c>
      <c r="W57" s="5">
        <v>802</v>
      </c>
      <c r="X57" s="5">
        <v>795</v>
      </c>
      <c r="Y57" s="5">
        <v>276</v>
      </c>
      <c r="Z57" s="5">
        <v>99</v>
      </c>
      <c r="AA57" s="5">
        <v>90</v>
      </c>
      <c r="AB57" s="5">
        <v>88</v>
      </c>
      <c r="AC57" s="5">
        <v>80</v>
      </c>
      <c r="AD57" s="5">
        <v>100</v>
      </c>
      <c r="AE57" s="5">
        <v>100</v>
      </c>
      <c r="AF57" s="5">
        <v>100</v>
      </c>
      <c r="AG57" s="5">
        <v>122</v>
      </c>
      <c r="AH57" s="5">
        <v>212</v>
      </c>
      <c r="AI57" s="5">
        <v>290.60000000000002</v>
      </c>
      <c r="AJ57" s="5">
        <v>773.6</v>
      </c>
      <c r="AK57" s="5">
        <v>27</v>
      </c>
      <c r="AM57" s="13">
        <f>+AO57/$AO$3</f>
        <v>4.2961828885834984E-3</v>
      </c>
      <c r="AN57" s="7">
        <f>IF(AK57=1,AM57,AM57+AN55)</f>
        <v>0.94365045347254584</v>
      </c>
      <c r="AO57" s="5">
        <f>SUM(G57:AJ57)</f>
        <v>11092.647000000001</v>
      </c>
    </row>
    <row r="58" spans="1:41" x14ac:dyDescent="0.2">
      <c r="A58" s="1" t="s">
        <v>92</v>
      </c>
      <c r="B58" s="1" t="s">
        <v>93</v>
      </c>
      <c r="C58" s="1" t="s">
        <v>8</v>
      </c>
      <c r="D58" s="1" t="s">
        <v>37</v>
      </c>
      <c r="E58" s="1" t="s">
        <v>21</v>
      </c>
      <c r="F58" s="1" t="s">
        <v>11</v>
      </c>
      <c r="N58" s="5">
        <v>-1</v>
      </c>
      <c r="O58" s="5">
        <v>-1</v>
      </c>
      <c r="P58" s="5">
        <v>-1</v>
      </c>
      <c r="Q58" s="5">
        <v>-1</v>
      </c>
      <c r="R58" s="5" t="s">
        <v>24</v>
      </c>
      <c r="S58" s="5" t="s">
        <v>12</v>
      </c>
      <c r="T58" s="5" t="s">
        <v>12</v>
      </c>
      <c r="U58" s="5" t="s">
        <v>12</v>
      </c>
      <c r="V58" s="5" t="s">
        <v>12</v>
      </c>
      <c r="W58" s="5" t="s">
        <v>13</v>
      </c>
      <c r="X58" s="5" t="s">
        <v>13</v>
      </c>
      <c r="Y58" s="5">
        <v>-1</v>
      </c>
      <c r="Z58" s="5">
        <v>-1</v>
      </c>
      <c r="AA58" s="5">
        <v>-1</v>
      </c>
      <c r="AB58" s="5">
        <v>-1</v>
      </c>
      <c r="AC58" s="5" t="s">
        <v>24</v>
      </c>
      <c r="AD58" s="5" t="s">
        <v>13</v>
      </c>
      <c r="AE58" s="5" t="s">
        <v>15</v>
      </c>
      <c r="AF58" s="5" t="s">
        <v>13</v>
      </c>
      <c r="AG58" s="5" t="s">
        <v>15</v>
      </c>
      <c r="AH58" s="5">
        <v>-1</v>
      </c>
      <c r="AI58" s="5" t="s">
        <v>15</v>
      </c>
      <c r="AJ58" s="5">
        <v>-1</v>
      </c>
      <c r="AK58" s="5">
        <v>27</v>
      </c>
    </row>
    <row r="59" spans="1:41" x14ac:dyDescent="0.2">
      <c r="A59" s="1" t="s">
        <v>92</v>
      </c>
      <c r="B59" s="1" t="s">
        <v>93</v>
      </c>
      <c r="C59" s="1" t="s">
        <v>30</v>
      </c>
      <c r="D59" s="1" t="s">
        <v>29</v>
      </c>
      <c r="E59" s="1" t="s">
        <v>28</v>
      </c>
      <c r="F59" s="1" t="s">
        <v>10</v>
      </c>
      <c r="G59" s="5">
        <v>676.25</v>
      </c>
      <c r="H59" s="5">
        <v>1806.95</v>
      </c>
      <c r="I59" s="5">
        <v>2712.73</v>
      </c>
      <c r="J59" s="5">
        <v>2610.4699999999998</v>
      </c>
      <c r="K59" s="5">
        <v>2016.09</v>
      </c>
      <c r="L59" s="5">
        <v>827.95</v>
      </c>
      <c r="N59" s="5">
        <v>314.37</v>
      </c>
      <c r="AK59" s="5">
        <v>28</v>
      </c>
      <c r="AM59" s="13">
        <f>+AO59/$AO$3</f>
        <v>4.2466716103531678E-3</v>
      </c>
      <c r="AN59" s="7">
        <f>IF(AK59=1,AM59,AM59+AN57)</f>
        <v>0.94789712508289903</v>
      </c>
      <c r="AO59" s="5">
        <f>SUM(G59:AJ59)</f>
        <v>10964.810000000001</v>
      </c>
    </row>
    <row r="60" spans="1:41" x14ac:dyDescent="0.2">
      <c r="A60" s="1" t="s">
        <v>92</v>
      </c>
      <c r="B60" s="1" t="s">
        <v>93</v>
      </c>
      <c r="C60" s="1" t="s">
        <v>30</v>
      </c>
      <c r="D60" s="1" t="s">
        <v>29</v>
      </c>
      <c r="E60" s="1" t="s">
        <v>28</v>
      </c>
      <c r="F60" s="1" t="s">
        <v>11</v>
      </c>
      <c r="G60" s="5" t="s">
        <v>15</v>
      </c>
      <c r="H60" s="5" t="s">
        <v>15</v>
      </c>
      <c r="I60" s="5" t="s">
        <v>15</v>
      </c>
      <c r="J60" s="5" t="s">
        <v>15</v>
      </c>
      <c r="K60" s="5" t="s">
        <v>15</v>
      </c>
      <c r="L60" s="5" t="s">
        <v>15</v>
      </c>
      <c r="N60" s="5" t="s">
        <v>15</v>
      </c>
      <c r="AK60" s="5">
        <v>28</v>
      </c>
    </row>
    <row r="61" spans="1:41" x14ac:dyDescent="0.2">
      <c r="A61" s="1" t="s">
        <v>92</v>
      </c>
      <c r="B61" s="1" t="s">
        <v>93</v>
      </c>
      <c r="C61" s="1" t="s">
        <v>8</v>
      </c>
      <c r="D61" s="1" t="s">
        <v>217</v>
      </c>
      <c r="E61" s="1" t="s">
        <v>21</v>
      </c>
      <c r="F61" s="1" t="s">
        <v>10</v>
      </c>
      <c r="M61" s="5">
        <v>1412</v>
      </c>
      <c r="N61" s="5">
        <v>1870</v>
      </c>
      <c r="O61" s="5">
        <v>1215.2380000000001</v>
      </c>
      <c r="P61" s="5">
        <v>506</v>
      </c>
      <c r="Q61" s="5">
        <v>14.6</v>
      </c>
      <c r="R61" s="5">
        <v>102.6</v>
      </c>
      <c r="S61" s="5">
        <v>18</v>
      </c>
      <c r="U61" s="5">
        <v>114.036</v>
      </c>
      <c r="V61" s="5">
        <v>566.93100000000004</v>
      </c>
      <c r="W61" s="5">
        <v>171.012</v>
      </c>
      <c r="X61" s="5">
        <v>291.52100000000002</v>
      </c>
      <c r="Y61" s="5">
        <v>395.9</v>
      </c>
      <c r="Z61" s="5">
        <v>36.97</v>
      </c>
      <c r="AA61" s="5">
        <v>24.725000000000001</v>
      </c>
      <c r="AB61" s="5">
        <v>15.026999999999999</v>
      </c>
      <c r="AC61" s="5">
        <v>29.701000000000001</v>
      </c>
      <c r="AD61" s="5">
        <v>496.28399999999999</v>
      </c>
      <c r="AE61" s="5">
        <v>622.23400000000004</v>
      </c>
      <c r="AF61" s="5">
        <v>888.98299999999995</v>
      </c>
      <c r="AG61" s="5">
        <v>427.76299999999998</v>
      </c>
      <c r="AH61" s="5">
        <v>503.41</v>
      </c>
      <c r="AI61" s="5">
        <v>219.542</v>
      </c>
      <c r="AJ61" s="5">
        <v>135.792</v>
      </c>
      <c r="AK61" s="5">
        <v>29</v>
      </c>
      <c r="AM61" s="13">
        <f>+AO61/$AO$3</f>
        <v>3.9033142246698671E-3</v>
      </c>
      <c r="AN61" s="7">
        <f>IF(AK61=1,AM61,AM61+AN59)</f>
        <v>0.95180043930756886</v>
      </c>
      <c r="AO61" s="5">
        <f>SUM(G61:AJ61)</f>
        <v>10078.269</v>
      </c>
    </row>
    <row r="62" spans="1:41" ht="12.75" thickBot="1" x14ac:dyDescent="0.25">
      <c r="A62" s="1" t="s">
        <v>92</v>
      </c>
      <c r="B62" s="1" t="s">
        <v>93</v>
      </c>
      <c r="C62" s="1" t="s">
        <v>8</v>
      </c>
      <c r="D62" s="1" t="s">
        <v>217</v>
      </c>
      <c r="E62" s="1" t="s">
        <v>21</v>
      </c>
      <c r="F62" s="1" t="s">
        <v>11</v>
      </c>
      <c r="M62" s="5">
        <v>-1</v>
      </c>
      <c r="N62" s="5">
        <v>-1</v>
      </c>
      <c r="O62" s="5">
        <v>-1</v>
      </c>
      <c r="P62" s="5">
        <v>-1</v>
      </c>
      <c r="Q62" s="5" t="s">
        <v>15</v>
      </c>
      <c r="R62" s="5" t="s">
        <v>15</v>
      </c>
      <c r="S62" s="5" t="s">
        <v>15</v>
      </c>
      <c r="U62" s="5" t="s">
        <v>15</v>
      </c>
      <c r="V62" s="5" t="s">
        <v>15</v>
      </c>
      <c r="W62" s="5" t="s">
        <v>15</v>
      </c>
      <c r="X62" s="5" t="s">
        <v>15</v>
      </c>
      <c r="Y62" s="5" t="s">
        <v>15</v>
      </c>
      <c r="Z62" s="5" t="s">
        <v>15</v>
      </c>
      <c r="AA62" s="5" t="s">
        <v>13</v>
      </c>
      <c r="AB62" s="5" t="s">
        <v>15</v>
      </c>
      <c r="AC62" s="5" t="s">
        <v>13</v>
      </c>
      <c r="AD62" s="5" t="s">
        <v>15</v>
      </c>
      <c r="AE62" s="5" t="s">
        <v>13</v>
      </c>
      <c r="AF62" s="5" t="s">
        <v>13</v>
      </c>
      <c r="AG62" s="5" t="s">
        <v>13</v>
      </c>
      <c r="AH62" s="5" t="s">
        <v>12</v>
      </c>
      <c r="AI62" s="5" t="s">
        <v>13</v>
      </c>
      <c r="AJ62" s="5" t="s">
        <v>12</v>
      </c>
      <c r="AK62" s="29">
        <v>29</v>
      </c>
    </row>
    <row r="63" spans="1:41" x14ac:dyDescent="0.2">
      <c r="A63" s="1" t="s">
        <v>92</v>
      </c>
      <c r="B63" s="1" t="s">
        <v>93</v>
      </c>
      <c r="C63" s="1" t="s">
        <v>30</v>
      </c>
      <c r="D63" s="1" t="s">
        <v>159</v>
      </c>
      <c r="E63" s="1" t="s">
        <v>28</v>
      </c>
      <c r="F63" s="1" t="s">
        <v>10</v>
      </c>
      <c r="G63" s="5">
        <v>379.173</v>
      </c>
      <c r="H63" s="5">
        <v>494.40899999999999</v>
      </c>
      <c r="I63" s="5">
        <v>457.161</v>
      </c>
      <c r="J63" s="5">
        <v>582.14499999999998</v>
      </c>
      <c r="K63" s="5">
        <v>168.61</v>
      </c>
      <c r="L63" s="5">
        <v>300.52999999999997</v>
      </c>
      <c r="M63" s="5">
        <v>193.17599999999999</v>
      </c>
      <c r="N63" s="5">
        <v>143.327</v>
      </c>
      <c r="O63" s="5">
        <v>281.15899999999999</v>
      </c>
      <c r="P63" s="5">
        <v>27.97</v>
      </c>
      <c r="Q63" s="5">
        <v>8.3789999999999996</v>
      </c>
      <c r="R63" s="5">
        <v>198.23099999999999</v>
      </c>
      <c r="S63" s="5">
        <v>378.42599999999999</v>
      </c>
      <c r="T63" s="5">
        <v>293.55</v>
      </c>
      <c r="U63" s="5">
        <v>189.47499999999999</v>
      </c>
      <c r="V63" s="5">
        <v>348.20499999999998</v>
      </c>
      <c r="W63" s="5">
        <v>337.05</v>
      </c>
      <c r="X63" s="5">
        <v>374.60500000000002</v>
      </c>
      <c r="Y63" s="5">
        <v>324.03800000000001</v>
      </c>
      <c r="Z63" s="5">
        <v>257.03199999999998</v>
      </c>
      <c r="AD63" s="5">
        <v>503.06099999999998</v>
      </c>
      <c r="AE63" s="5">
        <v>992.83900000000006</v>
      </c>
      <c r="AF63" s="5">
        <v>545.60500000000002</v>
      </c>
      <c r="AG63" s="5">
        <v>668.77300000000002</v>
      </c>
      <c r="AH63" s="5">
        <v>637.49</v>
      </c>
      <c r="AI63" s="5">
        <v>868.26800000000003</v>
      </c>
      <c r="AK63" s="5">
        <v>30</v>
      </c>
      <c r="AM63" s="13">
        <f>+AO63/$AO$3</f>
        <v>3.854676308082952E-3</v>
      </c>
      <c r="AN63" s="7">
        <f>IF(AK63=1,AM63,AM63+AN61)</f>
        <v>0.95565511561565186</v>
      </c>
      <c r="AO63" s="5">
        <f>SUM(G63:AJ63)</f>
        <v>9952.6869999999999</v>
      </c>
    </row>
    <row r="64" spans="1:41" x14ac:dyDescent="0.2">
      <c r="A64" s="1" t="s">
        <v>92</v>
      </c>
      <c r="B64" s="1" t="s">
        <v>93</v>
      </c>
      <c r="C64" s="1" t="s">
        <v>30</v>
      </c>
      <c r="D64" s="1" t="s">
        <v>159</v>
      </c>
      <c r="E64" s="1" t="s">
        <v>28</v>
      </c>
      <c r="F64" s="1" t="s">
        <v>11</v>
      </c>
      <c r="G64" s="5">
        <v>-1</v>
      </c>
      <c r="H64" s="5">
        <v>-1</v>
      </c>
      <c r="I64" s="5">
        <v>-1</v>
      </c>
      <c r="J64" s="5">
        <v>-1</v>
      </c>
      <c r="K64" s="5">
        <v>-1</v>
      </c>
      <c r="L64" s="5">
        <v>-1</v>
      </c>
      <c r="M64" s="5" t="s">
        <v>24</v>
      </c>
      <c r="N64" s="5" t="s">
        <v>24</v>
      </c>
      <c r="O64" s="5">
        <v>-1</v>
      </c>
      <c r="P64" s="5">
        <v>-1</v>
      </c>
      <c r="Q64" s="5">
        <v>-1</v>
      </c>
      <c r="R64" s="5">
        <v>-1</v>
      </c>
      <c r="S64" s="5">
        <v>-1</v>
      </c>
      <c r="T64" s="5">
        <v>-1</v>
      </c>
      <c r="U64" s="5">
        <v>-1</v>
      </c>
      <c r="V64" s="5" t="s">
        <v>24</v>
      </c>
      <c r="W64" s="5" t="s">
        <v>24</v>
      </c>
      <c r="X64" s="5" t="s">
        <v>24</v>
      </c>
      <c r="Y64" s="5" t="s">
        <v>24</v>
      </c>
      <c r="Z64" s="5" t="s">
        <v>24</v>
      </c>
      <c r="AA64" s="5" t="s">
        <v>24</v>
      </c>
      <c r="AB64" s="5" t="s">
        <v>24</v>
      </c>
      <c r="AC64" s="5" t="s">
        <v>24</v>
      </c>
      <c r="AD64" s="5">
        <v>-1</v>
      </c>
      <c r="AE64" s="5">
        <v>-1</v>
      </c>
      <c r="AF64" s="5">
        <v>-1</v>
      </c>
      <c r="AG64" s="5">
        <v>-1</v>
      </c>
      <c r="AH64" s="5">
        <v>-1</v>
      </c>
      <c r="AI64" s="5">
        <v>-1</v>
      </c>
      <c r="AK64" s="5">
        <v>30</v>
      </c>
    </row>
    <row r="65" spans="1:41" x14ac:dyDescent="0.2">
      <c r="A65" s="1" t="s">
        <v>92</v>
      </c>
      <c r="B65" s="1" t="s">
        <v>93</v>
      </c>
      <c r="C65" s="1" t="s">
        <v>8</v>
      </c>
      <c r="D65" s="1" t="s">
        <v>227</v>
      </c>
      <c r="E65" s="1" t="s">
        <v>28</v>
      </c>
      <c r="F65" s="1" t="s">
        <v>10</v>
      </c>
      <c r="J65" s="5">
        <v>333.64</v>
      </c>
      <c r="K65" s="5">
        <v>2393.91</v>
      </c>
      <c r="L65" s="5">
        <v>884.99</v>
      </c>
      <c r="T65" s="5">
        <v>71.724999999999994</v>
      </c>
      <c r="V65" s="5">
        <v>60.255000000000003</v>
      </c>
      <c r="W65" s="5">
        <v>20.215</v>
      </c>
      <c r="X65" s="5">
        <v>22.443000000000001</v>
      </c>
      <c r="Y65" s="5">
        <v>401.56</v>
      </c>
      <c r="Z65" s="5">
        <v>524.52700000000004</v>
      </c>
      <c r="AA65" s="5">
        <v>1803.634</v>
      </c>
      <c r="AB65" s="5">
        <v>1674.2370000000001</v>
      </c>
      <c r="AC65" s="5">
        <v>1111.3499999999999</v>
      </c>
      <c r="AK65" s="5">
        <v>31</v>
      </c>
      <c r="AM65" s="13">
        <f>+AO65/$AO$3</f>
        <v>3.6028534194306873E-3</v>
      </c>
      <c r="AN65" s="7">
        <f>IF(AK65=1,AM65,AM65+AN63)</f>
        <v>0.95925796903508254</v>
      </c>
      <c r="AO65" s="5">
        <f>SUM(G65:AJ65)</f>
        <v>9302.4860000000008</v>
      </c>
    </row>
    <row r="66" spans="1:41" x14ac:dyDescent="0.2">
      <c r="A66" s="1" t="s">
        <v>92</v>
      </c>
      <c r="B66" s="1" t="s">
        <v>93</v>
      </c>
      <c r="C66" s="1" t="s">
        <v>8</v>
      </c>
      <c r="D66" s="1" t="s">
        <v>227</v>
      </c>
      <c r="E66" s="1" t="s">
        <v>28</v>
      </c>
      <c r="F66" s="1" t="s">
        <v>11</v>
      </c>
      <c r="J66" s="5" t="s">
        <v>15</v>
      </c>
      <c r="K66" s="5" t="s">
        <v>15</v>
      </c>
      <c r="L66" s="5" t="s">
        <v>15</v>
      </c>
      <c r="T66" s="5">
        <v>-1</v>
      </c>
      <c r="V66" s="5">
        <v>-1</v>
      </c>
      <c r="W66" s="5">
        <v>-1</v>
      </c>
      <c r="X66" s="5">
        <v>-1</v>
      </c>
      <c r="Y66" s="5">
        <v>-1</v>
      </c>
      <c r="Z66" s="5">
        <v>-1</v>
      </c>
      <c r="AA66" s="5" t="s">
        <v>18</v>
      </c>
      <c r="AB66" s="5" t="s">
        <v>18</v>
      </c>
      <c r="AC66" s="5" t="s">
        <v>18</v>
      </c>
      <c r="AK66" s="5">
        <v>31</v>
      </c>
    </row>
    <row r="67" spans="1:41" x14ac:dyDescent="0.2">
      <c r="A67" s="1" t="s">
        <v>92</v>
      </c>
      <c r="B67" s="1" t="s">
        <v>93</v>
      </c>
      <c r="C67" s="1" t="s">
        <v>8</v>
      </c>
      <c r="D67" s="1" t="s">
        <v>37</v>
      </c>
      <c r="E67" s="1" t="s">
        <v>28</v>
      </c>
      <c r="F67" s="1" t="s">
        <v>10</v>
      </c>
      <c r="G67" s="5">
        <v>81.47</v>
      </c>
      <c r="H67" s="5">
        <v>774.34</v>
      </c>
      <c r="I67" s="5">
        <v>976.9</v>
      </c>
      <c r="J67" s="5">
        <v>552.75</v>
      </c>
      <c r="K67" s="5">
        <v>654.33000000000004</v>
      </c>
      <c r="L67" s="5">
        <v>255.27</v>
      </c>
      <c r="M67" s="5">
        <v>336.23</v>
      </c>
      <c r="N67" s="5">
        <v>744.03</v>
      </c>
      <c r="O67" s="5">
        <v>390.06</v>
      </c>
      <c r="P67" s="5">
        <v>324.05</v>
      </c>
      <c r="Q67" s="5">
        <v>241.27</v>
      </c>
      <c r="R67" s="5">
        <v>510.15</v>
      </c>
      <c r="S67" s="5">
        <v>216.14</v>
      </c>
      <c r="T67" s="5">
        <v>267</v>
      </c>
      <c r="U67" s="5">
        <v>42.481000000000002</v>
      </c>
      <c r="AI67" s="5">
        <v>90</v>
      </c>
      <c r="AJ67" s="5">
        <v>149.5</v>
      </c>
      <c r="AK67" s="5">
        <v>32</v>
      </c>
      <c r="AM67" s="13">
        <f>+AO67/$AO$3</f>
        <v>2.5584929884344848E-3</v>
      </c>
      <c r="AN67" s="7">
        <f>IF(AK67=1,AM67,AM67+AN65)</f>
        <v>0.961816462023517</v>
      </c>
      <c r="AO67" s="5">
        <f>SUM(G67:AJ67)</f>
        <v>6605.9710000000005</v>
      </c>
    </row>
    <row r="68" spans="1:41" x14ac:dyDescent="0.2">
      <c r="A68" s="1" t="s">
        <v>92</v>
      </c>
      <c r="B68" s="1" t="s">
        <v>93</v>
      </c>
      <c r="C68" s="1" t="s">
        <v>8</v>
      </c>
      <c r="D68" s="1" t="s">
        <v>37</v>
      </c>
      <c r="E68" s="1" t="s">
        <v>28</v>
      </c>
      <c r="F68" s="1" t="s">
        <v>11</v>
      </c>
      <c r="G68" s="5" t="s">
        <v>15</v>
      </c>
      <c r="H68" s="5" t="s">
        <v>13</v>
      </c>
      <c r="I68" s="5" t="s">
        <v>13</v>
      </c>
      <c r="J68" s="5" t="s">
        <v>13</v>
      </c>
      <c r="K68" s="5" t="s">
        <v>13</v>
      </c>
      <c r="L68" s="5" t="s">
        <v>13</v>
      </c>
      <c r="M68" s="5" t="s">
        <v>13</v>
      </c>
      <c r="N68" s="5" t="s">
        <v>13</v>
      </c>
      <c r="O68" s="5" t="s">
        <v>13</v>
      </c>
      <c r="P68" s="5" t="s">
        <v>13</v>
      </c>
      <c r="Q68" s="5" t="s">
        <v>13</v>
      </c>
      <c r="R68" s="5" t="s">
        <v>13</v>
      </c>
      <c r="S68" s="5" t="s">
        <v>13</v>
      </c>
      <c r="T68" s="5" t="s">
        <v>13</v>
      </c>
      <c r="U68" s="5" t="s">
        <v>13</v>
      </c>
      <c r="AI68" s="5" t="s">
        <v>15</v>
      </c>
      <c r="AJ68" s="5" t="s">
        <v>15</v>
      </c>
      <c r="AK68" s="5">
        <v>32</v>
      </c>
    </row>
    <row r="69" spans="1:41" x14ac:dyDescent="0.2">
      <c r="A69" s="1" t="s">
        <v>92</v>
      </c>
      <c r="B69" s="1" t="s">
        <v>93</v>
      </c>
      <c r="C69" s="1" t="s">
        <v>8</v>
      </c>
      <c r="D69" s="1" t="s">
        <v>27</v>
      </c>
      <c r="E69" s="1" t="s">
        <v>28</v>
      </c>
      <c r="F69" s="1" t="s">
        <v>10</v>
      </c>
      <c r="G69" s="5">
        <v>169</v>
      </c>
      <c r="H69" s="5">
        <v>326</v>
      </c>
      <c r="I69" s="5">
        <v>140</v>
      </c>
      <c r="J69" s="5">
        <v>140</v>
      </c>
      <c r="K69" s="5">
        <v>131</v>
      </c>
      <c r="L69" s="5">
        <v>205</v>
      </c>
      <c r="M69" s="5">
        <v>214</v>
      </c>
      <c r="N69" s="5">
        <v>75</v>
      </c>
      <c r="O69" s="5">
        <v>180.54599999999999</v>
      </c>
      <c r="P69" s="5">
        <v>512.6</v>
      </c>
      <c r="Q69" s="5">
        <v>1055.42</v>
      </c>
      <c r="R69" s="5">
        <v>690.35</v>
      </c>
      <c r="S69" s="5">
        <v>611.25300000000004</v>
      </c>
      <c r="T69" s="5">
        <v>91.884</v>
      </c>
      <c r="U69" s="5">
        <v>211.40600000000001</v>
      </c>
      <c r="V69" s="5">
        <v>220.107</v>
      </c>
      <c r="W69" s="5">
        <v>101.771</v>
      </c>
      <c r="X69" s="5">
        <v>121.93600000000001</v>
      </c>
      <c r="Y69" s="5">
        <v>48.753999999999998</v>
      </c>
      <c r="Z69" s="5">
        <v>223.43100000000001</v>
      </c>
      <c r="AA69" s="5">
        <v>86.619</v>
      </c>
      <c r="AB69" s="5">
        <v>70.19</v>
      </c>
      <c r="AC69" s="5">
        <v>121.333</v>
      </c>
      <c r="AD69" s="5">
        <v>87.924000000000007</v>
      </c>
      <c r="AE69" s="5">
        <v>112.134</v>
      </c>
      <c r="AF69" s="5">
        <v>269.41000000000003</v>
      </c>
      <c r="AG69" s="5">
        <v>146.00800000000001</v>
      </c>
      <c r="AH69" s="5">
        <v>19.791</v>
      </c>
      <c r="AI69" s="5">
        <v>73.188000000000002</v>
      </c>
      <c r="AJ69" s="5">
        <v>121.655</v>
      </c>
      <c r="AK69" s="5">
        <v>33</v>
      </c>
      <c r="AM69" s="13">
        <f>+AO69/$AO$3</f>
        <v>2.5475475013371066E-3</v>
      </c>
      <c r="AN69" s="7">
        <f>IF(AK69=1,AM69,AM69+AN67)</f>
        <v>0.96436400952485413</v>
      </c>
      <c r="AO69" s="5">
        <f>SUM(G69:AJ69)</f>
        <v>6577.7099999999973</v>
      </c>
    </row>
    <row r="70" spans="1:41" x14ac:dyDescent="0.2">
      <c r="A70" s="1" t="s">
        <v>92</v>
      </c>
      <c r="B70" s="1" t="s">
        <v>93</v>
      </c>
      <c r="C70" s="1" t="s">
        <v>8</v>
      </c>
      <c r="D70" s="1" t="s">
        <v>27</v>
      </c>
      <c r="E70" s="1" t="s">
        <v>28</v>
      </c>
      <c r="F70" s="1" t="s">
        <v>11</v>
      </c>
      <c r="G70" s="5">
        <v>-1</v>
      </c>
      <c r="H70" s="5" t="s">
        <v>24</v>
      </c>
      <c r="I70" s="5" t="s">
        <v>13</v>
      </c>
      <c r="J70" s="5" t="s">
        <v>13</v>
      </c>
      <c r="K70" s="5" t="s">
        <v>24</v>
      </c>
      <c r="L70" s="5" t="s">
        <v>13</v>
      </c>
      <c r="M70" s="5" t="s">
        <v>13</v>
      </c>
      <c r="N70" s="5" t="s">
        <v>13</v>
      </c>
      <c r="O70" s="5" t="s">
        <v>13</v>
      </c>
      <c r="P70" s="5" t="s">
        <v>13</v>
      </c>
      <c r="Q70" s="5" t="s">
        <v>13</v>
      </c>
      <c r="R70" s="5" t="s">
        <v>13</v>
      </c>
      <c r="S70" s="5" t="s">
        <v>13</v>
      </c>
      <c r="T70" s="5" t="s">
        <v>13</v>
      </c>
      <c r="U70" s="5" t="s">
        <v>13</v>
      </c>
      <c r="V70" s="5" t="s">
        <v>13</v>
      </c>
      <c r="W70" s="5" t="s">
        <v>13</v>
      </c>
      <c r="X70" s="5" t="s">
        <v>13</v>
      </c>
      <c r="Y70" s="5" t="s">
        <v>13</v>
      </c>
      <c r="Z70" s="5" t="s">
        <v>13</v>
      </c>
      <c r="AA70" s="5" t="s">
        <v>13</v>
      </c>
      <c r="AB70" s="5" t="s">
        <v>13</v>
      </c>
      <c r="AC70" s="5" t="s">
        <v>13</v>
      </c>
      <c r="AD70" s="5" t="s">
        <v>13</v>
      </c>
      <c r="AE70" s="5" t="s">
        <v>13</v>
      </c>
      <c r="AF70" s="5" t="s">
        <v>13</v>
      </c>
      <c r="AG70" s="5" t="s">
        <v>13</v>
      </c>
      <c r="AH70" s="5" t="s">
        <v>13</v>
      </c>
      <c r="AI70" s="5" t="s">
        <v>13</v>
      </c>
      <c r="AJ70" s="5" t="s">
        <v>13</v>
      </c>
      <c r="AK70" s="5">
        <v>33</v>
      </c>
    </row>
    <row r="71" spans="1:41" x14ac:dyDescent="0.2">
      <c r="A71" s="1" t="s">
        <v>92</v>
      </c>
      <c r="B71" s="1" t="s">
        <v>93</v>
      </c>
      <c r="C71" s="1" t="s">
        <v>8</v>
      </c>
      <c r="D71" s="1" t="s">
        <v>218</v>
      </c>
      <c r="E71" s="1" t="s">
        <v>26</v>
      </c>
      <c r="F71" s="1" t="s">
        <v>10</v>
      </c>
      <c r="G71" s="5">
        <v>104</v>
      </c>
      <c r="H71" s="5">
        <v>149</v>
      </c>
      <c r="I71" s="5">
        <v>263</v>
      </c>
      <c r="J71" s="5">
        <v>20</v>
      </c>
      <c r="K71" s="5">
        <v>147</v>
      </c>
      <c r="L71" s="5">
        <v>334</v>
      </c>
      <c r="M71" s="5">
        <v>228</v>
      </c>
      <c r="N71" s="5">
        <v>318</v>
      </c>
      <c r="O71" s="5">
        <v>34.39</v>
      </c>
      <c r="P71" s="5">
        <v>366.2</v>
      </c>
      <c r="Q71" s="5">
        <v>50</v>
      </c>
      <c r="R71" s="5">
        <v>192.08</v>
      </c>
      <c r="S71" s="5">
        <v>100.622</v>
      </c>
      <c r="T71" s="5">
        <v>165.017</v>
      </c>
      <c r="U71" s="5">
        <v>446.63</v>
      </c>
      <c r="V71" s="5">
        <v>126.76</v>
      </c>
      <c r="W71" s="5">
        <v>70.956000000000003</v>
      </c>
      <c r="X71" s="5">
        <v>77.64</v>
      </c>
      <c r="Y71" s="5">
        <v>123.82899999999999</v>
      </c>
      <c r="Z71" s="5">
        <v>253.00800000000001</v>
      </c>
      <c r="AA71" s="5">
        <v>129.554</v>
      </c>
      <c r="AB71" s="5">
        <v>366.59100000000001</v>
      </c>
      <c r="AC71" s="5">
        <v>285.06200000000001</v>
      </c>
      <c r="AD71" s="5">
        <v>449.02600000000001</v>
      </c>
      <c r="AE71" s="5">
        <v>170.452</v>
      </c>
      <c r="AF71" s="5">
        <v>259.73500000000001</v>
      </c>
      <c r="AG71" s="5">
        <v>494.59899999999999</v>
      </c>
      <c r="AH71" s="5">
        <v>232.142</v>
      </c>
      <c r="AI71" s="5">
        <v>297.988</v>
      </c>
      <c r="AJ71" s="5">
        <v>286.30200000000002</v>
      </c>
      <c r="AK71" s="5">
        <v>34</v>
      </c>
      <c r="AM71" s="13">
        <f>+AO71/$AO$3</f>
        <v>2.533555511939459E-3</v>
      </c>
      <c r="AN71" s="7">
        <f>IF(AK71=1,AM71,AM71+AN69)</f>
        <v>0.96689756503679358</v>
      </c>
      <c r="AO71" s="5">
        <f>SUM(G71:AJ71)</f>
        <v>6541.5829999999996</v>
      </c>
    </row>
    <row r="72" spans="1:41" x14ac:dyDescent="0.2">
      <c r="A72" s="1" t="s">
        <v>92</v>
      </c>
      <c r="B72" s="1" t="s">
        <v>93</v>
      </c>
      <c r="C72" s="1" t="s">
        <v>8</v>
      </c>
      <c r="D72" s="1" t="s">
        <v>218</v>
      </c>
      <c r="E72" s="1" t="s">
        <v>26</v>
      </c>
      <c r="F72" s="1" t="s">
        <v>11</v>
      </c>
      <c r="G72" s="5" t="s">
        <v>13</v>
      </c>
      <c r="H72" s="5" t="s">
        <v>13</v>
      </c>
      <c r="I72" s="5" t="s">
        <v>13</v>
      </c>
      <c r="J72" s="5" t="s">
        <v>13</v>
      </c>
      <c r="K72" s="5" t="s">
        <v>24</v>
      </c>
      <c r="L72" s="5" t="s">
        <v>13</v>
      </c>
      <c r="M72" s="5" t="s">
        <v>13</v>
      </c>
      <c r="N72" s="5" t="s">
        <v>13</v>
      </c>
      <c r="O72" s="5" t="s">
        <v>13</v>
      </c>
      <c r="P72" s="5" t="s">
        <v>12</v>
      </c>
      <c r="Q72" s="5" t="s">
        <v>12</v>
      </c>
      <c r="R72" s="5" t="s">
        <v>12</v>
      </c>
      <c r="S72" s="5" t="s">
        <v>12</v>
      </c>
      <c r="T72" s="5" t="s">
        <v>12</v>
      </c>
      <c r="U72" s="5" t="s">
        <v>12</v>
      </c>
      <c r="V72" s="5" t="s">
        <v>12</v>
      </c>
      <c r="W72" s="5" t="s">
        <v>12</v>
      </c>
      <c r="X72" s="5" t="s">
        <v>12</v>
      </c>
      <c r="Y72" s="5" t="s">
        <v>12</v>
      </c>
      <c r="Z72" s="5" t="s">
        <v>12</v>
      </c>
      <c r="AA72" s="5" t="s">
        <v>12</v>
      </c>
      <c r="AB72" s="5" t="s">
        <v>12</v>
      </c>
      <c r="AC72" s="5" t="s">
        <v>12</v>
      </c>
      <c r="AD72" s="5" t="s">
        <v>12</v>
      </c>
      <c r="AE72" s="5" t="s">
        <v>12</v>
      </c>
      <c r="AF72" s="5" t="s">
        <v>12</v>
      </c>
      <c r="AG72" s="5" t="s">
        <v>12</v>
      </c>
      <c r="AH72" s="5" t="s">
        <v>12</v>
      </c>
      <c r="AI72" s="5" t="s">
        <v>12</v>
      </c>
      <c r="AJ72" s="5" t="s">
        <v>12</v>
      </c>
      <c r="AK72" s="5">
        <v>34</v>
      </c>
    </row>
    <row r="73" spans="1:41" x14ac:dyDescent="0.2">
      <c r="A73" s="1" t="s">
        <v>92</v>
      </c>
      <c r="B73" s="1" t="s">
        <v>93</v>
      </c>
      <c r="C73" s="1" t="s">
        <v>8</v>
      </c>
      <c r="D73" s="1" t="s">
        <v>216</v>
      </c>
      <c r="E73" s="1" t="s">
        <v>21</v>
      </c>
      <c r="F73" s="1" t="s">
        <v>10</v>
      </c>
      <c r="G73" s="5">
        <v>53</v>
      </c>
      <c r="H73" s="5">
        <v>11</v>
      </c>
      <c r="J73" s="5">
        <v>33</v>
      </c>
      <c r="O73" s="5">
        <v>0.6</v>
      </c>
      <c r="Q73" s="5">
        <v>169.869</v>
      </c>
      <c r="R73" s="5">
        <v>82.893000000000001</v>
      </c>
      <c r="S73" s="5">
        <v>42.22</v>
      </c>
      <c r="T73" s="5">
        <v>331.66300000000001</v>
      </c>
      <c r="U73" s="5">
        <v>442.73099999999999</v>
      </c>
      <c r="V73" s="5">
        <v>633.08699999999999</v>
      </c>
      <c r="W73" s="5">
        <v>618.78800000000001</v>
      </c>
      <c r="X73" s="5">
        <v>483.99599999999998</v>
      </c>
      <c r="Y73" s="5">
        <v>526.77599999999995</v>
      </c>
      <c r="Z73" s="5">
        <v>272.923</v>
      </c>
      <c r="AA73" s="5">
        <v>132.97</v>
      </c>
      <c r="AB73" s="5">
        <v>100.378</v>
      </c>
      <c r="AC73" s="5">
        <v>131.28200000000001</v>
      </c>
      <c r="AD73" s="5">
        <v>112.47199999999999</v>
      </c>
      <c r="AE73" s="5">
        <v>499.69900000000001</v>
      </c>
      <c r="AF73" s="5">
        <v>431.46300000000002</v>
      </c>
      <c r="AG73" s="5">
        <v>331.62200000000001</v>
      </c>
      <c r="AH73" s="5">
        <v>183.76499999999999</v>
      </c>
      <c r="AI73" s="5">
        <v>196.06200000000001</v>
      </c>
      <c r="AJ73" s="5">
        <v>100.867</v>
      </c>
      <c r="AK73" s="5">
        <v>35</v>
      </c>
      <c r="AM73" s="13">
        <f>+AO73/$AO$3</f>
        <v>2.2940270765060876E-3</v>
      </c>
      <c r="AN73" s="7">
        <f>IF(AK73=1,AM73,AM73+AN71)</f>
        <v>0.96919159211329964</v>
      </c>
      <c r="AO73" s="5">
        <f>SUM(G73:AJ73)</f>
        <v>5923.1260000000002</v>
      </c>
    </row>
    <row r="74" spans="1:41" x14ac:dyDescent="0.2">
      <c r="A74" s="1" t="s">
        <v>92</v>
      </c>
      <c r="B74" s="1" t="s">
        <v>93</v>
      </c>
      <c r="C74" s="1" t="s">
        <v>8</v>
      </c>
      <c r="D74" s="1" t="s">
        <v>216</v>
      </c>
      <c r="E74" s="1" t="s">
        <v>21</v>
      </c>
      <c r="F74" s="1" t="s">
        <v>11</v>
      </c>
      <c r="G74" s="5" t="s">
        <v>15</v>
      </c>
      <c r="H74" s="5">
        <v>-1</v>
      </c>
      <c r="J74" s="5" t="s">
        <v>15</v>
      </c>
      <c r="O74" s="5">
        <v>-1</v>
      </c>
      <c r="Q74" s="5" t="s">
        <v>15</v>
      </c>
      <c r="R74" s="5" t="s">
        <v>15</v>
      </c>
      <c r="S74" s="5" t="s">
        <v>15</v>
      </c>
      <c r="T74" s="5" t="s">
        <v>13</v>
      </c>
      <c r="U74" s="5" t="s">
        <v>13</v>
      </c>
      <c r="V74" s="5" t="s">
        <v>13</v>
      </c>
      <c r="W74" s="5" t="s">
        <v>13</v>
      </c>
      <c r="X74" s="5" t="s">
        <v>13</v>
      </c>
      <c r="Y74" s="5" t="s">
        <v>13</v>
      </c>
      <c r="Z74" s="5" t="s">
        <v>13</v>
      </c>
      <c r="AA74" s="5" t="s">
        <v>13</v>
      </c>
      <c r="AB74" s="5" t="s">
        <v>13</v>
      </c>
      <c r="AC74" s="5" t="s">
        <v>13</v>
      </c>
      <c r="AD74" s="5" t="s">
        <v>13</v>
      </c>
      <c r="AE74" s="5" t="s">
        <v>13</v>
      </c>
      <c r="AF74" s="5" t="s">
        <v>13</v>
      </c>
      <c r="AG74" s="5" t="s">
        <v>13</v>
      </c>
      <c r="AH74" s="5" t="s">
        <v>13</v>
      </c>
      <c r="AI74" s="5" t="s">
        <v>13</v>
      </c>
      <c r="AJ74" s="5" t="s">
        <v>13</v>
      </c>
      <c r="AK74" s="5">
        <v>35</v>
      </c>
    </row>
    <row r="75" spans="1:41" x14ac:dyDescent="0.2">
      <c r="A75" s="1" t="s">
        <v>92</v>
      </c>
      <c r="B75" s="1" t="s">
        <v>93</v>
      </c>
      <c r="C75" s="1" t="s">
        <v>8</v>
      </c>
      <c r="D75" s="1" t="s">
        <v>55</v>
      </c>
      <c r="E75" s="1" t="s">
        <v>21</v>
      </c>
      <c r="F75" s="1" t="s">
        <v>10</v>
      </c>
      <c r="I75" s="5">
        <v>708.4</v>
      </c>
      <c r="L75" s="5">
        <v>3</v>
      </c>
      <c r="N75" s="5">
        <v>286</v>
      </c>
      <c r="O75" s="5">
        <v>481.839</v>
      </c>
      <c r="P75" s="5">
        <v>280.46899999999999</v>
      </c>
      <c r="Q75" s="5">
        <v>196.2</v>
      </c>
      <c r="R75" s="5">
        <v>149.52000000000001</v>
      </c>
      <c r="S75" s="5">
        <v>132.779</v>
      </c>
      <c r="T75" s="5">
        <v>276.387</v>
      </c>
      <c r="U75" s="5">
        <v>227.5</v>
      </c>
      <c r="V75" s="5">
        <v>25.949000000000002</v>
      </c>
      <c r="W75" s="5">
        <v>112.2</v>
      </c>
      <c r="X75" s="5">
        <v>48.040999999999997</v>
      </c>
      <c r="Y75" s="5">
        <v>132.62100000000001</v>
      </c>
      <c r="Z75" s="5">
        <v>25.736999999999998</v>
      </c>
      <c r="AA75" s="5">
        <v>195.559</v>
      </c>
      <c r="AB75" s="5">
        <v>34.799999999999997</v>
      </c>
      <c r="AC75" s="5">
        <v>185.6</v>
      </c>
      <c r="AD75" s="5">
        <v>371</v>
      </c>
      <c r="AE75" s="5">
        <v>235.6</v>
      </c>
      <c r="AF75" s="5">
        <v>48.313000000000002</v>
      </c>
      <c r="AG75" s="5">
        <v>14.148999999999999</v>
      </c>
      <c r="AH75" s="5">
        <v>41.177999999999997</v>
      </c>
      <c r="AI75" s="5">
        <v>562.18600000000004</v>
      </c>
      <c r="AJ75" s="5">
        <v>1134.4690000000001</v>
      </c>
      <c r="AK75" s="5">
        <v>36</v>
      </c>
      <c r="AM75" s="13">
        <f>+AO75/$AO$3</f>
        <v>2.2887481766392308E-3</v>
      </c>
      <c r="AN75" s="7">
        <f>IF(AK75=1,AM75,AM75+AN73)</f>
        <v>0.9714803402899389</v>
      </c>
      <c r="AO75" s="5">
        <f>SUM(G75:AJ75)</f>
        <v>5909.496000000001</v>
      </c>
    </row>
    <row r="76" spans="1:41" x14ac:dyDescent="0.2">
      <c r="A76" s="1" t="s">
        <v>92</v>
      </c>
      <c r="B76" s="1" t="s">
        <v>93</v>
      </c>
      <c r="C76" s="1" t="s">
        <v>8</v>
      </c>
      <c r="D76" s="1" t="s">
        <v>55</v>
      </c>
      <c r="E76" s="1" t="s">
        <v>21</v>
      </c>
      <c r="F76" s="1" t="s">
        <v>11</v>
      </c>
      <c r="I76" s="5" t="s">
        <v>15</v>
      </c>
      <c r="L76" s="5">
        <v>-1</v>
      </c>
      <c r="N76" s="5" t="s">
        <v>15</v>
      </c>
      <c r="O76" s="5">
        <v>-1</v>
      </c>
      <c r="P76" s="5" t="s">
        <v>13</v>
      </c>
      <c r="Q76" s="5" t="s">
        <v>15</v>
      </c>
      <c r="R76" s="5">
        <v>-1</v>
      </c>
      <c r="S76" s="5" t="s">
        <v>13</v>
      </c>
      <c r="T76" s="5" t="s">
        <v>13</v>
      </c>
      <c r="U76" s="5" t="s">
        <v>13</v>
      </c>
      <c r="V76" s="5" t="s">
        <v>13</v>
      </c>
      <c r="W76" s="5" t="s">
        <v>13</v>
      </c>
      <c r="X76" s="5" t="s">
        <v>13</v>
      </c>
      <c r="Y76" s="5" t="s">
        <v>13</v>
      </c>
      <c r="Z76" s="5" t="s">
        <v>13</v>
      </c>
      <c r="AA76" s="5" t="s">
        <v>15</v>
      </c>
      <c r="AB76" s="5" t="s">
        <v>13</v>
      </c>
      <c r="AC76" s="5" t="s">
        <v>15</v>
      </c>
      <c r="AD76" s="5" t="s">
        <v>15</v>
      </c>
      <c r="AE76" s="5" t="s">
        <v>15</v>
      </c>
      <c r="AF76" s="5" t="s">
        <v>12</v>
      </c>
      <c r="AG76" s="5" t="s">
        <v>12</v>
      </c>
      <c r="AH76" s="5" t="s">
        <v>12</v>
      </c>
      <c r="AI76" s="5" t="s">
        <v>12</v>
      </c>
      <c r="AJ76" s="5" t="s">
        <v>12</v>
      </c>
      <c r="AK76" s="5">
        <v>36</v>
      </c>
    </row>
    <row r="77" spans="1:41" x14ac:dyDescent="0.2">
      <c r="A77" s="1" t="s">
        <v>92</v>
      </c>
      <c r="B77" s="1" t="s">
        <v>93</v>
      </c>
      <c r="C77" s="1" t="s">
        <v>8</v>
      </c>
      <c r="D77" s="1" t="s">
        <v>217</v>
      </c>
      <c r="E77" s="1" t="s">
        <v>28</v>
      </c>
      <c r="F77" s="1" t="s">
        <v>10</v>
      </c>
      <c r="G77" s="5">
        <v>817.02</v>
      </c>
      <c r="H77" s="5">
        <v>1736.87</v>
      </c>
      <c r="I77" s="5">
        <v>811.93</v>
      </c>
      <c r="J77" s="5">
        <v>519.34</v>
      </c>
      <c r="K77" s="5">
        <v>520.97</v>
      </c>
      <c r="L77" s="5">
        <v>418.37</v>
      </c>
      <c r="M77" s="5">
        <v>326.52999999999997</v>
      </c>
      <c r="N77" s="5">
        <v>192.64</v>
      </c>
      <c r="O77" s="5">
        <v>139.13999999999999</v>
      </c>
      <c r="P77" s="5">
        <v>422.23</v>
      </c>
      <c r="AK77" s="5">
        <v>37</v>
      </c>
      <c r="AM77" s="13">
        <f>+AO77/$AO$3</f>
        <v>2.2870223675558327E-3</v>
      </c>
      <c r="AN77" s="7">
        <f>IF(AK77=1,AM77,AM77+AN75)</f>
        <v>0.97376736265749475</v>
      </c>
      <c r="AO77" s="5">
        <f>SUM(G77:AJ77)</f>
        <v>5905.0400000000009</v>
      </c>
    </row>
    <row r="78" spans="1:41" x14ac:dyDescent="0.2">
      <c r="A78" s="1" t="s">
        <v>92</v>
      </c>
      <c r="B78" s="1" t="s">
        <v>93</v>
      </c>
      <c r="C78" s="1" t="s">
        <v>8</v>
      </c>
      <c r="D78" s="1" t="s">
        <v>217</v>
      </c>
      <c r="E78" s="1" t="s">
        <v>28</v>
      </c>
      <c r="F78" s="1" t="s">
        <v>11</v>
      </c>
      <c r="G78" s="5" t="s">
        <v>13</v>
      </c>
      <c r="H78" s="5" t="s">
        <v>13</v>
      </c>
      <c r="I78" s="5" t="s">
        <v>13</v>
      </c>
      <c r="J78" s="5" t="s">
        <v>13</v>
      </c>
      <c r="K78" s="5" t="s">
        <v>13</v>
      </c>
      <c r="L78" s="5" t="s">
        <v>13</v>
      </c>
      <c r="M78" s="5" t="s">
        <v>13</v>
      </c>
      <c r="N78" s="5" t="s">
        <v>13</v>
      </c>
      <c r="O78" s="5" t="s">
        <v>13</v>
      </c>
      <c r="P78" s="5" t="s">
        <v>13</v>
      </c>
      <c r="AK78" s="5">
        <v>37</v>
      </c>
    </row>
    <row r="79" spans="1:41" x14ac:dyDescent="0.2">
      <c r="A79" s="1" t="s">
        <v>92</v>
      </c>
      <c r="B79" s="1" t="s">
        <v>93</v>
      </c>
      <c r="C79" s="1" t="s">
        <v>8</v>
      </c>
      <c r="D79" s="1" t="s">
        <v>75</v>
      </c>
      <c r="E79" s="1" t="s">
        <v>21</v>
      </c>
      <c r="F79" s="1" t="s">
        <v>10</v>
      </c>
      <c r="G79" s="5">
        <v>308</v>
      </c>
      <c r="H79" s="5">
        <v>785</v>
      </c>
      <c r="I79" s="5">
        <v>400</v>
      </c>
      <c r="J79" s="5">
        <v>400</v>
      </c>
      <c r="K79" s="5">
        <v>400</v>
      </c>
      <c r="L79" s="5">
        <v>400</v>
      </c>
      <c r="M79" s="5">
        <v>400</v>
      </c>
      <c r="N79" s="5">
        <v>400</v>
      </c>
      <c r="O79" s="5">
        <v>400</v>
      </c>
      <c r="P79" s="5">
        <v>30.901</v>
      </c>
      <c r="Q79" s="5">
        <v>593</v>
      </c>
      <c r="R79" s="5">
        <v>593</v>
      </c>
      <c r="U79" s="5">
        <v>4</v>
      </c>
      <c r="AK79" s="5">
        <v>38</v>
      </c>
      <c r="AM79" s="13">
        <f>+AO79/$AO$3</f>
        <v>1.9806141825400229E-3</v>
      </c>
      <c r="AN79" s="7">
        <f>IF(AK79=1,AM79,AM79+AN77)</f>
        <v>0.97574797684003478</v>
      </c>
      <c r="AO79" s="5">
        <f>SUM(G79:AJ79)</f>
        <v>5113.9009999999998</v>
      </c>
    </row>
    <row r="80" spans="1:41" x14ac:dyDescent="0.2">
      <c r="A80" s="1" t="s">
        <v>92</v>
      </c>
      <c r="B80" s="1" t="s">
        <v>93</v>
      </c>
      <c r="C80" s="1" t="s">
        <v>8</v>
      </c>
      <c r="D80" s="1" t="s">
        <v>75</v>
      </c>
      <c r="E80" s="1" t="s">
        <v>21</v>
      </c>
      <c r="F80" s="1" t="s">
        <v>11</v>
      </c>
      <c r="G80" s="5">
        <v>-1</v>
      </c>
      <c r="H80" s="5">
        <v>-1</v>
      </c>
      <c r="I80" s="5">
        <v>-1</v>
      </c>
      <c r="J80" s="5">
        <v>-1</v>
      </c>
      <c r="K80" s="5">
        <v>-1</v>
      </c>
      <c r="L80" s="5">
        <v>-1</v>
      </c>
      <c r="M80" s="5">
        <v>-1</v>
      </c>
      <c r="N80" s="5">
        <v>-1</v>
      </c>
      <c r="O80" s="5">
        <v>-1</v>
      </c>
      <c r="P80" s="5">
        <v>-1</v>
      </c>
      <c r="Q80" s="5">
        <v>-1</v>
      </c>
      <c r="R80" s="5">
        <v>-1</v>
      </c>
      <c r="U80" s="5">
        <v>-1</v>
      </c>
      <c r="AK80" s="5">
        <v>38</v>
      </c>
    </row>
    <row r="81" spans="1:41" x14ac:dyDescent="0.2">
      <c r="A81" s="1" t="s">
        <v>92</v>
      </c>
      <c r="B81" s="1" t="s">
        <v>93</v>
      </c>
      <c r="C81" s="1" t="s">
        <v>8</v>
      </c>
      <c r="D81" s="1" t="s">
        <v>38</v>
      </c>
      <c r="E81" s="1" t="s">
        <v>21</v>
      </c>
      <c r="F81" s="1" t="s">
        <v>10</v>
      </c>
      <c r="G81" s="5">
        <v>67</v>
      </c>
      <c r="H81" s="5">
        <v>124</v>
      </c>
      <c r="I81" s="5">
        <v>111</v>
      </c>
      <c r="J81" s="5">
        <v>147</v>
      </c>
      <c r="K81" s="5">
        <v>133</v>
      </c>
      <c r="L81" s="5">
        <v>161</v>
      </c>
      <c r="M81" s="5">
        <v>109</v>
      </c>
      <c r="N81" s="5">
        <v>244</v>
      </c>
      <c r="O81" s="5">
        <v>285.48</v>
      </c>
      <c r="P81" s="5">
        <v>220.32</v>
      </c>
      <c r="Q81" s="5">
        <v>265.47399999999999</v>
      </c>
      <c r="R81" s="5">
        <v>160.54599999999999</v>
      </c>
      <c r="S81" s="5">
        <v>134.57599999999999</v>
      </c>
      <c r="T81" s="5">
        <v>168.791</v>
      </c>
      <c r="U81" s="5">
        <v>171.61699999999999</v>
      </c>
      <c r="V81" s="5">
        <v>137.35400000000001</v>
      </c>
      <c r="W81" s="5">
        <v>107.154</v>
      </c>
      <c r="X81" s="5">
        <v>106.53700000000001</v>
      </c>
      <c r="Y81" s="5">
        <v>97.453000000000003</v>
      </c>
      <c r="Z81" s="5">
        <v>121.376</v>
      </c>
      <c r="AA81" s="5">
        <v>154.72</v>
      </c>
      <c r="AB81" s="5">
        <v>189.81700000000001</v>
      </c>
      <c r="AC81" s="5">
        <v>185.863</v>
      </c>
      <c r="AD81" s="5">
        <v>248.67500000000001</v>
      </c>
      <c r="AE81" s="5">
        <v>165.70099999999999</v>
      </c>
      <c r="AF81" s="5">
        <v>208.22</v>
      </c>
      <c r="AG81" s="5">
        <v>233.489</v>
      </c>
      <c r="AH81" s="5">
        <v>192.61099999999999</v>
      </c>
      <c r="AI81" s="5">
        <v>95.450999999999993</v>
      </c>
      <c r="AJ81" s="5">
        <v>246.73599999999999</v>
      </c>
      <c r="AK81" s="5">
        <v>39</v>
      </c>
      <c r="AM81" s="13">
        <f>+AO81/$AO$3</f>
        <v>1.9341614129119347E-3</v>
      </c>
      <c r="AN81" s="7">
        <f>IF(AK81=1,AM81,AM81+AN79)</f>
        <v>0.9776821382529467</v>
      </c>
      <c r="AO81" s="5">
        <f>SUM(G81:AJ81)</f>
        <v>4993.9609999999993</v>
      </c>
    </row>
    <row r="82" spans="1:41" x14ac:dyDescent="0.2">
      <c r="A82" s="1" t="s">
        <v>92</v>
      </c>
      <c r="B82" s="1" t="s">
        <v>93</v>
      </c>
      <c r="C82" s="1" t="s">
        <v>8</v>
      </c>
      <c r="D82" s="1" t="s">
        <v>38</v>
      </c>
      <c r="E82" s="1" t="s">
        <v>21</v>
      </c>
      <c r="F82" s="1" t="s">
        <v>11</v>
      </c>
      <c r="G82" s="5" t="s">
        <v>15</v>
      </c>
      <c r="H82" s="5" t="s">
        <v>15</v>
      </c>
      <c r="I82" s="5" t="s">
        <v>15</v>
      </c>
      <c r="J82" s="5" t="s">
        <v>15</v>
      </c>
      <c r="K82" s="5" t="s">
        <v>15</v>
      </c>
      <c r="L82" s="5" t="s">
        <v>15</v>
      </c>
      <c r="M82" s="5" t="s">
        <v>15</v>
      </c>
      <c r="N82" s="5" t="s">
        <v>13</v>
      </c>
      <c r="O82" s="5" t="s">
        <v>13</v>
      </c>
      <c r="P82" s="5" t="s">
        <v>12</v>
      </c>
      <c r="Q82" s="5" t="s">
        <v>13</v>
      </c>
      <c r="R82" s="5" t="s">
        <v>13</v>
      </c>
      <c r="S82" s="5" t="s">
        <v>13</v>
      </c>
      <c r="T82" s="5" t="s">
        <v>13</v>
      </c>
      <c r="U82" s="5" t="s">
        <v>13</v>
      </c>
      <c r="V82" s="5" t="s">
        <v>13</v>
      </c>
      <c r="W82" s="5" t="s">
        <v>13</v>
      </c>
      <c r="X82" s="5" t="s">
        <v>13</v>
      </c>
      <c r="Y82" s="5" t="s">
        <v>13</v>
      </c>
      <c r="Z82" s="5" t="s">
        <v>12</v>
      </c>
      <c r="AA82" s="5" t="s">
        <v>12</v>
      </c>
      <c r="AB82" s="5" t="s">
        <v>12</v>
      </c>
      <c r="AC82" s="5" t="s">
        <v>12</v>
      </c>
      <c r="AD82" s="5" t="s">
        <v>12</v>
      </c>
      <c r="AE82" s="5" t="s">
        <v>12</v>
      </c>
      <c r="AF82" s="5" t="s">
        <v>12</v>
      </c>
      <c r="AG82" s="5" t="s">
        <v>12</v>
      </c>
      <c r="AH82" s="5" t="s">
        <v>12</v>
      </c>
      <c r="AI82" s="5" t="s">
        <v>12</v>
      </c>
      <c r="AJ82" s="5" t="s">
        <v>12</v>
      </c>
      <c r="AK82" s="5">
        <v>39</v>
      </c>
    </row>
    <row r="83" spans="1:41" x14ac:dyDescent="0.2">
      <c r="A83" s="1" t="s">
        <v>92</v>
      </c>
      <c r="B83" s="1" t="s">
        <v>93</v>
      </c>
      <c r="C83" s="1" t="s">
        <v>8</v>
      </c>
      <c r="D83" s="1" t="s">
        <v>160</v>
      </c>
      <c r="E83" s="1" t="s">
        <v>21</v>
      </c>
      <c r="F83" s="1" t="s">
        <v>10</v>
      </c>
      <c r="X83" s="5">
        <v>790</v>
      </c>
      <c r="Y83" s="5">
        <v>575.70399999999995</v>
      </c>
      <c r="AE83" s="5">
        <v>465.49299999999999</v>
      </c>
      <c r="AF83" s="5">
        <v>311.03800000000001</v>
      </c>
      <c r="AG83" s="5">
        <v>382.13</v>
      </c>
      <c r="AH83" s="5">
        <v>1825.5160000000001</v>
      </c>
      <c r="AI83" s="5">
        <v>127.221</v>
      </c>
      <c r="AJ83" s="5">
        <v>39.204999999999998</v>
      </c>
      <c r="AK83" s="5">
        <v>40</v>
      </c>
      <c r="AM83" s="13">
        <f>+AO83/$AO$3</f>
        <v>1.7491659883335212E-3</v>
      </c>
      <c r="AN83" s="7">
        <f>IF(AK83=1,AM83,AM83+AN81)</f>
        <v>0.97943130424128022</v>
      </c>
      <c r="AO83" s="5">
        <f>SUM(G83:AJ83)</f>
        <v>4516.3069999999989</v>
      </c>
    </row>
    <row r="84" spans="1:41" x14ac:dyDescent="0.2">
      <c r="A84" s="1" t="s">
        <v>92</v>
      </c>
      <c r="B84" s="1" t="s">
        <v>93</v>
      </c>
      <c r="C84" s="1" t="s">
        <v>8</v>
      </c>
      <c r="D84" s="1" t="s">
        <v>160</v>
      </c>
      <c r="E84" s="1" t="s">
        <v>21</v>
      </c>
      <c r="F84" s="1" t="s">
        <v>11</v>
      </c>
      <c r="X84" s="5" t="s">
        <v>15</v>
      </c>
      <c r="Y84" s="5" t="s">
        <v>15</v>
      </c>
      <c r="AE84" s="5" t="s">
        <v>15</v>
      </c>
      <c r="AF84" s="5" t="s">
        <v>15</v>
      </c>
      <c r="AG84" s="5">
        <v>-1</v>
      </c>
      <c r="AH84" s="5" t="s">
        <v>15</v>
      </c>
      <c r="AI84" s="5" t="s">
        <v>15</v>
      </c>
      <c r="AJ84" s="5" t="s">
        <v>15</v>
      </c>
      <c r="AK84" s="5">
        <v>40</v>
      </c>
    </row>
    <row r="85" spans="1:41" x14ac:dyDescent="0.2">
      <c r="A85" s="1" t="s">
        <v>92</v>
      </c>
      <c r="B85" s="1" t="s">
        <v>93</v>
      </c>
      <c r="C85" s="1" t="s">
        <v>8</v>
      </c>
      <c r="D85" s="1" t="s">
        <v>54</v>
      </c>
      <c r="E85" s="1" t="s">
        <v>21</v>
      </c>
      <c r="F85" s="1" t="s">
        <v>10</v>
      </c>
      <c r="M85" s="5">
        <v>52.7</v>
      </c>
      <c r="N85" s="5">
        <v>36.799999999999997</v>
      </c>
      <c r="O85" s="5">
        <v>200.5</v>
      </c>
      <c r="P85" s="5">
        <v>134.86000000000001</v>
      </c>
      <c r="Q85" s="5">
        <v>318.5</v>
      </c>
      <c r="R85" s="5">
        <v>104.925</v>
      </c>
      <c r="S85" s="5">
        <v>221.797</v>
      </c>
      <c r="T85" s="5">
        <v>219.589</v>
      </c>
      <c r="U85" s="5">
        <v>77.878</v>
      </c>
      <c r="V85" s="5">
        <v>148.13200000000001</v>
      </c>
      <c r="W85" s="5">
        <v>200.023</v>
      </c>
      <c r="X85" s="5">
        <v>126.985</v>
      </c>
      <c r="Y85" s="5">
        <v>136.93899999999999</v>
      </c>
      <c r="Z85" s="5">
        <v>124.378</v>
      </c>
      <c r="AA85" s="5">
        <v>35.177999999999997</v>
      </c>
      <c r="AB85" s="5">
        <v>293.76600000000002</v>
      </c>
      <c r="AC85" s="5">
        <v>281.77100000000002</v>
      </c>
      <c r="AD85" s="5">
        <v>142.869</v>
      </c>
      <c r="AE85" s="5">
        <v>110.786</v>
      </c>
      <c r="AF85" s="5">
        <v>235.047</v>
      </c>
      <c r="AG85" s="5">
        <v>268.62099999999998</v>
      </c>
      <c r="AH85" s="5">
        <v>341.14100000000002</v>
      </c>
      <c r="AI85" s="5">
        <v>285.73099999999999</v>
      </c>
      <c r="AJ85" s="5">
        <v>258.46300000000002</v>
      </c>
      <c r="AK85" s="5">
        <v>41</v>
      </c>
      <c r="AM85" s="13">
        <f>+AO85/$AO$3</f>
        <v>1.6876131638258276E-3</v>
      </c>
      <c r="AN85" s="7">
        <f>IF(AK85=1,AM85,AM85+AN83)</f>
        <v>0.98111891740510604</v>
      </c>
      <c r="AO85" s="5">
        <f>SUM(G85:AJ85)</f>
        <v>4357.3789999999999</v>
      </c>
    </row>
    <row r="86" spans="1:41" x14ac:dyDescent="0.2">
      <c r="A86" s="1" t="s">
        <v>92</v>
      </c>
      <c r="B86" s="1" t="s">
        <v>93</v>
      </c>
      <c r="C86" s="1" t="s">
        <v>8</v>
      </c>
      <c r="D86" s="1" t="s">
        <v>54</v>
      </c>
      <c r="E86" s="1" t="s">
        <v>21</v>
      </c>
      <c r="F86" s="1" t="s">
        <v>11</v>
      </c>
      <c r="M86" s="5" t="s">
        <v>15</v>
      </c>
      <c r="N86" s="5" t="s">
        <v>13</v>
      </c>
      <c r="O86" s="5" t="s">
        <v>13</v>
      </c>
      <c r="P86" s="5" t="s">
        <v>13</v>
      </c>
      <c r="Q86" s="5" t="s">
        <v>12</v>
      </c>
      <c r="R86" s="5" t="s">
        <v>13</v>
      </c>
      <c r="S86" s="5" t="s">
        <v>13</v>
      </c>
      <c r="T86" s="5" t="s">
        <v>13</v>
      </c>
      <c r="U86" s="5" t="s">
        <v>13</v>
      </c>
      <c r="V86" s="5" t="s">
        <v>13</v>
      </c>
      <c r="W86" s="5" t="s">
        <v>13</v>
      </c>
      <c r="X86" s="5" t="s">
        <v>13</v>
      </c>
      <c r="Y86" s="5" t="s">
        <v>13</v>
      </c>
      <c r="Z86" s="5" t="s">
        <v>13</v>
      </c>
      <c r="AA86" s="5" t="s">
        <v>13</v>
      </c>
      <c r="AB86" s="5" t="s">
        <v>13</v>
      </c>
      <c r="AC86" s="5" t="s">
        <v>13</v>
      </c>
      <c r="AD86" s="5" t="s">
        <v>13</v>
      </c>
      <c r="AE86" s="5" t="s">
        <v>13</v>
      </c>
      <c r="AF86" s="5" t="s">
        <v>13</v>
      </c>
      <c r="AG86" s="5" t="s">
        <v>13</v>
      </c>
      <c r="AH86" s="5" t="s">
        <v>13</v>
      </c>
      <c r="AI86" s="5" t="s">
        <v>13</v>
      </c>
      <c r="AJ86" s="5" t="s">
        <v>13</v>
      </c>
      <c r="AK86" s="5">
        <v>41</v>
      </c>
    </row>
    <row r="87" spans="1:41" x14ac:dyDescent="0.2">
      <c r="A87" s="1" t="s">
        <v>92</v>
      </c>
      <c r="B87" s="1" t="s">
        <v>93</v>
      </c>
      <c r="C87" s="1" t="s">
        <v>8</v>
      </c>
      <c r="D87" s="1" t="s">
        <v>37</v>
      </c>
      <c r="E87" s="1" t="s">
        <v>33</v>
      </c>
      <c r="F87" s="1" t="s">
        <v>10</v>
      </c>
      <c r="Z87" s="5">
        <v>201</v>
      </c>
      <c r="AA87" s="5">
        <v>210</v>
      </c>
      <c r="AB87" s="5">
        <v>220</v>
      </c>
      <c r="AC87" s="5">
        <v>220</v>
      </c>
      <c r="AD87" s="5">
        <v>208.5</v>
      </c>
      <c r="AE87" s="5">
        <v>250</v>
      </c>
      <c r="AF87" s="5">
        <v>310</v>
      </c>
      <c r="AG87" s="5">
        <v>378</v>
      </c>
      <c r="AH87" s="5">
        <v>638</v>
      </c>
      <c r="AI87" s="5">
        <v>652</v>
      </c>
      <c r="AJ87" s="5">
        <v>316</v>
      </c>
      <c r="AK87" s="5">
        <v>42</v>
      </c>
      <c r="AM87" s="13">
        <f>+AO87/$AO$3</f>
        <v>1.3956357791797248E-3</v>
      </c>
      <c r="AN87" s="7">
        <f>IF(AK87=1,AM87,AM87+AN85)</f>
        <v>0.98251455318428571</v>
      </c>
      <c r="AO87" s="5">
        <f>SUM(G87:AJ87)</f>
        <v>3603.5</v>
      </c>
    </row>
    <row r="88" spans="1:41" x14ac:dyDescent="0.2">
      <c r="A88" s="1" t="s">
        <v>92</v>
      </c>
      <c r="B88" s="1" t="s">
        <v>93</v>
      </c>
      <c r="C88" s="1" t="s">
        <v>8</v>
      </c>
      <c r="D88" s="1" t="s">
        <v>37</v>
      </c>
      <c r="E88" s="1" t="s">
        <v>33</v>
      </c>
      <c r="F88" s="1" t="s">
        <v>11</v>
      </c>
      <c r="Z88" s="5">
        <v>-1</v>
      </c>
      <c r="AA88" s="5">
        <v>-1</v>
      </c>
      <c r="AB88" s="5">
        <v>-1</v>
      </c>
      <c r="AC88" s="5">
        <v>-1</v>
      </c>
      <c r="AD88" s="5">
        <v>-1</v>
      </c>
      <c r="AE88" s="5">
        <v>-1</v>
      </c>
      <c r="AF88" s="5">
        <v>-1</v>
      </c>
      <c r="AG88" s="5">
        <v>-1</v>
      </c>
      <c r="AH88" s="5">
        <v>-1</v>
      </c>
      <c r="AI88" s="5">
        <v>-1</v>
      </c>
      <c r="AJ88" s="5">
        <v>-1</v>
      </c>
      <c r="AK88" s="5">
        <v>42</v>
      </c>
    </row>
    <row r="89" spans="1:41" x14ac:dyDescent="0.2">
      <c r="A89" s="1" t="s">
        <v>92</v>
      </c>
      <c r="B89" s="1" t="s">
        <v>93</v>
      </c>
      <c r="C89" s="1" t="s">
        <v>8</v>
      </c>
      <c r="D89" s="1" t="s">
        <v>34</v>
      </c>
      <c r="E89" s="1" t="s">
        <v>21</v>
      </c>
      <c r="F89" s="1" t="s">
        <v>10</v>
      </c>
      <c r="J89" s="5">
        <v>9.5</v>
      </c>
      <c r="L89" s="5">
        <v>5</v>
      </c>
      <c r="O89" s="5">
        <v>46.9</v>
      </c>
      <c r="U89" s="5">
        <v>4.0179999999999998</v>
      </c>
      <c r="V89" s="5">
        <v>60.152999999999999</v>
      </c>
      <c r="W89" s="5">
        <v>70.146000000000001</v>
      </c>
      <c r="X89" s="5">
        <v>59.704000000000001</v>
      </c>
      <c r="Y89" s="5">
        <v>48.045999999999999</v>
      </c>
      <c r="Z89" s="5">
        <v>556.07399999999996</v>
      </c>
      <c r="AA89" s="5">
        <v>11.603</v>
      </c>
      <c r="AB89" s="5">
        <v>102.596</v>
      </c>
      <c r="AC89" s="5">
        <v>162.63399999999999</v>
      </c>
      <c r="AD89" s="5">
        <v>223.56700000000001</v>
      </c>
      <c r="AE89" s="5">
        <v>474.49700000000001</v>
      </c>
      <c r="AF89" s="5">
        <v>594.60299999999995</v>
      </c>
      <c r="AG89" s="5">
        <v>353.14499999999998</v>
      </c>
      <c r="AH89" s="5">
        <v>321.29199999999997</v>
      </c>
      <c r="AI89" s="5">
        <v>152.196</v>
      </c>
      <c r="AJ89" s="5">
        <v>127.47499999999999</v>
      </c>
      <c r="AK89" s="5">
        <v>43</v>
      </c>
      <c r="AM89" s="13">
        <f>+AO89/$AO$3</f>
        <v>1.3102938228655768E-3</v>
      </c>
      <c r="AN89" s="7">
        <f>IF(AK89=1,AM89,AM89+AN87)</f>
        <v>0.98382484700715134</v>
      </c>
      <c r="AO89" s="5">
        <f>SUM(G89:AJ89)</f>
        <v>3383.1489999999994</v>
      </c>
    </row>
    <row r="90" spans="1:41" x14ac:dyDescent="0.2">
      <c r="A90" s="1" t="s">
        <v>92</v>
      </c>
      <c r="B90" s="1" t="s">
        <v>93</v>
      </c>
      <c r="C90" s="1" t="s">
        <v>8</v>
      </c>
      <c r="D90" s="1" t="s">
        <v>34</v>
      </c>
      <c r="E90" s="1" t="s">
        <v>21</v>
      </c>
      <c r="F90" s="1" t="s">
        <v>11</v>
      </c>
      <c r="J90" s="5" t="s">
        <v>15</v>
      </c>
      <c r="L90" s="5" t="s">
        <v>15</v>
      </c>
      <c r="O90" s="5" t="s">
        <v>15</v>
      </c>
      <c r="U90" s="5" t="s">
        <v>15</v>
      </c>
      <c r="V90" s="5" t="s">
        <v>15</v>
      </c>
      <c r="W90" s="5" t="s">
        <v>15</v>
      </c>
      <c r="X90" s="5" t="s">
        <v>13</v>
      </c>
      <c r="Y90" s="5" t="s">
        <v>13</v>
      </c>
      <c r="Z90" s="5" t="s">
        <v>13</v>
      </c>
      <c r="AA90" s="5" t="s">
        <v>13</v>
      </c>
      <c r="AB90" s="5" t="s">
        <v>15</v>
      </c>
      <c r="AC90" s="5" t="s">
        <v>15</v>
      </c>
      <c r="AD90" s="5" t="s">
        <v>13</v>
      </c>
      <c r="AE90" s="5" t="s">
        <v>15</v>
      </c>
      <c r="AF90" s="5" t="s">
        <v>13</v>
      </c>
      <c r="AG90" s="5" t="s">
        <v>12</v>
      </c>
      <c r="AH90" s="5" t="s">
        <v>12</v>
      </c>
      <c r="AI90" s="5" t="s">
        <v>12</v>
      </c>
      <c r="AJ90" s="5" t="s">
        <v>12</v>
      </c>
      <c r="AK90" s="5">
        <v>43</v>
      </c>
    </row>
    <row r="91" spans="1:41" x14ac:dyDescent="0.2">
      <c r="A91" s="1" t="s">
        <v>92</v>
      </c>
      <c r="B91" s="1" t="s">
        <v>93</v>
      </c>
      <c r="C91" s="1" t="s">
        <v>8</v>
      </c>
      <c r="D91" s="1" t="s">
        <v>58</v>
      </c>
      <c r="E91" s="1" t="s">
        <v>9</v>
      </c>
      <c r="F91" s="1" t="s">
        <v>10</v>
      </c>
      <c r="N91" s="5">
        <v>587.67999999999995</v>
      </c>
      <c r="O91" s="5">
        <v>739.71</v>
      </c>
      <c r="P91" s="5">
        <v>954.74</v>
      </c>
      <c r="Q91" s="5">
        <v>342.17</v>
      </c>
      <c r="R91" s="5">
        <v>445.03</v>
      </c>
      <c r="S91" s="5">
        <v>183.49</v>
      </c>
      <c r="T91" s="5">
        <v>27</v>
      </c>
      <c r="AK91" s="5">
        <v>44</v>
      </c>
      <c r="AM91" s="13">
        <f>+AO91/$AO$3</f>
        <v>1.2702744945939349E-3</v>
      </c>
      <c r="AN91" s="7">
        <f>IF(AK91=1,AM91,AM91+AN89)</f>
        <v>0.98509512150174527</v>
      </c>
      <c r="AO91" s="5">
        <f>SUM(G91:AJ91)</f>
        <v>3279.8199999999997</v>
      </c>
    </row>
    <row r="92" spans="1:41" x14ac:dyDescent="0.2">
      <c r="A92" s="1" t="s">
        <v>92</v>
      </c>
      <c r="B92" s="1" t="s">
        <v>93</v>
      </c>
      <c r="C92" s="1" t="s">
        <v>8</v>
      </c>
      <c r="D92" s="1" t="s">
        <v>58</v>
      </c>
      <c r="E92" s="1" t="s">
        <v>9</v>
      </c>
      <c r="F92" s="1" t="s">
        <v>11</v>
      </c>
      <c r="N92" s="5" t="s">
        <v>15</v>
      </c>
      <c r="O92" s="5" t="s">
        <v>13</v>
      </c>
      <c r="P92" s="5" t="s">
        <v>13</v>
      </c>
      <c r="Q92" s="5" t="s">
        <v>13</v>
      </c>
      <c r="R92" s="5" t="s">
        <v>13</v>
      </c>
      <c r="S92" s="5" t="s">
        <v>13</v>
      </c>
      <c r="T92" s="5" t="s">
        <v>13</v>
      </c>
      <c r="AK92" s="5">
        <v>44</v>
      </c>
    </row>
    <row r="93" spans="1:41" x14ac:dyDescent="0.2">
      <c r="A93" s="1" t="s">
        <v>92</v>
      </c>
      <c r="B93" s="1" t="s">
        <v>93</v>
      </c>
      <c r="C93" s="1" t="s">
        <v>8</v>
      </c>
      <c r="D93" s="1" t="s">
        <v>153</v>
      </c>
      <c r="E93" s="1" t="s">
        <v>9</v>
      </c>
      <c r="F93" s="1" t="s">
        <v>10</v>
      </c>
      <c r="I93" s="5">
        <v>5</v>
      </c>
      <c r="M93" s="5">
        <v>131.6</v>
      </c>
      <c r="O93" s="5">
        <v>5.5</v>
      </c>
      <c r="P93" s="5">
        <v>125.6</v>
      </c>
      <c r="Q93" s="5">
        <v>0.05</v>
      </c>
      <c r="R93" s="5">
        <v>81.3</v>
      </c>
      <c r="S93" s="5">
        <v>42.2</v>
      </c>
      <c r="T93" s="5">
        <v>56.107999999999997</v>
      </c>
      <c r="U93" s="5">
        <v>48.363</v>
      </c>
      <c r="V93" s="5">
        <v>649.53800000000001</v>
      </c>
      <c r="W93" s="5">
        <v>159.08099999999999</v>
      </c>
      <c r="X93" s="5">
        <v>93.203000000000003</v>
      </c>
      <c r="Y93" s="5">
        <v>96.558999999999997</v>
      </c>
      <c r="Z93" s="5">
        <v>174.27600000000001</v>
      </c>
      <c r="AA93" s="5">
        <v>400.58600000000001</v>
      </c>
      <c r="AB93" s="5">
        <v>234.6</v>
      </c>
      <c r="AC93" s="5">
        <v>159.12299999999999</v>
      </c>
      <c r="AD93" s="5">
        <v>177.61799999999999</v>
      </c>
      <c r="AE93" s="5">
        <v>1.859</v>
      </c>
      <c r="AF93" s="5">
        <v>0.98</v>
      </c>
      <c r="AG93" s="5">
        <v>100.435</v>
      </c>
      <c r="AH93" s="5">
        <v>56.5</v>
      </c>
      <c r="AI93" s="5">
        <v>196.744</v>
      </c>
      <c r="AJ93" s="5">
        <v>231.31200000000001</v>
      </c>
      <c r="AK93" s="5">
        <v>45</v>
      </c>
      <c r="AM93" s="13">
        <f>+AO93/$AO$3</f>
        <v>1.2502568908068102E-3</v>
      </c>
      <c r="AN93" s="7">
        <f>IF(AK93=1,AM93,AM93+AN91)</f>
        <v>0.9863453783925521</v>
      </c>
      <c r="AO93" s="5">
        <f>SUM(G93:AJ93)</f>
        <v>3228.1349999999998</v>
      </c>
    </row>
    <row r="94" spans="1:41" x14ac:dyDescent="0.2">
      <c r="A94" s="1" t="s">
        <v>92</v>
      </c>
      <c r="B94" s="1" t="s">
        <v>93</v>
      </c>
      <c r="C94" s="1" t="s">
        <v>8</v>
      </c>
      <c r="D94" s="1" t="s">
        <v>153</v>
      </c>
      <c r="E94" s="1" t="s">
        <v>9</v>
      </c>
      <c r="F94" s="1" t="s">
        <v>11</v>
      </c>
      <c r="I94" s="5" t="s">
        <v>15</v>
      </c>
      <c r="M94" s="5" t="s">
        <v>15</v>
      </c>
      <c r="O94" s="5">
        <v>-1</v>
      </c>
      <c r="P94" s="5" t="s">
        <v>15</v>
      </c>
      <c r="Q94" s="5" t="s">
        <v>15</v>
      </c>
      <c r="R94" s="5" t="s">
        <v>15</v>
      </c>
      <c r="S94" s="5" t="s">
        <v>15</v>
      </c>
      <c r="T94" s="5" t="s">
        <v>15</v>
      </c>
      <c r="U94" s="5" t="s">
        <v>15</v>
      </c>
      <c r="V94" s="5" t="s">
        <v>15</v>
      </c>
      <c r="W94" s="5" t="s">
        <v>15</v>
      </c>
      <c r="X94" s="5" t="s">
        <v>15</v>
      </c>
      <c r="Y94" s="5" t="s">
        <v>15</v>
      </c>
      <c r="Z94" s="5" t="s">
        <v>15</v>
      </c>
      <c r="AA94" s="5" t="s">
        <v>15</v>
      </c>
      <c r="AB94" s="5" t="s">
        <v>15</v>
      </c>
      <c r="AC94" s="5" t="s">
        <v>15</v>
      </c>
      <c r="AD94" s="5" t="s">
        <v>15</v>
      </c>
      <c r="AE94" s="5" t="s">
        <v>15</v>
      </c>
      <c r="AF94" s="5" t="s">
        <v>13</v>
      </c>
      <c r="AG94" s="5" t="s">
        <v>15</v>
      </c>
      <c r="AH94" s="5" t="s">
        <v>15</v>
      </c>
      <c r="AI94" s="5" t="s">
        <v>15</v>
      </c>
      <c r="AJ94" s="5">
        <v>-1</v>
      </c>
      <c r="AK94" s="5">
        <v>45</v>
      </c>
    </row>
    <row r="95" spans="1:41" x14ac:dyDescent="0.2">
      <c r="A95" s="1" t="s">
        <v>92</v>
      </c>
      <c r="B95" s="1" t="s">
        <v>93</v>
      </c>
      <c r="C95" s="1" t="s">
        <v>8</v>
      </c>
      <c r="D95" s="1" t="s">
        <v>55</v>
      </c>
      <c r="E95" s="1" t="s">
        <v>9</v>
      </c>
      <c r="F95" s="1" t="s">
        <v>10</v>
      </c>
      <c r="I95" s="5">
        <v>7</v>
      </c>
      <c r="J95" s="5">
        <v>29</v>
      </c>
      <c r="K95" s="5">
        <v>7</v>
      </c>
      <c r="L95" s="5">
        <v>43</v>
      </c>
      <c r="M95" s="5">
        <v>16</v>
      </c>
      <c r="N95" s="5">
        <v>137</v>
      </c>
      <c r="O95" s="5">
        <v>107.18300000000001</v>
      </c>
      <c r="P95" s="5">
        <v>359.32900000000001</v>
      </c>
      <c r="Q95" s="5">
        <v>77.400000000000006</v>
      </c>
      <c r="R95" s="5">
        <v>65.39</v>
      </c>
      <c r="S95" s="5">
        <v>44.253</v>
      </c>
      <c r="T95" s="5">
        <v>30.536999999999999</v>
      </c>
      <c r="U95" s="5">
        <v>55.475999999999999</v>
      </c>
      <c r="V95" s="5">
        <v>15.355</v>
      </c>
      <c r="W95" s="5">
        <v>33.86</v>
      </c>
      <c r="X95" s="5">
        <v>59.625</v>
      </c>
      <c r="Y95" s="5">
        <v>47.942999999999998</v>
      </c>
      <c r="Z95" s="5">
        <v>262.91399999999999</v>
      </c>
      <c r="AA95" s="5">
        <v>180.73599999999999</v>
      </c>
      <c r="AB95" s="5">
        <v>100.3</v>
      </c>
      <c r="AC95" s="5">
        <v>53.9</v>
      </c>
      <c r="AD95" s="5">
        <v>94.4</v>
      </c>
      <c r="AE95" s="5">
        <v>123.3</v>
      </c>
      <c r="AF95" s="5">
        <v>92.206999999999994</v>
      </c>
      <c r="AG95" s="5">
        <v>94.88</v>
      </c>
      <c r="AH95" s="5">
        <v>38.152999999999999</v>
      </c>
      <c r="AI95" s="5">
        <v>5.43</v>
      </c>
      <c r="AJ95" s="5">
        <v>50.896999999999998</v>
      </c>
      <c r="AK95" s="5">
        <v>46</v>
      </c>
      <c r="AM95" s="13">
        <f>+AO95/$AO$3</f>
        <v>8.6463499838318328E-4</v>
      </c>
      <c r="AN95" s="7">
        <f>IF(AK95=1,AM95,AM95+AN93)</f>
        <v>0.98721001339093528</v>
      </c>
      <c r="AO95" s="5">
        <f>SUM(G95:AJ95)</f>
        <v>2232.4679999999994</v>
      </c>
    </row>
    <row r="96" spans="1:41" x14ac:dyDescent="0.2">
      <c r="A96" s="1" t="s">
        <v>92</v>
      </c>
      <c r="B96" s="1" t="s">
        <v>93</v>
      </c>
      <c r="C96" s="1" t="s">
        <v>8</v>
      </c>
      <c r="D96" s="1" t="s">
        <v>55</v>
      </c>
      <c r="E96" s="1" t="s">
        <v>9</v>
      </c>
      <c r="F96" s="1" t="s">
        <v>11</v>
      </c>
      <c r="I96" s="5" t="s">
        <v>15</v>
      </c>
      <c r="J96" s="5" t="s">
        <v>15</v>
      </c>
      <c r="K96" s="5">
        <v>-1</v>
      </c>
      <c r="L96" s="5">
        <v>-1</v>
      </c>
      <c r="M96" s="5">
        <v>-1</v>
      </c>
      <c r="N96" s="5" t="s">
        <v>15</v>
      </c>
      <c r="O96" s="5">
        <v>-1</v>
      </c>
      <c r="P96" s="5" t="s">
        <v>13</v>
      </c>
      <c r="Q96" s="5" t="s">
        <v>15</v>
      </c>
      <c r="R96" s="5">
        <v>-1</v>
      </c>
      <c r="S96" s="5" t="s">
        <v>13</v>
      </c>
      <c r="T96" s="5" t="s">
        <v>13</v>
      </c>
      <c r="U96" s="5" t="s">
        <v>13</v>
      </c>
      <c r="V96" s="5" t="s">
        <v>15</v>
      </c>
      <c r="W96" s="5" t="s">
        <v>13</v>
      </c>
      <c r="X96" s="5" t="s">
        <v>13</v>
      </c>
      <c r="Y96" s="5" t="s">
        <v>13</v>
      </c>
      <c r="Z96" s="5" t="s">
        <v>13</v>
      </c>
      <c r="AA96" s="5" t="s">
        <v>13</v>
      </c>
      <c r="AB96" s="5" t="s">
        <v>13</v>
      </c>
      <c r="AC96" s="5" t="s">
        <v>12</v>
      </c>
      <c r="AD96" s="5" t="s">
        <v>13</v>
      </c>
      <c r="AE96" s="5" t="s">
        <v>12</v>
      </c>
      <c r="AF96" s="5" t="s">
        <v>12</v>
      </c>
      <c r="AG96" s="5" t="s">
        <v>12</v>
      </c>
      <c r="AH96" s="5" t="s">
        <v>12</v>
      </c>
      <c r="AI96" s="5" t="s">
        <v>12</v>
      </c>
      <c r="AJ96" s="5" t="s">
        <v>12</v>
      </c>
      <c r="AK96" s="5">
        <v>46</v>
      </c>
    </row>
    <row r="97" spans="1:41" x14ac:dyDescent="0.2">
      <c r="A97" s="1" t="s">
        <v>92</v>
      </c>
      <c r="B97" s="1" t="s">
        <v>93</v>
      </c>
      <c r="C97" s="1" t="s">
        <v>8</v>
      </c>
      <c r="D97" s="1" t="s">
        <v>237</v>
      </c>
      <c r="E97" s="1" t="s">
        <v>28</v>
      </c>
      <c r="F97" s="1" t="s">
        <v>10</v>
      </c>
      <c r="G97" s="5">
        <v>3.5</v>
      </c>
      <c r="H97" s="5">
        <v>4.3</v>
      </c>
      <c r="I97" s="5">
        <v>3</v>
      </c>
      <c r="J97" s="5">
        <v>6</v>
      </c>
      <c r="K97" s="5">
        <v>3.6</v>
      </c>
      <c r="L97" s="5">
        <v>5</v>
      </c>
      <c r="M97" s="5">
        <v>6.4</v>
      </c>
      <c r="N97" s="5">
        <v>4.5</v>
      </c>
      <c r="O97" s="5">
        <v>4.3</v>
      </c>
      <c r="P97" s="5">
        <v>4.3</v>
      </c>
      <c r="Q97" s="5">
        <v>4.3</v>
      </c>
      <c r="R97" s="5">
        <v>4.3</v>
      </c>
      <c r="S97" s="5">
        <v>11</v>
      </c>
      <c r="T97" s="5">
        <v>6</v>
      </c>
      <c r="U97" s="5">
        <v>4</v>
      </c>
      <c r="W97" s="5">
        <v>86.48</v>
      </c>
      <c r="X97" s="5">
        <v>88.36</v>
      </c>
      <c r="Y97" s="5">
        <v>91.18</v>
      </c>
      <c r="Z97" s="5">
        <v>100.1</v>
      </c>
      <c r="AA97" s="5">
        <v>103.3</v>
      </c>
      <c r="AB97" s="5">
        <v>106.6</v>
      </c>
      <c r="AC97" s="5">
        <v>110.005</v>
      </c>
      <c r="AD97" s="5">
        <v>633.1</v>
      </c>
      <c r="AE97" s="5">
        <v>421.1</v>
      </c>
      <c r="AF97" s="5">
        <v>392.6</v>
      </c>
      <c r="AG97" s="5">
        <v>1.7</v>
      </c>
      <c r="AH97" s="5">
        <v>6.2130000000000001</v>
      </c>
      <c r="AI97" s="5">
        <v>11</v>
      </c>
      <c r="AK97" s="5">
        <v>47</v>
      </c>
      <c r="AM97" s="13">
        <f>+AO97/$AO$3</f>
        <v>8.6222211898696042E-4</v>
      </c>
      <c r="AN97" s="7">
        <f>IF(AK97=1,AM97,AM97+AN95)</f>
        <v>0.98807223550992229</v>
      </c>
      <c r="AO97" s="5">
        <f>SUM(G97:AJ97)</f>
        <v>2226.2379999999998</v>
      </c>
    </row>
    <row r="98" spans="1:41" x14ac:dyDescent="0.2">
      <c r="A98" s="1" t="s">
        <v>92</v>
      </c>
      <c r="B98" s="1" t="s">
        <v>93</v>
      </c>
      <c r="C98" s="1" t="s">
        <v>8</v>
      </c>
      <c r="D98" s="1" t="s">
        <v>237</v>
      </c>
      <c r="E98" s="1" t="s">
        <v>28</v>
      </c>
      <c r="F98" s="1" t="s">
        <v>11</v>
      </c>
      <c r="G98" s="5">
        <v>-1</v>
      </c>
      <c r="H98" s="5">
        <v>-1</v>
      </c>
      <c r="I98" s="5">
        <v>-1</v>
      </c>
      <c r="J98" s="5">
        <v>-1</v>
      </c>
      <c r="K98" s="5">
        <v>-1</v>
      </c>
      <c r="L98" s="5">
        <v>-1</v>
      </c>
      <c r="M98" s="5">
        <v>-1</v>
      </c>
      <c r="N98" s="5">
        <v>-1</v>
      </c>
      <c r="O98" s="5">
        <v>-1</v>
      </c>
      <c r="P98" s="5">
        <v>-1</v>
      </c>
      <c r="Q98" s="5">
        <v>-1</v>
      </c>
      <c r="R98" s="5">
        <v>-1</v>
      </c>
      <c r="S98" s="5">
        <v>-1</v>
      </c>
      <c r="T98" s="5">
        <v>-1</v>
      </c>
      <c r="U98" s="5">
        <v>-1</v>
      </c>
      <c r="W98" s="5">
        <v>-1</v>
      </c>
      <c r="X98" s="5">
        <v>-1</v>
      </c>
      <c r="Y98" s="5">
        <v>-1</v>
      </c>
      <c r="Z98" s="5">
        <v>-1</v>
      </c>
      <c r="AA98" s="5">
        <v>-1</v>
      </c>
      <c r="AB98" s="5">
        <v>-1</v>
      </c>
      <c r="AC98" s="5">
        <v>-1</v>
      </c>
      <c r="AD98" s="5">
        <v>-1</v>
      </c>
      <c r="AE98" s="5">
        <v>-1</v>
      </c>
      <c r="AF98" s="5">
        <v>-1</v>
      </c>
      <c r="AG98" s="5">
        <v>-1</v>
      </c>
      <c r="AH98" s="5">
        <v>-1</v>
      </c>
      <c r="AI98" s="5">
        <v>-1</v>
      </c>
      <c r="AK98" s="5">
        <v>47</v>
      </c>
    </row>
    <row r="99" spans="1:41" x14ac:dyDescent="0.2">
      <c r="A99" s="1" t="s">
        <v>92</v>
      </c>
      <c r="B99" s="1" t="s">
        <v>93</v>
      </c>
      <c r="C99" s="1" t="s">
        <v>8</v>
      </c>
      <c r="D99" s="1" t="s">
        <v>217</v>
      </c>
      <c r="E99" s="1" t="s">
        <v>9</v>
      </c>
      <c r="F99" s="1" t="s">
        <v>10</v>
      </c>
      <c r="K99" s="5">
        <v>70.760000000000005</v>
      </c>
      <c r="L99" s="5">
        <v>125</v>
      </c>
      <c r="M99" s="5">
        <v>195.85</v>
      </c>
      <c r="N99" s="5">
        <v>876.25</v>
      </c>
      <c r="O99" s="5">
        <v>566.48</v>
      </c>
      <c r="P99" s="5">
        <v>214.64</v>
      </c>
      <c r="Q99" s="5">
        <v>115.73</v>
      </c>
      <c r="AK99" s="5">
        <v>48</v>
      </c>
      <c r="AM99" s="13">
        <f>+AO99/$AO$3</f>
        <v>8.3839232067382872E-4</v>
      </c>
      <c r="AN99" s="7">
        <f>IF(AK99=1,AM99,AM99+AN97)</f>
        <v>0.98891062783059613</v>
      </c>
      <c r="AO99" s="5">
        <f>SUM(G99:AJ99)</f>
        <v>2164.71</v>
      </c>
    </row>
    <row r="100" spans="1:41" x14ac:dyDescent="0.2">
      <c r="A100" s="1" t="s">
        <v>92</v>
      </c>
      <c r="B100" s="1" t="s">
        <v>93</v>
      </c>
      <c r="C100" s="1" t="s">
        <v>8</v>
      </c>
      <c r="D100" s="1" t="s">
        <v>217</v>
      </c>
      <c r="E100" s="1" t="s">
        <v>9</v>
      </c>
      <c r="F100" s="1" t="s">
        <v>11</v>
      </c>
      <c r="K100" s="5" t="s">
        <v>15</v>
      </c>
      <c r="L100" s="5" t="s">
        <v>15</v>
      </c>
      <c r="M100" s="5" t="s">
        <v>15</v>
      </c>
      <c r="N100" s="5" t="s">
        <v>13</v>
      </c>
      <c r="O100" s="5" t="s">
        <v>13</v>
      </c>
      <c r="P100" s="5" t="s">
        <v>13</v>
      </c>
      <c r="Q100" s="5" t="s">
        <v>13</v>
      </c>
      <c r="R100" s="5" t="s">
        <v>24</v>
      </c>
      <c r="AK100" s="5">
        <v>48</v>
      </c>
    </row>
    <row r="101" spans="1:41" x14ac:dyDescent="0.2">
      <c r="A101" s="1" t="s">
        <v>92</v>
      </c>
      <c r="B101" s="1" t="s">
        <v>93</v>
      </c>
      <c r="C101" s="1" t="s">
        <v>30</v>
      </c>
      <c r="D101" s="1" t="s">
        <v>59</v>
      </c>
      <c r="E101" s="1" t="s">
        <v>28</v>
      </c>
      <c r="F101" s="1" t="s">
        <v>10</v>
      </c>
      <c r="G101" s="5">
        <v>363.63</v>
      </c>
      <c r="H101" s="5">
        <v>42.24</v>
      </c>
      <c r="I101" s="5">
        <v>356.2</v>
      </c>
      <c r="J101" s="5">
        <v>915.46</v>
      </c>
      <c r="L101" s="5">
        <v>7.22</v>
      </c>
      <c r="P101" s="5">
        <v>362.31</v>
      </c>
      <c r="Q101" s="5">
        <v>67.900000000000006</v>
      </c>
      <c r="AK101" s="5">
        <v>49</v>
      </c>
      <c r="AM101" s="13">
        <f>+AO101/$AO$3</f>
        <v>8.1912414250976848E-4</v>
      </c>
      <c r="AN101" s="7">
        <f>IF(AK101=1,AM101,AM101+AN99)</f>
        <v>0.98972975197310586</v>
      </c>
      <c r="AO101" s="5">
        <f>SUM(G101:AJ101)</f>
        <v>2114.96</v>
      </c>
    </row>
    <row r="102" spans="1:41" x14ac:dyDescent="0.2">
      <c r="A102" s="1" t="s">
        <v>92</v>
      </c>
      <c r="B102" s="1" t="s">
        <v>93</v>
      </c>
      <c r="C102" s="1" t="s">
        <v>30</v>
      </c>
      <c r="D102" s="1" t="s">
        <v>59</v>
      </c>
      <c r="E102" s="1" t="s">
        <v>28</v>
      </c>
      <c r="F102" s="1" t="s">
        <v>11</v>
      </c>
      <c r="G102" s="5" t="s">
        <v>18</v>
      </c>
      <c r="H102" s="5" t="s">
        <v>12</v>
      </c>
      <c r="I102" s="5" t="s">
        <v>12</v>
      </c>
      <c r="J102" s="5" t="s">
        <v>12</v>
      </c>
      <c r="K102" s="5" t="s">
        <v>17</v>
      </c>
      <c r="L102" s="5" t="s">
        <v>18</v>
      </c>
      <c r="M102" s="5" t="s">
        <v>17</v>
      </c>
      <c r="N102" s="5" t="s">
        <v>17</v>
      </c>
      <c r="O102" s="5" t="s">
        <v>17</v>
      </c>
      <c r="P102" s="5" t="s">
        <v>12</v>
      </c>
      <c r="Q102" s="5" t="s">
        <v>12</v>
      </c>
      <c r="R102" s="5" t="s">
        <v>17</v>
      </c>
      <c r="S102" s="5" t="s">
        <v>17</v>
      </c>
      <c r="T102" s="5" t="s">
        <v>17</v>
      </c>
      <c r="U102" s="5" t="s">
        <v>17</v>
      </c>
      <c r="V102" s="5" t="s">
        <v>17</v>
      </c>
      <c r="Y102" s="5" t="s">
        <v>15</v>
      </c>
      <c r="AK102" s="5">
        <v>49</v>
      </c>
    </row>
    <row r="103" spans="1:41" x14ac:dyDescent="0.2">
      <c r="A103" s="1" t="s">
        <v>92</v>
      </c>
      <c r="B103" s="1" t="s">
        <v>93</v>
      </c>
      <c r="C103" s="1" t="s">
        <v>8</v>
      </c>
      <c r="D103" s="1" t="s">
        <v>27</v>
      </c>
      <c r="E103" s="1" t="s">
        <v>21</v>
      </c>
      <c r="F103" s="1" t="s">
        <v>10</v>
      </c>
      <c r="G103" s="5">
        <v>14</v>
      </c>
      <c r="H103" s="5">
        <v>355</v>
      </c>
      <c r="I103" s="5">
        <v>246.3</v>
      </c>
      <c r="J103" s="5">
        <v>292.2</v>
      </c>
      <c r="K103" s="5">
        <v>57</v>
      </c>
      <c r="L103" s="5">
        <v>57</v>
      </c>
      <c r="M103" s="5">
        <v>4</v>
      </c>
      <c r="N103" s="5">
        <v>61</v>
      </c>
      <c r="O103" s="5">
        <v>38.390999999999998</v>
      </c>
      <c r="P103" s="5">
        <v>16.899999999999999</v>
      </c>
      <c r="Q103" s="5">
        <v>33</v>
      </c>
      <c r="R103" s="5">
        <v>66</v>
      </c>
      <c r="S103" s="5">
        <v>277.66300000000001</v>
      </c>
      <c r="T103" s="5">
        <v>80.347999999999999</v>
      </c>
      <c r="U103" s="5">
        <v>22.864000000000001</v>
      </c>
      <c r="V103" s="5">
        <v>83.927000000000007</v>
      </c>
      <c r="W103" s="5">
        <v>5.6829999999999998</v>
      </c>
      <c r="X103" s="5">
        <v>102.2</v>
      </c>
      <c r="Y103" s="5">
        <v>31.393000000000001</v>
      </c>
      <c r="Z103" s="5">
        <v>26.521999999999998</v>
      </c>
      <c r="AA103" s="5">
        <v>8.94</v>
      </c>
      <c r="AB103" s="5">
        <v>18.006</v>
      </c>
      <c r="AC103" s="5">
        <v>29.637</v>
      </c>
      <c r="AD103" s="5">
        <v>44.003999999999998</v>
      </c>
      <c r="AE103" s="5">
        <v>30.800999999999998</v>
      </c>
      <c r="AF103" s="5">
        <v>34.786000000000001</v>
      </c>
      <c r="AG103" s="5">
        <v>12.035</v>
      </c>
      <c r="AH103" s="5">
        <v>7.0529999999999999</v>
      </c>
      <c r="AI103" s="5">
        <v>5.9240000000000004</v>
      </c>
      <c r="AJ103" s="5">
        <v>4.3719999999999999</v>
      </c>
      <c r="AK103" s="5">
        <v>50</v>
      </c>
      <c r="AM103" s="13">
        <f>+AO103/$AO$3</f>
        <v>8.0052947915630699E-4</v>
      </c>
      <c r="AN103" s="7">
        <f>IF(AK103=1,AM103,AM103+AN101)</f>
        <v>0.99053028145226218</v>
      </c>
      <c r="AO103" s="5">
        <f>SUM(G103:AJ103)</f>
        <v>2066.9489999999996</v>
      </c>
    </row>
    <row r="104" spans="1:41" x14ac:dyDescent="0.2">
      <c r="A104" s="1" t="s">
        <v>92</v>
      </c>
      <c r="B104" s="1" t="s">
        <v>93</v>
      </c>
      <c r="C104" s="1" t="s">
        <v>8</v>
      </c>
      <c r="D104" s="1" t="s">
        <v>27</v>
      </c>
      <c r="E104" s="1" t="s">
        <v>21</v>
      </c>
      <c r="F104" s="1" t="s">
        <v>11</v>
      </c>
      <c r="G104" s="5">
        <v>-1</v>
      </c>
      <c r="H104" s="5">
        <v>-1</v>
      </c>
      <c r="I104" s="5">
        <v>-1</v>
      </c>
      <c r="J104" s="5">
        <v>-1</v>
      </c>
      <c r="K104" s="5">
        <v>-1</v>
      </c>
      <c r="L104" s="5" t="s">
        <v>24</v>
      </c>
      <c r="M104" s="5" t="s">
        <v>24</v>
      </c>
      <c r="N104" s="5" t="s">
        <v>13</v>
      </c>
      <c r="O104" s="5" t="s">
        <v>15</v>
      </c>
      <c r="P104" s="5">
        <v>-1</v>
      </c>
      <c r="Q104" s="5">
        <v>-1</v>
      </c>
      <c r="R104" s="5" t="s">
        <v>15</v>
      </c>
      <c r="S104" s="5" t="s">
        <v>15</v>
      </c>
      <c r="T104" s="5" t="s">
        <v>15</v>
      </c>
      <c r="U104" s="5" t="s">
        <v>15</v>
      </c>
      <c r="V104" s="5" t="s">
        <v>15</v>
      </c>
      <c r="W104" s="5" t="s">
        <v>15</v>
      </c>
      <c r="X104" s="5" t="s">
        <v>15</v>
      </c>
      <c r="Y104" s="5" t="s">
        <v>15</v>
      </c>
      <c r="Z104" s="5" t="s">
        <v>15</v>
      </c>
      <c r="AA104" s="5" t="s">
        <v>15</v>
      </c>
      <c r="AB104" s="5" t="s">
        <v>15</v>
      </c>
      <c r="AC104" s="5" t="s">
        <v>15</v>
      </c>
      <c r="AD104" s="5" t="s">
        <v>15</v>
      </c>
      <c r="AE104" s="5" t="s">
        <v>15</v>
      </c>
      <c r="AF104" s="5" t="s">
        <v>15</v>
      </c>
      <c r="AG104" s="5" t="s">
        <v>15</v>
      </c>
      <c r="AH104" s="5" t="s">
        <v>15</v>
      </c>
      <c r="AI104" s="5" t="s">
        <v>15</v>
      </c>
      <c r="AJ104" s="5" t="s">
        <v>15</v>
      </c>
      <c r="AK104" s="5">
        <v>50</v>
      </c>
    </row>
    <row r="105" spans="1:41" x14ac:dyDescent="0.2">
      <c r="A105" s="1" t="s">
        <v>92</v>
      </c>
      <c r="B105" s="1" t="s">
        <v>93</v>
      </c>
      <c r="C105" s="1" t="s">
        <v>8</v>
      </c>
      <c r="D105" s="1" t="s">
        <v>160</v>
      </c>
      <c r="E105" s="1" t="s">
        <v>28</v>
      </c>
      <c r="F105" s="1" t="s">
        <v>10</v>
      </c>
      <c r="Z105" s="5">
        <v>47.274999999999999</v>
      </c>
      <c r="AA105" s="5">
        <v>601.14700000000005</v>
      </c>
      <c r="AB105" s="5">
        <v>626.73900000000003</v>
      </c>
      <c r="AC105" s="5">
        <v>438</v>
      </c>
      <c r="AK105" s="5">
        <v>51</v>
      </c>
      <c r="AM105" s="13">
        <f>+AO105/$AO$3</f>
        <v>6.6350736425567264E-4</v>
      </c>
      <c r="AN105" s="7">
        <f>IF(AK105=1,AM105,AM105+AN103)</f>
        <v>0.99119378881651787</v>
      </c>
      <c r="AO105" s="5">
        <f>SUM(G105:AJ105)</f>
        <v>1713.1610000000001</v>
      </c>
    </row>
    <row r="106" spans="1:41" x14ac:dyDescent="0.2">
      <c r="A106" s="1" t="s">
        <v>92</v>
      </c>
      <c r="B106" s="1" t="s">
        <v>93</v>
      </c>
      <c r="C106" s="1" t="s">
        <v>8</v>
      </c>
      <c r="D106" s="1" t="s">
        <v>160</v>
      </c>
      <c r="E106" s="1" t="s">
        <v>28</v>
      </c>
      <c r="F106" s="1" t="s">
        <v>11</v>
      </c>
      <c r="Z106" s="5" t="s">
        <v>15</v>
      </c>
      <c r="AA106" s="5" t="s">
        <v>13</v>
      </c>
      <c r="AB106" s="5" t="s">
        <v>15</v>
      </c>
      <c r="AC106" s="5" t="s">
        <v>18</v>
      </c>
      <c r="AK106" s="5">
        <v>51</v>
      </c>
    </row>
    <row r="107" spans="1:41" x14ac:dyDescent="0.2">
      <c r="A107" s="1" t="s">
        <v>92</v>
      </c>
      <c r="B107" s="1" t="s">
        <v>93</v>
      </c>
      <c r="C107" s="1" t="s">
        <v>8</v>
      </c>
      <c r="D107" s="1" t="s">
        <v>160</v>
      </c>
      <c r="E107" s="1" t="s">
        <v>22</v>
      </c>
      <c r="F107" s="1" t="s">
        <v>10</v>
      </c>
      <c r="O107" s="5">
        <v>2</v>
      </c>
      <c r="Z107" s="5">
        <v>2.09</v>
      </c>
      <c r="AA107" s="5">
        <v>0.40200000000000002</v>
      </c>
      <c r="AB107" s="5">
        <v>53.899000000000001</v>
      </c>
      <c r="AC107" s="5">
        <v>2.9460000000000002</v>
      </c>
      <c r="AD107" s="5">
        <v>12.141</v>
      </c>
      <c r="AE107" s="5">
        <v>78.87</v>
      </c>
      <c r="AF107" s="5">
        <v>927.85199999999998</v>
      </c>
      <c r="AG107" s="5">
        <v>1.6819999999999999</v>
      </c>
      <c r="AH107" s="5">
        <v>508.56799999999998</v>
      </c>
      <c r="AI107" s="5">
        <v>5.6150000000000002</v>
      </c>
      <c r="AJ107" s="5">
        <v>3.2719999999999998</v>
      </c>
      <c r="AK107" s="5">
        <v>52</v>
      </c>
      <c r="AM107" s="13">
        <f>+AO107/$AO$3</f>
        <v>6.1942332181655704E-4</v>
      </c>
      <c r="AN107" s="7">
        <f>IF(AK107=1,AM107,AM107+AN105)</f>
        <v>0.9918132121383344</v>
      </c>
      <c r="AO107" s="5">
        <f>SUM(G107:AJ107)</f>
        <v>1599.337</v>
      </c>
    </row>
    <row r="108" spans="1:41" x14ac:dyDescent="0.2">
      <c r="A108" s="1" t="s">
        <v>92</v>
      </c>
      <c r="B108" s="1" t="s">
        <v>93</v>
      </c>
      <c r="C108" s="1" t="s">
        <v>8</v>
      </c>
      <c r="D108" s="1" t="s">
        <v>160</v>
      </c>
      <c r="E108" s="1" t="s">
        <v>22</v>
      </c>
      <c r="F108" s="1" t="s">
        <v>11</v>
      </c>
      <c r="O108" s="5">
        <v>-1</v>
      </c>
      <c r="Z108" s="5" t="s">
        <v>15</v>
      </c>
      <c r="AA108" s="5" t="s">
        <v>15</v>
      </c>
      <c r="AB108" s="5" t="s">
        <v>15</v>
      </c>
      <c r="AC108" s="5" t="s">
        <v>13</v>
      </c>
      <c r="AD108" s="5" t="s">
        <v>15</v>
      </c>
      <c r="AE108" s="5" t="s">
        <v>15</v>
      </c>
      <c r="AF108" s="5" t="s">
        <v>13</v>
      </c>
      <c r="AG108" s="5" t="s">
        <v>24</v>
      </c>
      <c r="AH108" s="5" t="s">
        <v>15</v>
      </c>
      <c r="AI108" s="5">
        <v>-1</v>
      </c>
      <c r="AJ108" s="5">
        <v>-1</v>
      </c>
      <c r="AK108" s="5">
        <v>52</v>
      </c>
    </row>
    <row r="109" spans="1:41" x14ac:dyDescent="0.2">
      <c r="A109" s="1" t="s">
        <v>92</v>
      </c>
      <c r="B109" s="1" t="s">
        <v>93</v>
      </c>
      <c r="C109" s="1" t="s">
        <v>8</v>
      </c>
      <c r="D109" s="1" t="s">
        <v>48</v>
      </c>
      <c r="E109" s="1" t="s">
        <v>9</v>
      </c>
      <c r="F109" s="1" t="s">
        <v>10</v>
      </c>
      <c r="G109" s="5">
        <v>202.59</v>
      </c>
      <c r="H109" s="5">
        <v>234.05</v>
      </c>
      <c r="I109" s="5">
        <v>229.31</v>
      </c>
      <c r="J109" s="5">
        <v>207.03</v>
      </c>
      <c r="K109" s="5">
        <v>282.58</v>
      </c>
      <c r="L109" s="5">
        <v>222.31</v>
      </c>
      <c r="M109" s="5">
        <v>140.04</v>
      </c>
      <c r="N109" s="5">
        <v>7.62</v>
      </c>
      <c r="AK109" s="5">
        <v>53</v>
      </c>
      <c r="AM109" s="13">
        <f>+AO109/$AO$3</f>
        <v>5.9083786602249068E-4</v>
      </c>
      <c r="AN109" s="7">
        <f>IF(AK109=1,AM109,AM109+AN107)</f>
        <v>0.99240405000435694</v>
      </c>
      <c r="AO109" s="5">
        <f>SUM(G109:AJ109)</f>
        <v>1525.5299999999997</v>
      </c>
    </row>
    <row r="110" spans="1:41" x14ac:dyDescent="0.2">
      <c r="A110" s="1" t="s">
        <v>92</v>
      </c>
      <c r="B110" s="1" t="s">
        <v>93</v>
      </c>
      <c r="C110" s="1" t="s">
        <v>8</v>
      </c>
      <c r="D110" s="1" t="s">
        <v>48</v>
      </c>
      <c r="E110" s="1" t="s">
        <v>9</v>
      </c>
      <c r="F110" s="1" t="s">
        <v>11</v>
      </c>
      <c r="G110" s="5" t="s">
        <v>15</v>
      </c>
      <c r="H110" s="5" t="s">
        <v>15</v>
      </c>
      <c r="I110" s="5" t="s">
        <v>15</v>
      </c>
      <c r="J110" s="5" t="s">
        <v>15</v>
      </c>
      <c r="K110" s="5" t="s">
        <v>18</v>
      </c>
      <c r="L110" s="5" t="s">
        <v>15</v>
      </c>
      <c r="M110" s="5" t="s">
        <v>15</v>
      </c>
      <c r="N110" s="5" t="s">
        <v>15</v>
      </c>
      <c r="R110" s="5" t="s">
        <v>24</v>
      </c>
      <c r="X110" s="5" t="s">
        <v>15</v>
      </c>
      <c r="AK110" s="5">
        <v>53</v>
      </c>
    </row>
    <row r="111" spans="1:41" x14ac:dyDescent="0.2">
      <c r="A111" s="1" t="s">
        <v>92</v>
      </c>
      <c r="B111" s="1" t="s">
        <v>93</v>
      </c>
      <c r="C111" s="1" t="s">
        <v>8</v>
      </c>
      <c r="D111" s="1" t="s">
        <v>214</v>
      </c>
      <c r="E111" s="1" t="s">
        <v>16</v>
      </c>
      <c r="F111" s="1" t="s">
        <v>10</v>
      </c>
      <c r="N111" s="5">
        <v>28</v>
      </c>
      <c r="O111" s="5">
        <v>14.6</v>
      </c>
      <c r="Q111" s="5">
        <v>44</v>
      </c>
      <c r="T111" s="5">
        <v>306.02600000000001</v>
      </c>
      <c r="U111" s="5">
        <v>10.954000000000001</v>
      </c>
      <c r="V111" s="5">
        <v>237.24199999999999</v>
      </c>
      <c r="X111" s="5">
        <v>0.497</v>
      </c>
      <c r="Y111" s="5">
        <v>0.16400000000000001</v>
      </c>
      <c r="Z111" s="5">
        <v>0.311</v>
      </c>
      <c r="AA111" s="5">
        <v>1.4E-2</v>
      </c>
      <c r="AC111" s="5">
        <v>2.9000000000000001E-2</v>
      </c>
      <c r="AD111" s="5">
        <v>3.5999999999999997E-2</v>
      </c>
      <c r="AE111" s="5">
        <v>235.25700000000001</v>
      </c>
      <c r="AF111" s="5">
        <v>318.62700000000001</v>
      </c>
      <c r="AG111" s="5">
        <v>3.048</v>
      </c>
      <c r="AH111" s="5">
        <v>31.626000000000001</v>
      </c>
      <c r="AI111" s="5">
        <v>65.959000000000003</v>
      </c>
      <c r="AJ111" s="5">
        <v>50.881999999999998</v>
      </c>
      <c r="AK111" s="5">
        <v>54</v>
      </c>
      <c r="AM111" s="13">
        <f>+AO111/$AO$3</f>
        <v>5.2179853128542415E-4</v>
      </c>
      <c r="AN111" s="7">
        <f>IF(AK111=1,AM111,AM111+AN109)</f>
        <v>0.99292584853564236</v>
      </c>
      <c r="AO111" s="5">
        <f>SUM(G111:AJ111)</f>
        <v>1347.2719999999999</v>
      </c>
    </row>
    <row r="112" spans="1:41" x14ac:dyDescent="0.2">
      <c r="A112" s="1" t="s">
        <v>92</v>
      </c>
      <c r="B112" s="1" t="s">
        <v>93</v>
      </c>
      <c r="C112" s="1" t="s">
        <v>8</v>
      </c>
      <c r="D112" s="1" t="s">
        <v>214</v>
      </c>
      <c r="E112" s="1" t="s">
        <v>16</v>
      </c>
      <c r="F112" s="1" t="s">
        <v>11</v>
      </c>
      <c r="N112" s="5">
        <v>-1</v>
      </c>
      <c r="O112" s="5">
        <v>-1</v>
      </c>
      <c r="Q112" s="5">
        <v>-1</v>
      </c>
      <c r="T112" s="5">
        <v>-1</v>
      </c>
      <c r="U112" s="5">
        <v>-1</v>
      </c>
      <c r="V112" s="5">
        <v>-1</v>
      </c>
      <c r="X112" s="5">
        <v>-1</v>
      </c>
      <c r="Y112" s="5">
        <v>-1</v>
      </c>
      <c r="Z112" s="5">
        <v>-1</v>
      </c>
      <c r="AA112" s="5">
        <v>-1</v>
      </c>
      <c r="AC112" s="5">
        <v>-1</v>
      </c>
      <c r="AD112" s="5">
        <v>-1</v>
      </c>
      <c r="AE112" s="5">
        <v>-1</v>
      </c>
      <c r="AF112" s="5" t="s">
        <v>15</v>
      </c>
      <c r="AG112" s="5" t="s">
        <v>24</v>
      </c>
      <c r="AH112" s="5" t="s">
        <v>13</v>
      </c>
      <c r="AI112" s="5">
        <v>-1</v>
      </c>
      <c r="AJ112" s="5" t="s">
        <v>18</v>
      </c>
      <c r="AK112" s="5">
        <v>54</v>
      </c>
    </row>
    <row r="113" spans="1:41" x14ac:dyDescent="0.2">
      <c r="A113" s="1" t="s">
        <v>92</v>
      </c>
      <c r="B113" s="1" t="s">
        <v>93</v>
      </c>
      <c r="C113" s="1" t="s">
        <v>8</v>
      </c>
      <c r="D113" s="1" t="s">
        <v>56</v>
      </c>
      <c r="E113" s="1" t="s">
        <v>21</v>
      </c>
      <c r="F113" s="1" t="s">
        <v>10</v>
      </c>
      <c r="G113" s="5">
        <v>56</v>
      </c>
      <c r="H113" s="5">
        <v>48</v>
      </c>
      <c r="I113" s="5">
        <v>37</v>
      </c>
      <c r="J113" s="5">
        <v>80</v>
      </c>
      <c r="K113" s="5">
        <v>124</v>
      </c>
      <c r="L113" s="5">
        <v>69</v>
      </c>
      <c r="M113" s="5">
        <v>59</v>
      </c>
      <c r="N113" s="5">
        <v>28</v>
      </c>
      <c r="O113" s="5">
        <v>25</v>
      </c>
      <c r="P113" s="5">
        <v>51</v>
      </c>
      <c r="Q113" s="5">
        <v>67</v>
      </c>
      <c r="R113" s="5">
        <v>59</v>
      </c>
      <c r="S113" s="5">
        <v>40</v>
      </c>
      <c r="T113" s="5">
        <v>62</v>
      </c>
      <c r="U113" s="5">
        <v>83.146000000000001</v>
      </c>
      <c r="V113" s="5">
        <v>22.486999999999998</v>
      </c>
      <c r="W113" s="5">
        <v>27.055</v>
      </c>
      <c r="X113" s="5">
        <v>200.86799999999999</v>
      </c>
      <c r="Y113" s="5">
        <v>22.9</v>
      </c>
      <c r="Z113" s="5">
        <v>14.625</v>
      </c>
      <c r="AA113" s="5">
        <v>1.819</v>
      </c>
      <c r="AB113" s="5">
        <v>29.928000000000001</v>
      </c>
      <c r="AK113" s="5">
        <v>55</v>
      </c>
      <c r="AM113" s="13">
        <f>+AO113/$AO$3</f>
        <v>4.6779186121689707E-4</v>
      </c>
      <c r="AN113" s="7">
        <f>IF(AK113=1,AM113,AM113+AN111)</f>
        <v>0.99339364039685929</v>
      </c>
      <c r="AO113" s="5">
        <f>SUM(G113:AJ113)</f>
        <v>1207.828</v>
      </c>
    </row>
    <row r="114" spans="1:41" x14ac:dyDescent="0.2">
      <c r="A114" s="1" t="s">
        <v>92</v>
      </c>
      <c r="B114" s="1" t="s">
        <v>93</v>
      </c>
      <c r="C114" s="1" t="s">
        <v>8</v>
      </c>
      <c r="D114" s="1" t="s">
        <v>56</v>
      </c>
      <c r="E114" s="1" t="s">
        <v>21</v>
      </c>
      <c r="F114" s="1" t="s">
        <v>11</v>
      </c>
      <c r="G114" s="5" t="s">
        <v>15</v>
      </c>
      <c r="H114" s="5" t="s">
        <v>15</v>
      </c>
      <c r="I114" s="5" t="s">
        <v>15</v>
      </c>
      <c r="J114" s="5" t="s">
        <v>15</v>
      </c>
      <c r="K114" s="5" t="s">
        <v>15</v>
      </c>
      <c r="L114" s="5" t="s">
        <v>15</v>
      </c>
      <c r="M114" s="5" t="s">
        <v>15</v>
      </c>
      <c r="N114" s="5" t="s">
        <v>15</v>
      </c>
      <c r="O114" s="5" t="s">
        <v>15</v>
      </c>
      <c r="P114" s="5" t="s">
        <v>15</v>
      </c>
      <c r="Q114" s="5" t="s">
        <v>15</v>
      </c>
      <c r="R114" s="5" t="s">
        <v>15</v>
      </c>
      <c r="S114" s="5" t="s">
        <v>15</v>
      </c>
      <c r="T114" s="5">
        <v>-1</v>
      </c>
      <c r="U114" s="5" t="s">
        <v>13</v>
      </c>
      <c r="V114" s="5" t="s">
        <v>13</v>
      </c>
      <c r="W114" s="5" t="s">
        <v>13</v>
      </c>
      <c r="X114" s="5" t="s">
        <v>13</v>
      </c>
      <c r="Y114" s="5" t="s">
        <v>13</v>
      </c>
      <c r="Z114" s="5" t="s">
        <v>13</v>
      </c>
      <c r="AA114" s="5" t="s">
        <v>13</v>
      </c>
      <c r="AB114" s="5" t="s">
        <v>13</v>
      </c>
      <c r="AK114" s="5">
        <v>55</v>
      </c>
    </row>
    <row r="115" spans="1:41" x14ac:dyDescent="0.2">
      <c r="A115" s="1" t="s">
        <v>92</v>
      </c>
      <c r="B115" s="1" t="s">
        <v>93</v>
      </c>
      <c r="C115" s="1" t="s">
        <v>8</v>
      </c>
      <c r="D115" s="1" t="s">
        <v>54</v>
      </c>
      <c r="E115" s="1" t="s">
        <v>9</v>
      </c>
      <c r="F115" s="1" t="s">
        <v>10</v>
      </c>
      <c r="G115" s="5">
        <v>43</v>
      </c>
      <c r="H115" s="5">
        <v>88</v>
      </c>
      <c r="I115" s="5">
        <v>76</v>
      </c>
      <c r="J115" s="5">
        <v>27</v>
      </c>
      <c r="K115" s="5">
        <v>7</v>
      </c>
      <c r="L115" s="5">
        <v>10</v>
      </c>
      <c r="N115" s="5">
        <v>18</v>
      </c>
      <c r="O115" s="5">
        <v>48</v>
      </c>
      <c r="P115" s="5">
        <v>104</v>
      </c>
      <c r="Q115" s="5">
        <v>22</v>
      </c>
      <c r="R115" s="5">
        <v>8.15</v>
      </c>
      <c r="S115" s="5">
        <v>48.533000000000001</v>
      </c>
      <c r="T115" s="5">
        <v>1.0009999999999999</v>
      </c>
      <c r="U115" s="5">
        <v>5.6269999999999998</v>
      </c>
      <c r="V115" s="5">
        <v>14.843</v>
      </c>
      <c r="W115" s="5">
        <v>23.283999999999999</v>
      </c>
      <c r="X115" s="5">
        <v>32.055999999999997</v>
      </c>
      <c r="Y115" s="5">
        <v>7.8</v>
      </c>
      <c r="Z115" s="5">
        <v>28.157</v>
      </c>
      <c r="AA115" s="5">
        <v>12.057</v>
      </c>
      <c r="AB115" s="5">
        <v>141.52199999999999</v>
      </c>
      <c r="AC115" s="5">
        <v>49.768999999999998</v>
      </c>
      <c r="AD115" s="5">
        <v>50.137999999999998</v>
      </c>
      <c r="AE115" s="5">
        <v>10.462999999999999</v>
      </c>
      <c r="AF115" s="5">
        <v>21.956</v>
      </c>
      <c r="AG115" s="5">
        <v>13.848000000000001</v>
      </c>
      <c r="AH115" s="5">
        <v>91.347999999999999</v>
      </c>
      <c r="AI115" s="5">
        <v>70.876000000000005</v>
      </c>
      <c r="AJ115" s="5">
        <v>121.869</v>
      </c>
      <c r="AK115" s="5">
        <v>56</v>
      </c>
      <c r="AM115" s="13">
        <f>+AO115/$AO$3</f>
        <v>4.6332590418353458E-4</v>
      </c>
      <c r="AN115" s="7">
        <f>IF(AK115=1,AM115,AM115+AN113)</f>
        <v>0.99385696630104281</v>
      </c>
      <c r="AO115" s="5">
        <f>SUM(G115:AJ115)</f>
        <v>1196.2969999999998</v>
      </c>
    </row>
    <row r="116" spans="1:41" x14ac:dyDescent="0.2">
      <c r="A116" s="1" t="s">
        <v>92</v>
      </c>
      <c r="B116" s="1" t="s">
        <v>93</v>
      </c>
      <c r="C116" s="1" t="s">
        <v>8</v>
      </c>
      <c r="D116" s="1" t="s">
        <v>54</v>
      </c>
      <c r="E116" s="1" t="s">
        <v>9</v>
      </c>
      <c r="F116" s="1" t="s">
        <v>11</v>
      </c>
      <c r="G116" s="5" t="s">
        <v>15</v>
      </c>
      <c r="H116" s="5" t="s">
        <v>15</v>
      </c>
      <c r="I116" s="5" t="s">
        <v>15</v>
      </c>
      <c r="J116" s="5" t="s">
        <v>15</v>
      </c>
      <c r="K116" s="5" t="s">
        <v>15</v>
      </c>
      <c r="L116" s="5" t="s">
        <v>15</v>
      </c>
      <c r="N116" s="5" t="s">
        <v>15</v>
      </c>
      <c r="O116" s="5" t="s">
        <v>15</v>
      </c>
      <c r="P116" s="5" t="s">
        <v>15</v>
      </c>
      <c r="Q116" s="5" t="s">
        <v>15</v>
      </c>
      <c r="R116" s="5" t="s">
        <v>15</v>
      </c>
      <c r="S116" s="5" t="s">
        <v>15</v>
      </c>
      <c r="T116" s="5" t="s">
        <v>15</v>
      </c>
      <c r="U116" s="5" t="s">
        <v>15</v>
      </c>
      <c r="V116" s="5" t="s">
        <v>15</v>
      </c>
      <c r="W116" s="5" t="s">
        <v>15</v>
      </c>
      <c r="X116" s="5" t="s">
        <v>15</v>
      </c>
      <c r="Y116" s="5" t="s">
        <v>15</v>
      </c>
      <c r="Z116" s="5" t="s">
        <v>15</v>
      </c>
      <c r="AA116" s="5" t="s">
        <v>15</v>
      </c>
      <c r="AB116" s="5" t="s">
        <v>15</v>
      </c>
      <c r="AC116" s="5" t="s">
        <v>15</v>
      </c>
      <c r="AD116" s="5" t="s">
        <v>15</v>
      </c>
      <c r="AE116" s="5" t="s">
        <v>15</v>
      </c>
      <c r="AF116" s="5" t="s">
        <v>15</v>
      </c>
      <c r="AG116" s="5" t="s">
        <v>15</v>
      </c>
      <c r="AH116" s="5" t="s">
        <v>15</v>
      </c>
      <c r="AI116" s="5" t="s">
        <v>15</v>
      </c>
      <c r="AJ116" s="5" t="s">
        <v>15</v>
      </c>
      <c r="AK116" s="5">
        <v>56</v>
      </c>
    </row>
    <row r="117" spans="1:41" x14ac:dyDescent="0.2">
      <c r="A117" s="1" t="s">
        <v>92</v>
      </c>
      <c r="B117" s="1" t="s">
        <v>93</v>
      </c>
      <c r="C117" s="1" t="s">
        <v>8</v>
      </c>
      <c r="D117" s="1" t="s">
        <v>213</v>
      </c>
      <c r="E117" s="1" t="s">
        <v>14</v>
      </c>
      <c r="F117" s="1" t="s">
        <v>10</v>
      </c>
      <c r="M117" s="5">
        <v>24.494</v>
      </c>
      <c r="N117" s="5">
        <v>38.828000000000003</v>
      </c>
      <c r="O117" s="5">
        <v>141.37799999999999</v>
      </c>
      <c r="P117" s="5">
        <v>102.504</v>
      </c>
      <c r="Q117" s="5">
        <v>37.642000000000003</v>
      </c>
      <c r="R117" s="5">
        <v>19.404</v>
      </c>
      <c r="S117" s="5">
        <v>53.667000000000002</v>
      </c>
      <c r="T117" s="5">
        <v>85.475999999999999</v>
      </c>
      <c r="U117" s="5">
        <v>5.4560000000000004</v>
      </c>
      <c r="V117" s="5">
        <v>11.861000000000001</v>
      </c>
      <c r="X117" s="5">
        <v>2.1629999999999998</v>
      </c>
      <c r="Y117" s="5">
        <v>2.72</v>
      </c>
      <c r="Z117" s="5">
        <v>60.241999999999997</v>
      </c>
      <c r="AA117" s="5">
        <v>28.452999999999999</v>
      </c>
      <c r="AB117" s="5">
        <v>58.84</v>
      </c>
      <c r="AC117" s="5">
        <v>24.518000000000001</v>
      </c>
      <c r="AD117" s="5">
        <v>108.71299999999999</v>
      </c>
      <c r="AE117" s="5">
        <v>222.73400000000001</v>
      </c>
      <c r="AF117" s="5">
        <v>74.206999999999994</v>
      </c>
      <c r="AG117" s="5">
        <v>16.614000000000001</v>
      </c>
      <c r="AH117" s="5">
        <v>4.5570000000000004</v>
      </c>
      <c r="AJ117" s="5">
        <v>44.863</v>
      </c>
      <c r="AK117" s="5">
        <v>57</v>
      </c>
      <c r="AM117" s="13">
        <f>+AO117/$AO$3</f>
        <v>4.5288313256870949E-4</v>
      </c>
      <c r="AN117" s="7">
        <f>IF(AK117=1,AM117,AM117+AN115)</f>
        <v>0.99430984943361156</v>
      </c>
      <c r="AO117" s="5">
        <f>SUM(G117:AJ117)</f>
        <v>1169.3340000000003</v>
      </c>
    </row>
    <row r="118" spans="1:41" x14ac:dyDescent="0.2">
      <c r="A118" s="1" t="s">
        <v>92</v>
      </c>
      <c r="B118" s="1" t="s">
        <v>93</v>
      </c>
      <c r="C118" s="1" t="s">
        <v>8</v>
      </c>
      <c r="D118" s="1" t="s">
        <v>213</v>
      </c>
      <c r="E118" s="1" t="s">
        <v>14</v>
      </c>
      <c r="F118" s="1" t="s">
        <v>11</v>
      </c>
      <c r="M118" s="5" t="s">
        <v>17</v>
      </c>
      <c r="N118" s="5" t="s">
        <v>17</v>
      </c>
      <c r="O118" s="5" t="s">
        <v>17</v>
      </c>
      <c r="P118" s="5" t="s">
        <v>17</v>
      </c>
      <c r="Q118" s="5" t="s">
        <v>17</v>
      </c>
      <c r="R118" s="5" t="s">
        <v>17</v>
      </c>
      <c r="S118" s="5">
        <v>-1</v>
      </c>
      <c r="T118" s="5">
        <v>-1</v>
      </c>
      <c r="U118" s="5">
        <v>-1</v>
      </c>
      <c r="V118" s="5" t="s">
        <v>23</v>
      </c>
      <c r="X118" s="5">
        <v>-1</v>
      </c>
      <c r="Y118" s="5">
        <v>-1</v>
      </c>
      <c r="Z118" s="5" t="s">
        <v>23</v>
      </c>
      <c r="AA118" s="5">
        <v>-1</v>
      </c>
      <c r="AB118" s="5">
        <v>-1</v>
      </c>
      <c r="AC118" s="5" t="s">
        <v>24</v>
      </c>
      <c r="AD118" s="5" t="s">
        <v>23</v>
      </c>
      <c r="AE118" s="5" t="s">
        <v>24</v>
      </c>
      <c r="AF118" s="5" t="s">
        <v>24</v>
      </c>
      <c r="AG118" s="5" t="s">
        <v>24</v>
      </c>
      <c r="AH118" s="5" t="s">
        <v>24</v>
      </c>
      <c r="AJ118" s="5">
        <v>-1</v>
      </c>
      <c r="AK118" s="5">
        <v>57</v>
      </c>
    </row>
    <row r="119" spans="1:41" x14ac:dyDescent="0.2">
      <c r="A119" s="1" t="s">
        <v>92</v>
      </c>
      <c r="B119" s="1" t="s">
        <v>93</v>
      </c>
      <c r="C119" s="1" t="s">
        <v>8</v>
      </c>
      <c r="D119" s="1" t="s">
        <v>27</v>
      </c>
      <c r="E119" s="1" t="s">
        <v>9</v>
      </c>
      <c r="F119" s="1" t="s">
        <v>10</v>
      </c>
      <c r="G119" s="5">
        <v>87</v>
      </c>
      <c r="H119" s="5">
        <v>123</v>
      </c>
      <c r="I119" s="5">
        <v>70.7</v>
      </c>
      <c r="J119" s="5">
        <v>24.8</v>
      </c>
      <c r="K119" s="5">
        <v>1</v>
      </c>
      <c r="L119" s="5">
        <v>12</v>
      </c>
      <c r="M119" s="5">
        <v>4</v>
      </c>
      <c r="N119" s="5">
        <v>4</v>
      </c>
      <c r="O119" s="5">
        <v>2.4</v>
      </c>
      <c r="P119" s="5">
        <v>131.4</v>
      </c>
      <c r="Q119" s="5">
        <v>152.6</v>
      </c>
      <c r="R119" s="5">
        <v>90.6</v>
      </c>
      <c r="S119" s="5">
        <v>170.77600000000001</v>
      </c>
      <c r="T119" s="5">
        <v>70.81</v>
      </c>
      <c r="U119" s="5">
        <v>27.114000000000001</v>
      </c>
      <c r="V119" s="5">
        <v>13.673</v>
      </c>
      <c r="W119" s="5">
        <v>14.180999999999999</v>
      </c>
      <c r="X119" s="5">
        <v>5.2</v>
      </c>
      <c r="Y119" s="5">
        <v>4.9180000000000001</v>
      </c>
      <c r="Z119" s="5">
        <v>13.837999999999999</v>
      </c>
      <c r="AA119" s="5">
        <v>2.145</v>
      </c>
      <c r="AB119" s="5">
        <v>5.5229999999999997</v>
      </c>
      <c r="AC119" s="5">
        <v>18.116</v>
      </c>
      <c r="AD119" s="5">
        <v>8.6999999999999994E-2</v>
      </c>
      <c r="AE119" s="5">
        <v>13.095000000000001</v>
      </c>
      <c r="AF119" s="5">
        <v>13.606</v>
      </c>
      <c r="AG119" s="5">
        <v>7.0730000000000004</v>
      </c>
      <c r="AH119" s="5">
        <v>1.3919999999999999</v>
      </c>
      <c r="AI119" s="5">
        <v>0.155</v>
      </c>
      <c r="AJ119" s="5">
        <v>2.67</v>
      </c>
      <c r="AK119" s="5">
        <v>58</v>
      </c>
      <c r="AM119" s="13">
        <f>+AO119/$AO$3</f>
        <v>4.2133289478779129E-4</v>
      </c>
      <c r="AN119" s="7">
        <f>IF(AK119=1,AM119,AM119+AN117)</f>
        <v>0.9947311823283993</v>
      </c>
      <c r="AO119" s="5">
        <f>SUM(G119:AJ119)</f>
        <v>1087.8720000000003</v>
      </c>
    </row>
    <row r="120" spans="1:41" x14ac:dyDescent="0.2">
      <c r="A120" s="1" t="s">
        <v>92</v>
      </c>
      <c r="B120" s="1" t="s">
        <v>93</v>
      </c>
      <c r="C120" s="1" t="s">
        <v>8</v>
      </c>
      <c r="D120" s="1" t="s">
        <v>27</v>
      </c>
      <c r="E120" s="1" t="s">
        <v>9</v>
      </c>
      <c r="F120" s="1" t="s">
        <v>11</v>
      </c>
      <c r="G120" s="5" t="s">
        <v>15</v>
      </c>
      <c r="H120" s="5" t="s">
        <v>13</v>
      </c>
      <c r="I120" s="5" t="s">
        <v>13</v>
      </c>
      <c r="J120" s="5" t="s">
        <v>13</v>
      </c>
      <c r="K120" s="5" t="s">
        <v>13</v>
      </c>
      <c r="L120" s="5" t="s">
        <v>13</v>
      </c>
      <c r="M120" s="5" t="s">
        <v>24</v>
      </c>
      <c r="N120" s="5" t="s">
        <v>13</v>
      </c>
      <c r="O120" s="5" t="s">
        <v>15</v>
      </c>
      <c r="P120" s="5" t="s">
        <v>13</v>
      </c>
      <c r="Q120" s="5" t="s">
        <v>13</v>
      </c>
      <c r="R120" s="5" t="s">
        <v>13</v>
      </c>
      <c r="S120" s="5" t="s">
        <v>13</v>
      </c>
      <c r="T120" s="5" t="s">
        <v>13</v>
      </c>
      <c r="U120" s="5" t="s">
        <v>13</v>
      </c>
      <c r="V120" s="5" t="s">
        <v>13</v>
      </c>
      <c r="W120" s="5" t="s">
        <v>13</v>
      </c>
      <c r="X120" s="5" t="s">
        <v>13</v>
      </c>
      <c r="Y120" s="5" t="s">
        <v>13</v>
      </c>
      <c r="Z120" s="5" t="s">
        <v>13</v>
      </c>
      <c r="AA120" s="5" t="s">
        <v>13</v>
      </c>
      <c r="AB120" s="5" t="s">
        <v>13</v>
      </c>
      <c r="AC120" s="5" t="s">
        <v>13</v>
      </c>
      <c r="AD120" s="5" t="s">
        <v>13</v>
      </c>
      <c r="AE120" s="5" t="s">
        <v>13</v>
      </c>
      <c r="AF120" s="5" t="s">
        <v>13</v>
      </c>
      <c r="AG120" s="5" t="s">
        <v>13</v>
      </c>
      <c r="AH120" s="5" t="s">
        <v>13</v>
      </c>
      <c r="AI120" s="5" t="s">
        <v>13</v>
      </c>
      <c r="AJ120" s="5" t="s">
        <v>13</v>
      </c>
      <c r="AK120" s="5">
        <v>58</v>
      </c>
    </row>
    <row r="121" spans="1:41" x14ac:dyDescent="0.2">
      <c r="A121" s="1" t="s">
        <v>92</v>
      </c>
      <c r="B121" s="1" t="s">
        <v>93</v>
      </c>
      <c r="C121" s="1" t="s">
        <v>8</v>
      </c>
      <c r="D121" s="1" t="s">
        <v>216</v>
      </c>
      <c r="E121" s="1" t="s">
        <v>32</v>
      </c>
      <c r="F121" s="1" t="s">
        <v>10</v>
      </c>
      <c r="G121" s="5">
        <v>103</v>
      </c>
      <c r="H121" s="5">
        <v>111</v>
      </c>
      <c r="I121" s="5">
        <v>61</v>
      </c>
      <c r="J121" s="5">
        <v>0.1</v>
      </c>
      <c r="R121" s="5">
        <v>0.32900000000000001</v>
      </c>
      <c r="T121" s="5">
        <v>93.206999999999994</v>
      </c>
      <c r="U121" s="5">
        <v>2.4489999999999998</v>
      </c>
      <c r="V121" s="5">
        <v>2.1999999999999999E-2</v>
      </c>
      <c r="W121" s="5">
        <v>0.41199999999999998</v>
      </c>
      <c r="X121" s="5">
        <v>0.245</v>
      </c>
      <c r="Y121" s="5">
        <v>282.63799999999998</v>
      </c>
      <c r="Z121" s="5">
        <v>176.22399999999999</v>
      </c>
      <c r="AE121" s="5">
        <v>0.91100000000000003</v>
      </c>
      <c r="AF121" s="5">
        <v>4.7409999999999997</v>
      </c>
      <c r="AG121" s="5">
        <v>9.6240000000000006</v>
      </c>
      <c r="AH121" s="5">
        <v>6.992</v>
      </c>
      <c r="AJ121" s="5">
        <v>0.80700000000000005</v>
      </c>
      <c r="AK121" s="5">
        <v>59</v>
      </c>
      <c r="AM121" s="13">
        <f>+AO121/$AO$3</f>
        <v>3.306384515947024E-4</v>
      </c>
      <c r="AN121" s="7">
        <f>IF(AK121=1,AM121,AM121+AN119)</f>
        <v>0.99506182077999406</v>
      </c>
      <c r="AO121" s="5">
        <f>SUM(G121:AJ121)</f>
        <v>853.70099999999991</v>
      </c>
    </row>
    <row r="122" spans="1:41" x14ac:dyDescent="0.2">
      <c r="A122" s="1" t="s">
        <v>92</v>
      </c>
      <c r="B122" s="1" t="s">
        <v>93</v>
      </c>
      <c r="C122" s="1" t="s">
        <v>8</v>
      </c>
      <c r="D122" s="1" t="s">
        <v>216</v>
      </c>
      <c r="E122" s="1" t="s">
        <v>32</v>
      </c>
      <c r="F122" s="1" t="s">
        <v>11</v>
      </c>
      <c r="G122" s="5" t="s">
        <v>15</v>
      </c>
      <c r="H122" s="5" t="s">
        <v>15</v>
      </c>
      <c r="I122" s="5" t="s">
        <v>15</v>
      </c>
      <c r="J122" s="5" t="s">
        <v>15</v>
      </c>
      <c r="R122" s="5" t="s">
        <v>15</v>
      </c>
      <c r="T122" s="5" t="s">
        <v>15</v>
      </c>
      <c r="U122" s="5" t="s">
        <v>15</v>
      </c>
      <c r="V122" s="5" t="s">
        <v>15</v>
      </c>
      <c r="W122" s="5" t="s">
        <v>15</v>
      </c>
      <c r="X122" s="5" t="s">
        <v>15</v>
      </c>
      <c r="Y122" s="5" t="s">
        <v>15</v>
      </c>
      <c r="Z122" s="5" t="s">
        <v>15</v>
      </c>
      <c r="AE122" s="5" t="s">
        <v>15</v>
      </c>
      <c r="AF122" s="5" t="s">
        <v>15</v>
      </c>
      <c r="AG122" s="5" t="s">
        <v>15</v>
      </c>
      <c r="AH122" s="5" t="s">
        <v>15</v>
      </c>
      <c r="AI122" s="5" t="s">
        <v>15</v>
      </c>
      <c r="AJ122" s="5" t="s">
        <v>15</v>
      </c>
      <c r="AK122" s="5">
        <v>59</v>
      </c>
    </row>
    <row r="123" spans="1:41" x14ac:dyDescent="0.2">
      <c r="A123" s="1" t="s">
        <v>92</v>
      </c>
      <c r="B123" s="1" t="s">
        <v>93</v>
      </c>
      <c r="C123" s="1" t="s">
        <v>8</v>
      </c>
      <c r="D123" s="1" t="s">
        <v>41</v>
      </c>
      <c r="E123" s="1" t="s">
        <v>21</v>
      </c>
      <c r="F123" s="1" t="s">
        <v>10</v>
      </c>
      <c r="H123" s="5">
        <v>3.1</v>
      </c>
      <c r="I123" s="5">
        <v>29</v>
      </c>
      <c r="J123" s="5">
        <v>26.6</v>
      </c>
      <c r="K123" s="5">
        <v>37.299999999999997</v>
      </c>
      <c r="L123" s="5">
        <v>36</v>
      </c>
      <c r="M123" s="5">
        <v>24.1</v>
      </c>
      <c r="N123" s="5">
        <v>18.899999999999999</v>
      </c>
      <c r="O123" s="5">
        <v>5.2</v>
      </c>
      <c r="P123" s="5">
        <v>11</v>
      </c>
      <c r="Q123" s="5">
        <v>30</v>
      </c>
      <c r="R123" s="5">
        <v>6.4630000000000001</v>
      </c>
      <c r="S123" s="5">
        <v>4.8019999999999996</v>
      </c>
      <c r="T123" s="5">
        <v>8.6859999999999999</v>
      </c>
      <c r="U123" s="5">
        <v>11.58</v>
      </c>
      <c r="V123" s="5">
        <v>27.327999999999999</v>
      </c>
      <c r="W123" s="5">
        <v>68.539000000000001</v>
      </c>
      <c r="X123" s="5">
        <v>55.539000000000001</v>
      </c>
      <c r="Y123" s="5">
        <v>39.793999999999997</v>
      </c>
      <c r="Z123" s="5">
        <v>33.484999999999999</v>
      </c>
      <c r="AA123" s="5">
        <v>33.335000000000001</v>
      </c>
      <c r="AB123" s="5">
        <v>36.576999999999998</v>
      </c>
      <c r="AC123" s="5">
        <v>58.91</v>
      </c>
      <c r="AD123" s="5">
        <v>76.507999999999996</v>
      </c>
      <c r="AE123" s="5">
        <v>37.115000000000002</v>
      </c>
      <c r="AF123" s="5">
        <v>25.349</v>
      </c>
      <c r="AG123" s="5">
        <v>17.314</v>
      </c>
      <c r="AH123" s="5">
        <v>13.167999999999999</v>
      </c>
      <c r="AI123" s="5">
        <v>10.231</v>
      </c>
      <c r="AJ123" s="5">
        <v>8.7769999999999992</v>
      </c>
      <c r="AK123" s="5">
        <v>60</v>
      </c>
      <c r="AM123" s="13">
        <f>+AO123/$AO$3</f>
        <v>3.0778736054228593E-4</v>
      </c>
      <c r="AN123" s="7">
        <f>IF(AK123=1,AM123,AM123+AN121)</f>
        <v>0.99536960814053632</v>
      </c>
      <c r="AO123" s="5">
        <f>SUM(G123:AJ123)</f>
        <v>794.7</v>
      </c>
    </row>
    <row r="124" spans="1:41" x14ac:dyDescent="0.2">
      <c r="A124" s="1" t="s">
        <v>92</v>
      </c>
      <c r="B124" s="1" t="s">
        <v>93</v>
      </c>
      <c r="C124" s="1" t="s">
        <v>8</v>
      </c>
      <c r="D124" s="1" t="s">
        <v>41</v>
      </c>
      <c r="E124" s="1" t="s">
        <v>21</v>
      </c>
      <c r="F124" s="1" t="s">
        <v>11</v>
      </c>
      <c r="H124" s="5">
        <v>-1</v>
      </c>
      <c r="I124" s="5">
        <v>-1</v>
      </c>
      <c r="J124" s="5">
        <v>-1</v>
      </c>
      <c r="K124" s="5">
        <v>-1</v>
      </c>
      <c r="L124" s="5">
        <v>-1</v>
      </c>
      <c r="M124" s="5">
        <v>-1</v>
      </c>
      <c r="N124" s="5">
        <v>-1</v>
      </c>
      <c r="O124" s="5">
        <v>-1</v>
      </c>
      <c r="P124" s="5">
        <v>-1</v>
      </c>
      <c r="Q124" s="5">
        <v>-1</v>
      </c>
      <c r="R124" s="5" t="s">
        <v>15</v>
      </c>
      <c r="S124" s="5" t="s">
        <v>15</v>
      </c>
      <c r="T124" s="5" t="s">
        <v>15</v>
      </c>
      <c r="U124" s="5" t="s">
        <v>15</v>
      </c>
      <c r="V124" s="5" t="s">
        <v>15</v>
      </c>
      <c r="W124" s="5" t="s">
        <v>15</v>
      </c>
      <c r="X124" s="5" t="s">
        <v>15</v>
      </c>
      <c r="Y124" s="5" t="s">
        <v>15</v>
      </c>
      <c r="Z124" s="5" t="s">
        <v>15</v>
      </c>
      <c r="AA124" s="5" t="s">
        <v>15</v>
      </c>
      <c r="AB124" s="5" t="s">
        <v>15</v>
      </c>
      <c r="AC124" s="5" t="s">
        <v>15</v>
      </c>
      <c r="AD124" s="5" t="s">
        <v>13</v>
      </c>
      <c r="AE124" s="5" t="s">
        <v>13</v>
      </c>
      <c r="AF124" s="5" t="s">
        <v>13</v>
      </c>
      <c r="AG124" s="5" t="s">
        <v>13</v>
      </c>
      <c r="AH124" s="5" t="s">
        <v>13</v>
      </c>
      <c r="AI124" s="5" t="s">
        <v>13</v>
      </c>
      <c r="AJ124" s="5" t="s">
        <v>13</v>
      </c>
      <c r="AK124" s="5">
        <v>60</v>
      </c>
    </row>
    <row r="125" spans="1:41" x14ac:dyDescent="0.2">
      <c r="A125" s="1" t="s">
        <v>92</v>
      </c>
      <c r="B125" s="1" t="s">
        <v>93</v>
      </c>
      <c r="C125" s="1" t="s">
        <v>8</v>
      </c>
      <c r="D125" s="1" t="s">
        <v>226</v>
      </c>
      <c r="E125" s="1" t="s">
        <v>26</v>
      </c>
      <c r="F125" s="1" t="s">
        <v>10</v>
      </c>
      <c r="G125" s="5">
        <v>10</v>
      </c>
      <c r="H125" s="5">
        <v>6</v>
      </c>
      <c r="I125" s="5">
        <v>6</v>
      </c>
      <c r="J125" s="5">
        <v>10</v>
      </c>
      <c r="K125" s="5">
        <v>10</v>
      </c>
      <c r="L125" s="5">
        <v>12</v>
      </c>
      <c r="M125" s="5">
        <v>17</v>
      </c>
      <c r="N125" s="5">
        <v>6</v>
      </c>
      <c r="O125" s="5">
        <v>8.2899999999999991</v>
      </c>
      <c r="P125" s="5">
        <v>4.09</v>
      </c>
      <c r="Q125" s="5">
        <v>5.0999999999999996</v>
      </c>
      <c r="R125" s="5">
        <v>4.4800000000000004</v>
      </c>
      <c r="S125" s="5">
        <v>6.47</v>
      </c>
      <c r="T125" s="5">
        <v>17.86</v>
      </c>
      <c r="U125" s="5">
        <v>25.49</v>
      </c>
      <c r="V125" s="5">
        <v>17.89</v>
      </c>
      <c r="W125" s="5">
        <v>28</v>
      </c>
      <c r="X125" s="5">
        <v>17.13</v>
      </c>
      <c r="Y125" s="5">
        <v>11.18</v>
      </c>
      <c r="Z125" s="5">
        <v>189.89</v>
      </c>
      <c r="AA125" s="5">
        <v>51.29</v>
      </c>
      <c r="AB125" s="5">
        <v>19.03</v>
      </c>
      <c r="AC125" s="5">
        <v>10.4</v>
      </c>
      <c r="AD125" s="5">
        <v>43.87</v>
      </c>
      <c r="AE125" s="5">
        <v>77.099999999999994</v>
      </c>
      <c r="AF125" s="5">
        <v>70.421999999999997</v>
      </c>
      <c r="AG125" s="5">
        <v>45.188000000000002</v>
      </c>
      <c r="AH125" s="5">
        <v>3.91</v>
      </c>
      <c r="AI125" s="5">
        <v>0.09</v>
      </c>
      <c r="AJ125" s="5">
        <v>0.127</v>
      </c>
      <c r="AK125" s="5">
        <v>61</v>
      </c>
      <c r="AM125" s="13">
        <f>+AO125/$AO$3</f>
        <v>2.8439327480070332E-4</v>
      </c>
      <c r="AN125" s="7">
        <f>IF(AK125=1,AM125,AM125+AN123)</f>
        <v>0.995654001415337</v>
      </c>
      <c r="AO125" s="5">
        <f>SUM(G125:AJ125)</f>
        <v>734.29700000000003</v>
      </c>
    </row>
    <row r="126" spans="1:41" x14ac:dyDescent="0.2">
      <c r="A126" s="1" t="s">
        <v>92</v>
      </c>
      <c r="B126" s="1" t="s">
        <v>93</v>
      </c>
      <c r="C126" s="1" t="s">
        <v>8</v>
      </c>
      <c r="D126" s="1" t="s">
        <v>226</v>
      </c>
      <c r="E126" s="1" t="s">
        <v>26</v>
      </c>
      <c r="F126" s="1" t="s">
        <v>11</v>
      </c>
      <c r="G126" s="5" t="s">
        <v>15</v>
      </c>
      <c r="H126" s="5">
        <v>-1</v>
      </c>
      <c r="I126" s="5" t="s">
        <v>15</v>
      </c>
      <c r="J126" s="5" t="s">
        <v>15</v>
      </c>
      <c r="K126" s="5" t="s">
        <v>15</v>
      </c>
      <c r="L126" s="5" t="s">
        <v>15</v>
      </c>
      <c r="M126" s="5" t="s">
        <v>15</v>
      </c>
      <c r="N126" s="5">
        <v>-1</v>
      </c>
      <c r="O126" s="5" t="s">
        <v>15</v>
      </c>
      <c r="P126" s="5" t="s">
        <v>15</v>
      </c>
      <c r="Q126" s="5" t="s">
        <v>15</v>
      </c>
      <c r="R126" s="5">
        <v>-1</v>
      </c>
      <c r="S126" s="5">
        <v>-1</v>
      </c>
      <c r="T126" s="5">
        <v>-1</v>
      </c>
      <c r="U126" s="5" t="s">
        <v>15</v>
      </c>
      <c r="V126" s="5" t="s">
        <v>15</v>
      </c>
      <c r="W126" s="5" t="s">
        <v>15</v>
      </c>
      <c r="X126" s="5" t="s">
        <v>15</v>
      </c>
      <c r="Y126" s="5" t="s">
        <v>13</v>
      </c>
      <c r="Z126" s="5" t="s">
        <v>13</v>
      </c>
      <c r="AA126" s="5" t="s">
        <v>13</v>
      </c>
      <c r="AB126" s="5" t="s">
        <v>13</v>
      </c>
      <c r="AC126" s="5" t="s">
        <v>15</v>
      </c>
      <c r="AD126" s="5" t="s">
        <v>13</v>
      </c>
      <c r="AE126" s="5" t="s">
        <v>13</v>
      </c>
      <c r="AF126" s="5" t="s">
        <v>13</v>
      </c>
      <c r="AG126" s="5" t="s">
        <v>13</v>
      </c>
      <c r="AH126" s="5" t="s">
        <v>13</v>
      </c>
      <c r="AI126" s="5" t="s">
        <v>13</v>
      </c>
      <c r="AJ126" s="5" t="s">
        <v>13</v>
      </c>
      <c r="AK126" s="5">
        <v>61</v>
      </c>
    </row>
    <row r="127" spans="1:41" x14ac:dyDescent="0.2">
      <c r="A127" s="1" t="s">
        <v>92</v>
      </c>
      <c r="B127" s="1" t="s">
        <v>93</v>
      </c>
      <c r="C127" s="1" t="s">
        <v>8</v>
      </c>
      <c r="D127" s="1" t="s">
        <v>87</v>
      </c>
      <c r="E127" s="1" t="s">
        <v>32</v>
      </c>
      <c r="F127" s="1" t="s">
        <v>10</v>
      </c>
      <c r="G127" s="5">
        <v>42</v>
      </c>
      <c r="H127" s="5">
        <v>65</v>
      </c>
      <c r="I127" s="5">
        <v>53</v>
      </c>
      <c r="J127" s="5">
        <v>57</v>
      </c>
      <c r="K127" s="5">
        <v>57</v>
      </c>
      <c r="L127" s="5">
        <v>57</v>
      </c>
      <c r="M127" s="5">
        <v>57</v>
      </c>
      <c r="N127" s="5">
        <v>57</v>
      </c>
      <c r="O127" s="5">
        <v>57</v>
      </c>
      <c r="P127" s="5">
        <v>57</v>
      </c>
      <c r="Q127" s="5">
        <v>57</v>
      </c>
      <c r="R127" s="5">
        <v>57</v>
      </c>
      <c r="AK127" s="5">
        <v>62</v>
      </c>
      <c r="AM127" s="13">
        <f>+AO127/$AO$3</f>
        <v>2.6065294280226302E-4</v>
      </c>
      <c r="AN127" s="7">
        <f>IF(AK127=1,AM127,AM127+AN125)</f>
        <v>0.99591465435813931</v>
      </c>
      <c r="AO127" s="5">
        <f>SUM(G127:AJ127)</f>
        <v>673</v>
      </c>
    </row>
    <row r="128" spans="1:41" x14ac:dyDescent="0.2">
      <c r="A128" s="1" t="s">
        <v>92</v>
      </c>
      <c r="B128" s="1" t="s">
        <v>93</v>
      </c>
      <c r="C128" s="1" t="s">
        <v>8</v>
      </c>
      <c r="D128" s="1" t="s">
        <v>87</v>
      </c>
      <c r="E128" s="1" t="s">
        <v>32</v>
      </c>
      <c r="F128" s="1" t="s">
        <v>11</v>
      </c>
      <c r="G128" s="5">
        <v>-1</v>
      </c>
      <c r="H128" s="5">
        <v>-1</v>
      </c>
      <c r="I128" s="5">
        <v>-1</v>
      </c>
      <c r="J128" s="5">
        <v>-1</v>
      </c>
      <c r="K128" s="5">
        <v>-1</v>
      </c>
      <c r="L128" s="5">
        <v>-1</v>
      </c>
      <c r="M128" s="5">
        <v>-1</v>
      </c>
      <c r="N128" s="5">
        <v>-1</v>
      </c>
      <c r="O128" s="5">
        <v>-1</v>
      </c>
      <c r="P128" s="5">
        <v>-1</v>
      </c>
      <c r="Q128" s="5">
        <v>-1</v>
      </c>
      <c r="R128" s="5">
        <v>-1</v>
      </c>
      <c r="AK128" s="5">
        <v>62</v>
      </c>
    </row>
    <row r="129" spans="1:41" x14ac:dyDescent="0.2">
      <c r="A129" s="1" t="s">
        <v>92</v>
      </c>
      <c r="B129" s="1" t="s">
        <v>93</v>
      </c>
      <c r="C129" s="1" t="s">
        <v>30</v>
      </c>
      <c r="D129" s="1" t="s">
        <v>29</v>
      </c>
      <c r="E129" s="1" t="s">
        <v>21</v>
      </c>
      <c r="F129" s="1" t="s">
        <v>10</v>
      </c>
      <c r="S129" s="5">
        <v>104.372</v>
      </c>
      <c r="T129" s="5">
        <v>109.268</v>
      </c>
      <c r="U129" s="5">
        <v>51.779000000000003</v>
      </c>
      <c r="V129" s="5">
        <v>131.84</v>
      </c>
      <c r="W129" s="5">
        <v>91.272999999999996</v>
      </c>
      <c r="X129" s="5">
        <v>34.1</v>
      </c>
      <c r="Y129" s="5">
        <v>42.316000000000003</v>
      </c>
      <c r="Z129" s="5">
        <v>38.552</v>
      </c>
      <c r="AA129" s="5">
        <v>22.844000000000001</v>
      </c>
      <c r="AB129" s="5">
        <v>8.8179999999999996</v>
      </c>
      <c r="AC129" s="5">
        <v>4.0090000000000003</v>
      </c>
      <c r="AK129" s="5">
        <v>63</v>
      </c>
      <c r="AM129" s="13">
        <f>+AO129/$AO$3</f>
        <v>2.4755096895076568E-4</v>
      </c>
      <c r="AN129" s="7">
        <f>IF(AK129=1,AM129,AM129+AN127)</f>
        <v>0.9961622053270901</v>
      </c>
      <c r="AO129" s="5">
        <f>SUM(G129:AJ129)</f>
        <v>639.17100000000016</v>
      </c>
    </row>
    <row r="130" spans="1:41" x14ac:dyDescent="0.2">
      <c r="A130" s="1" t="s">
        <v>92</v>
      </c>
      <c r="B130" s="1" t="s">
        <v>93</v>
      </c>
      <c r="C130" s="1" t="s">
        <v>30</v>
      </c>
      <c r="D130" s="1" t="s">
        <v>29</v>
      </c>
      <c r="E130" s="1" t="s">
        <v>21</v>
      </c>
      <c r="F130" s="1" t="s">
        <v>11</v>
      </c>
      <c r="S130" s="5" t="s">
        <v>15</v>
      </c>
      <c r="T130" s="5" t="s">
        <v>15</v>
      </c>
      <c r="U130" s="5" t="s">
        <v>15</v>
      </c>
      <c r="V130" s="5">
        <v>-1</v>
      </c>
      <c r="W130" s="5">
        <v>-1</v>
      </c>
      <c r="X130" s="5">
        <v>-1</v>
      </c>
      <c r="Y130" s="5" t="s">
        <v>15</v>
      </c>
      <c r="Z130" s="5" t="s">
        <v>15</v>
      </c>
      <c r="AA130" s="5" t="s">
        <v>15</v>
      </c>
      <c r="AB130" s="5" t="s">
        <v>15</v>
      </c>
      <c r="AC130" s="5" t="s">
        <v>15</v>
      </c>
      <c r="AK130" s="5">
        <v>63</v>
      </c>
    </row>
    <row r="131" spans="1:41" x14ac:dyDescent="0.2">
      <c r="A131" s="1" t="s">
        <v>92</v>
      </c>
      <c r="B131" s="1" t="s">
        <v>93</v>
      </c>
      <c r="C131" s="1" t="s">
        <v>8</v>
      </c>
      <c r="D131" s="1" t="s">
        <v>75</v>
      </c>
      <c r="E131" s="1" t="s">
        <v>28</v>
      </c>
      <c r="F131" s="1" t="s">
        <v>10</v>
      </c>
      <c r="G131" s="5">
        <v>200</v>
      </c>
      <c r="H131" s="5">
        <v>300</v>
      </c>
      <c r="I131" s="5">
        <v>100</v>
      </c>
      <c r="AK131" s="5">
        <v>64</v>
      </c>
      <c r="AM131" s="13">
        <f>+AO131/$AO$3</f>
        <v>2.3238003815952125E-4</v>
      </c>
      <c r="AN131" s="7">
        <f>IF(AK131=1,AM131,AM131+AN129)</f>
        <v>0.99639458536524961</v>
      </c>
      <c r="AO131" s="5">
        <f>SUM(G131:AJ131)</f>
        <v>600</v>
      </c>
    </row>
    <row r="132" spans="1:41" x14ac:dyDescent="0.2">
      <c r="A132" s="1" t="s">
        <v>92</v>
      </c>
      <c r="B132" s="1" t="s">
        <v>93</v>
      </c>
      <c r="C132" s="1" t="s">
        <v>8</v>
      </c>
      <c r="D132" s="1" t="s">
        <v>75</v>
      </c>
      <c r="E132" s="1" t="s">
        <v>28</v>
      </c>
      <c r="F132" s="1" t="s">
        <v>11</v>
      </c>
      <c r="G132" s="5">
        <v>-1</v>
      </c>
      <c r="H132" s="5">
        <v>-1</v>
      </c>
      <c r="I132" s="5">
        <v>-1</v>
      </c>
      <c r="AK132" s="5">
        <v>64</v>
      </c>
    </row>
    <row r="133" spans="1:41" x14ac:dyDescent="0.2">
      <c r="A133" s="1" t="s">
        <v>92</v>
      </c>
      <c r="B133" s="1" t="s">
        <v>93</v>
      </c>
      <c r="C133" s="1" t="s">
        <v>8</v>
      </c>
      <c r="D133" s="1" t="s">
        <v>25</v>
      </c>
      <c r="E133" s="1" t="s">
        <v>28</v>
      </c>
      <c r="F133" s="1" t="s">
        <v>10</v>
      </c>
      <c r="G133" s="5">
        <v>594</v>
      </c>
      <c r="AK133" s="5">
        <v>65</v>
      </c>
      <c r="AM133" s="13">
        <f>+AO133/$AO$3</f>
        <v>2.3005623777792603E-4</v>
      </c>
      <c r="AN133" s="7">
        <f>IF(AK133=1,AM133,AM133+AN131)</f>
        <v>0.99662464160302755</v>
      </c>
      <c r="AO133" s="5">
        <f>SUM(G133:AJ133)</f>
        <v>594</v>
      </c>
    </row>
    <row r="134" spans="1:41" x14ac:dyDescent="0.2">
      <c r="A134" s="1" t="s">
        <v>92</v>
      </c>
      <c r="B134" s="1" t="s">
        <v>93</v>
      </c>
      <c r="C134" s="1" t="s">
        <v>8</v>
      </c>
      <c r="D134" s="1" t="s">
        <v>25</v>
      </c>
      <c r="E134" s="1" t="s">
        <v>28</v>
      </c>
      <c r="F134" s="1" t="s">
        <v>11</v>
      </c>
      <c r="G134" s="5">
        <v>-1</v>
      </c>
      <c r="AK134" s="5">
        <v>65</v>
      </c>
    </row>
    <row r="135" spans="1:41" x14ac:dyDescent="0.2">
      <c r="A135" s="1" t="s">
        <v>92</v>
      </c>
      <c r="B135" s="1" t="s">
        <v>93</v>
      </c>
      <c r="C135" s="1" t="s">
        <v>8</v>
      </c>
      <c r="D135" s="1" t="s">
        <v>35</v>
      </c>
      <c r="E135" s="1" t="s">
        <v>9</v>
      </c>
      <c r="F135" s="1" t="s">
        <v>10</v>
      </c>
      <c r="H135" s="5">
        <v>27.78</v>
      </c>
      <c r="I135" s="5">
        <v>146.97</v>
      </c>
      <c r="N135" s="5">
        <v>260.92</v>
      </c>
      <c r="O135" s="5">
        <v>90.06</v>
      </c>
      <c r="AK135" s="5">
        <v>66</v>
      </c>
      <c r="AM135" s="13">
        <f>+AO135/$AO$3</f>
        <v>2.0361526243600853E-4</v>
      </c>
      <c r="AN135" s="7">
        <f>IF(AK135=1,AM135,AM135+AN133)</f>
        <v>0.99682825686546361</v>
      </c>
      <c r="AO135" s="5">
        <f>SUM(G135:AJ135)</f>
        <v>525.73</v>
      </c>
    </row>
    <row r="136" spans="1:41" x14ac:dyDescent="0.2">
      <c r="A136" s="1" t="s">
        <v>92</v>
      </c>
      <c r="B136" s="1" t="s">
        <v>93</v>
      </c>
      <c r="C136" s="1" t="s">
        <v>8</v>
      </c>
      <c r="D136" s="1" t="s">
        <v>35</v>
      </c>
      <c r="E136" s="1" t="s">
        <v>9</v>
      </c>
      <c r="F136" s="1" t="s">
        <v>11</v>
      </c>
      <c r="H136" s="5" t="s">
        <v>15</v>
      </c>
      <c r="I136" s="5" t="s">
        <v>15</v>
      </c>
      <c r="N136" s="5" t="s">
        <v>13</v>
      </c>
      <c r="O136" s="5" t="s">
        <v>13</v>
      </c>
      <c r="P136" s="5" t="s">
        <v>24</v>
      </c>
      <c r="AK136" s="5">
        <v>66</v>
      </c>
    </row>
    <row r="137" spans="1:41" x14ac:dyDescent="0.2">
      <c r="A137" s="1" t="s">
        <v>92</v>
      </c>
      <c r="B137" s="1" t="s">
        <v>93</v>
      </c>
      <c r="C137" s="1" t="s">
        <v>8</v>
      </c>
      <c r="D137" s="1" t="s">
        <v>218</v>
      </c>
      <c r="E137" s="1" t="s">
        <v>16</v>
      </c>
      <c r="F137" s="1" t="s">
        <v>10</v>
      </c>
      <c r="G137" s="5">
        <v>79</v>
      </c>
      <c r="H137" s="5">
        <v>84.4</v>
      </c>
      <c r="I137" s="5">
        <v>156</v>
      </c>
      <c r="J137" s="5">
        <v>195</v>
      </c>
      <c r="K137" s="5">
        <v>0.01</v>
      </c>
      <c r="L137" s="5">
        <v>1</v>
      </c>
      <c r="M137" s="5">
        <v>0.49</v>
      </c>
      <c r="N137" s="5">
        <v>1</v>
      </c>
      <c r="O137" s="5">
        <v>1.65</v>
      </c>
      <c r="P137" s="5">
        <v>0.41</v>
      </c>
      <c r="Q137" s="5">
        <v>0.5</v>
      </c>
      <c r="R137" s="5">
        <v>0.03</v>
      </c>
      <c r="S137" s="5">
        <v>0.86799999999999999</v>
      </c>
      <c r="V137" s="5">
        <v>0.36399999999999999</v>
      </c>
      <c r="Y137" s="5">
        <v>0.71499999999999997</v>
      </c>
      <c r="Z137" s="5">
        <v>1.1830000000000001</v>
      </c>
      <c r="AA137" s="5">
        <v>0.20499999999999999</v>
      </c>
      <c r="AD137" s="5">
        <v>8.7999999999999995E-2</v>
      </c>
      <c r="AE137" s="5">
        <v>9.5000000000000001E-2</v>
      </c>
      <c r="AG137" s="5">
        <v>0.96799999999999997</v>
      </c>
      <c r="AI137" s="5">
        <v>0.18099999999999999</v>
      </c>
      <c r="AJ137" s="5">
        <v>0.58699999999999997</v>
      </c>
      <c r="AK137" s="5">
        <v>67</v>
      </c>
      <c r="AM137" s="13">
        <f>+AO137/$AO$3</f>
        <v>2.032333845732997E-4</v>
      </c>
      <c r="AN137" s="7">
        <f>IF(AK137=1,AM137,AM137+AN135)</f>
        <v>0.9970314902500369</v>
      </c>
      <c r="AO137" s="5">
        <f>SUM(G137:AJ137)</f>
        <v>524.74400000000003</v>
      </c>
    </row>
    <row r="138" spans="1:41" x14ac:dyDescent="0.2">
      <c r="A138" s="1" t="s">
        <v>92</v>
      </c>
      <c r="B138" s="1" t="s">
        <v>93</v>
      </c>
      <c r="C138" s="1" t="s">
        <v>8</v>
      </c>
      <c r="D138" s="1" t="s">
        <v>218</v>
      </c>
      <c r="E138" s="1" t="s">
        <v>16</v>
      </c>
      <c r="F138" s="1" t="s">
        <v>11</v>
      </c>
      <c r="G138" s="5" t="s">
        <v>13</v>
      </c>
      <c r="H138" s="5" t="s">
        <v>13</v>
      </c>
      <c r="I138" s="5" t="s">
        <v>13</v>
      </c>
      <c r="J138" s="5" t="s">
        <v>13</v>
      </c>
      <c r="K138" s="5" t="s">
        <v>24</v>
      </c>
      <c r="L138" s="5" t="s">
        <v>24</v>
      </c>
      <c r="M138" s="5" t="s">
        <v>24</v>
      </c>
      <c r="N138" s="5" t="s">
        <v>24</v>
      </c>
      <c r="O138" s="5" t="s">
        <v>24</v>
      </c>
      <c r="P138" s="5" t="s">
        <v>24</v>
      </c>
      <c r="Q138" s="5" t="s">
        <v>24</v>
      </c>
      <c r="R138" s="5">
        <v>-1</v>
      </c>
      <c r="S138" s="5" t="s">
        <v>23</v>
      </c>
      <c r="T138" s="5" t="s">
        <v>23</v>
      </c>
      <c r="V138" s="5">
        <v>-1</v>
      </c>
      <c r="X138" s="5" t="s">
        <v>23</v>
      </c>
      <c r="Y138" s="5" t="s">
        <v>23</v>
      </c>
      <c r="Z138" s="5" t="s">
        <v>23</v>
      </c>
      <c r="AA138" s="5" t="s">
        <v>23</v>
      </c>
      <c r="AD138" s="5" t="s">
        <v>23</v>
      </c>
      <c r="AE138" s="5" t="s">
        <v>23</v>
      </c>
      <c r="AG138" s="5" t="s">
        <v>17</v>
      </c>
      <c r="AI138" s="5" t="s">
        <v>23</v>
      </c>
      <c r="AJ138" s="5">
        <v>-1</v>
      </c>
      <c r="AK138" s="5">
        <v>67</v>
      </c>
    </row>
    <row r="139" spans="1:41" x14ac:dyDescent="0.2">
      <c r="A139" s="1" t="s">
        <v>92</v>
      </c>
      <c r="B139" s="1" t="s">
        <v>93</v>
      </c>
      <c r="C139" s="1" t="s">
        <v>8</v>
      </c>
      <c r="D139" s="1" t="s">
        <v>48</v>
      </c>
      <c r="E139" s="1" t="s">
        <v>33</v>
      </c>
      <c r="F139" s="1" t="s">
        <v>10</v>
      </c>
      <c r="G139" s="5">
        <v>102</v>
      </c>
      <c r="H139" s="5">
        <v>85</v>
      </c>
      <c r="I139" s="5">
        <v>156</v>
      </c>
      <c r="J139" s="5">
        <v>64</v>
      </c>
      <c r="K139" s="5">
        <v>16</v>
      </c>
      <c r="L139" s="5">
        <v>6</v>
      </c>
      <c r="N139" s="5">
        <v>1</v>
      </c>
      <c r="O139" s="5">
        <v>2</v>
      </c>
      <c r="Q139" s="5">
        <v>1</v>
      </c>
      <c r="R139" s="5">
        <v>1</v>
      </c>
      <c r="S139" s="5">
        <v>1</v>
      </c>
      <c r="T139" s="5">
        <v>1</v>
      </c>
      <c r="U139" s="5">
        <v>1</v>
      </c>
      <c r="V139" s="5">
        <v>1</v>
      </c>
      <c r="X139" s="5">
        <v>1</v>
      </c>
      <c r="Y139" s="5">
        <v>1</v>
      </c>
      <c r="Z139" s="5">
        <v>1</v>
      </c>
      <c r="AA139" s="5">
        <v>1</v>
      </c>
      <c r="AB139" s="5">
        <v>1</v>
      </c>
      <c r="AC139" s="5">
        <v>7.2729999999999997</v>
      </c>
      <c r="AD139" s="5">
        <v>7.2729999999999997</v>
      </c>
      <c r="AE139" s="5">
        <v>1</v>
      </c>
      <c r="AF139" s="5">
        <v>1</v>
      </c>
      <c r="AG139" s="5">
        <v>1.6</v>
      </c>
      <c r="AH139" s="5">
        <v>2.5</v>
      </c>
      <c r="AI139" s="5">
        <v>1.57</v>
      </c>
      <c r="AJ139" s="5">
        <v>1.5</v>
      </c>
      <c r="AK139" s="5">
        <v>68</v>
      </c>
      <c r="AM139" s="13">
        <f>+AO139/$AO$3</f>
        <v>1.8075913648276523E-4</v>
      </c>
      <c r="AN139" s="7">
        <f>IF(AK139=1,AM139,AM139+AN137)</f>
        <v>0.99721224938651964</v>
      </c>
      <c r="AO139" s="5">
        <f>SUM(G139:AJ139)</f>
        <v>466.71600000000007</v>
      </c>
    </row>
    <row r="140" spans="1:41" x14ac:dyDescent="0.2">
      <c r="A140" s="1" t="s">
        <v>92</v>
      </c>
      <c r="B140" s="1" t="s">
        <v>93</v>
      </c>
      <c r="C140" s="1" t="s">
        <v>8</v>
      </c>
      <c r="D140" s="1" t="s">
        <v>48</v>
      </c>
      <c r="E140" s="1" t="s">
        <v>33</v>
      </c>
      <c r="F140" s="1" t="s">
        <v>11</v>
      </c>
      <c r="G140" s="5">
        <v>-1</v>
      </c>
      <c r="H140" s="5" t="s">
        <v>13</v>
      </c>
      <c r="I140" s="5" t="s">
        <v>15</v>
      </c>
      <c r="J140" s="5" t="s">
        <v>13</v>
      </c>
      <c r="K140" s="5" t="s">
        <v>13</v>
      </c>
      <c r="L140" s="5" t="s">
        <v>13</v>
      </c>
      <c r="N140" s="5" t="s">
        <v>15</v>
      </c>
      <c r="O140" s="5" t="s">
        <v>15</v>
      </c>
      <c r="Q140" s="5">
        <v>-1</v>
      </c>
      <c r="R140" s="5">
        <v>-1</v>
      </c>
      <c r="S140" s="5" t="s">
        <v>15</v>
      </c>
      <c r="T140" s="5" t="s">
        <v>15</v>
      </c>
      <c r="U140" s="5" t="s">
        <v>13</v>
      </c>
      <c r="V140" s="5" t="s">
        <v>13</v>
      </c>
      <c r="W140" s="5" t="s">
        <v>13</v>
      </c>
      <c r="X140" s="5" t="s">
        <v>24</v>
      </c>
      <c r="Y140" s="5">
        <v>-1</v>
      </c>
      <c r="Z140" s="5" t="s">
        <v>24</v>
      </c>
      <c r="AA140" s="5" t="s">
        <v>15</v>
      </c>
      <c r="AB140" s="5" t="s">
        <v>15</v>
      </c>
      <c r="AC140" s="5">
        <v>-1</v>
      </c>
      <c r="AD140" s="5">
        <v>-1</v>
      </c>
      <c r="AE140" s="5" t="s">
        <v>15</v>
      </c>
      <c r="AF140" s="5">
        <v>-1</v>
      </c>
      <c r="AG140" s="5">
        <v>-1</v>
      </c>
      <c r="AH140" s="5" t="s">
        <v>15</v>
      </c>
      <c r="AI140" s="5">
        <v>-1</v>
      </c>
      <c r="AJ140" s="5" t="s">
        <v>15</v>
      </c>
      <c r="AK140" s="5">
        <v>68</v>
      </c>
    </row>
    <row r="141" spans="1:41" x14ac:dyDescent="0.2">
      <c r="A141" s="1" t="s">
        <v>92</v>
      </c>
      <c r="B141" s="1" t="s">
        <v>93</v>
      </c>
      <c r="C141" s="1" t="s">
        <v>8</v>
      </c>
      <c r="D141" s="1" t="s">
        <v>71</v>
      </c>
      <c r="E141" s="1" t="s">
        <v>32</v>
      </c>
      <c r="F141" s="1" t="s">
        <v>10</v>
      </c>
      <c r="H141" s="5">
        <v>4</v>
      </c>
      <c r="I141" s="5">
        <v>115</v>
      </c>
      <c r="J141" s="5">
        <v>177</v>
      </c>
      <c r="K141" s="5">
        <v>54</v>
      </c>
      <c r="L141" s="5">
        <v>54</v>
      </c>
      <c r="M141" s="5">
        <v>54</v>
      </c>
      <c r="AK141" s="5">
        <v>69</v>
      </c>
      <c r="AM141" s="13">
        <f>+AO141/$AO$3</f>
        <v>1.7738342912843456E-4</v>
      </c>
      <c r="AN141" s="7">
        <f>IF(AK141=1,AM141,AM141+AN139)</f>
        <v>0.99738963281564808</v>
      </c>
      <c r="AO141" s="5">
        <f>SUM(G141:AJ141)</f>
        <v>458</v>
      </c>
    </row>
    <row r="142" spans="1:41" x14ac:dyDescent="0.2">
      <c r="A142" s="1" t="s">
        <v>92</v>
      </c>
      <c r="B142" s="1" t="s">
        <v>93</v>
      </c>
      <c r="C142" s="1" t="s">
        <v>8</v>
      </c>
      <c r="D142" s="1" t="s">
        <v>71</v>
      </c>
      <c r="E142" s="1" t="s">
        <v>32</v>
      </c>
      <c r="F142" s="1" t="s">
        <v>11</v>
      </c>
      <c r="H142" s="5">
        <v>-1</v>
      </c>
      <c r="I142" s="5">
        <v>-1</v>
      </c>
      <c r="J142" s="5">
        <v>-1</v>
      </c>
      <c r="K142" s="5">
        <v>-1</v>
      </c>
      <c r="L142" s="5">
        <v>-1</v>
      </c>
      <c r="M142" s="5">
        <v>-1</v>
      </c>
      <c r="AC142" s="5" t="s">
        <v>15</v>
      </c>
      <c r="AK142" s="5">
        <v>69</v>
      </c>
    </row>
    <row r="143" spans="1:41" x14ac:dyDescent="0.2">
      <c r="A143" s="1" t="s">
        <v>92</v>
      </c>
      <c r="B143" s="1" t="s">
        <v>93</v>
      </c>
      <c r="C143" s="1" t="s">
        <v>8</v>
      </c>
      <c r="D143" s="1" t="s">
        <v>216</v>
      </c>
      <c r="E143" s="1" t="s">
        <v>33</v>
      </c>
      <c r="F143" s="1" t="s">
        <v>10</v>
      </c>
      <c r="W143" s="5">
        <v>64.16</v>
      </c>
      <c r="AA143" s="5">
        <v>0.28599999999999998</v>
      </c>
      <c r="AB143" s="5">
        <v>4.6349999999999998</v>
      </c>
      <c r="AC143" s="5">
        <v>0.61199999999999999</v>
      </c>
      <c r="AD143" s="5">
        <v>10.614000000000001</v>
      </c>
      <c r="AE143" s="5">
        <v>8.8680000000000003</v>
      </c>
      <c r="AF143" s="5">
        <v>4.2009999999999996</v>
      </c>
      <c r="AG143" s="5">
        <v>192.45</v>
      </c>
      <c r="AH143" s="5">
        <v>6.08</v>
      </c>
      <c r="AI143" s="5">
        <v>63.301000000000002</v>
      </c>
      <c r="AJ143" s="5">
        <v>81.933999999999997</v>
      </c>
      <c r="AK143" s="5">
        <v>70</v>
      </c>
      <c r="AM143" s="13">
        <f>+AO143/$AO$3</f>
        <v>1.6930473710181879E-4</v>
      </c>
      <c r="AN143" s="7">
        <f>IF(AK143=1,AM143,AM143+AN141)</f>
        <v>0.99755893755274994</v>
      </c>
      <c r="AO143" s="5">
        <f>SUM(G143:AJ143)</f>
        <v>437.14099999999996</v>
      </c>
    </row>
    <row r="144" spans="1:41" x14ac:dyDescent="0.2">
      <c r="A144" s="1" t="s">
        <v>92</v>
      </c>
      <c r="B144" s="1" t="s">
        <v>93</v>
      </c>
      <c r="C144" s="1" t="s">
        <v>8</v>
      </c>
      <c r="D144" s="1" t="s">
        <v>216</v>
      </c>
      <c r="E144" s="1" t="s">
        <v>33</v>
      </c>
      <c r="F144" s="1" t="s">
        <v>11</v>
      </c>
      <c r="W144" s="5" t="s">
        <v>15</v>
      </c>
      <c r="AA144" s="5" t="s">
        <v>15</v>
      </c>
      <c r="AB144" s="5" t="s">
        <v>15</v>
      </c>
      <c r="AC144" s="5" t="s">
        <v>15</v>
      </c>
      <c r="AD144" s="5" t="s">
        <v>13</v>
      </c>
      <c r="AE144" s="5" t="s">
        <v>13</v>
      </c>
      <c r="AF144" s="5" t="s">
        <v>13</v>
      </c>
      <c r="AG144" s="5" t="s">
        <v>13</v>
      </c>
      <c r="AH144" s="5" t="s">
        <v>15</v>
      </c>
      <c r="AI144" s="5" t="s">
        <v>13</v>
      </c>
      <c r="AJ144" s="5" t="s">
        <v>15</v>
      </c>
      <c r="AK144" s="5">
        <v>70</v>
      </c>
    </row>
    <row r="145" spans="1:41" x14ac:dyDescent="0.2">
      <c r="A145" s="1" t="s">
        <v>92</v>
      </c>
      <c r="B145" s="1" t="s">
        <v>93</v>
      </c>
      <c r="C145" s="1" t="s">
        <v>8</v>
      </c>
      <c r="D145" s="1" t="s">
        <v>43</v>
      </c>
      <c r="E145" s="1" t="s">
        <v>21</v>
      </c>
      <c r="F145" s="1" t="s">
        <v>10</v>
      </c>
      <c r="L145" s="5">
        <v>24.024000000000001</v>
      </c>
      <c r="M145" s="5">
        <v>16.951000000000001</v>
      </c>
      <c r="N145" s="5">
        <v>18.018999999999998</v>
      </c>
      <c r="O145" s="5">
        <v>18</v>
      </c>
      <c r="P145" s="5">
        <v>6</v>
      </c>
      <c r="Q145" s="5">
        <v>10.5</v>
      </c>
      <c r="R145" s="5">
        <v>13.284000000000001</v>
      </c>
      <c r="S145" s="5">
        <v>16.495000000000001</v>
      </c>
      <c r="T145" s="5">
        <v>22.047000000000001</v>
      </c>
      <c r="U145" s="5">
        <v>14.6</v>
      </c>
      <c r="V145" s="5">
        <v>12.065</v>
      </c>
      <c r="W145" s="5">
        <v>12.285</v>
      </c>
      <c r="X145" s="5">
        <v>5.4960000000000004</v>
      </c>
      <c r="Y145" s="5">
        <v>7.8620000000000001</v>
      </c>
      <c r="Z145" s="5">
        <v>5.5810000000000004</v>
      </c>
      <c r="AA145" s="5">
        <v>10.962</v>
      </c>
      <c r="AB145" s="5">
        <v>10.285</v>
      </c>
      <c r="AC145" s="5">
        <v>22.774000000000001</v>
      </c>
      <c r="AD145" s="5">
        <v>30.12</v>
      </c>
      <c r="AE145" s="5">
        <v>18.558</v>
      </c>
      <c r="AF145" s="5">
        <v>12.739000000000001</v>
      </c>
      <c r="AG145" s="5">
        <v>26.446000000000002</v>
      </c>
      <c r="AH145" s="5">
        <v>13.066000000000001</v>
      </c>
      <c r="AI145" s="5">
        <v>19.946000000000002</v>
      </c>
      <c r="AJ145" s="5">
        <v>24.594999999999999</v>
      </c>
      <c r="AK145" s="5">
        <v>71</v>
      </c>
      <c r="AM145" s="13">
        <f>+AO145/$AO$3</f>
        <v>1.5209273497540665E-4</v>
      </c>
      <c r="AN145" s="7">
        <f>IF(AK145=1,AM145,AM145+AN143)</f>
        <v>0.99771103028772534</v>
      </c>
      <c r="AO145" s="5">
        <f>SUM(G145:AJ145)</f>
        <v>392.69999999999993</v>
      </c>
    </row>
    <row r="146" spans="1:41" x14ac:dyDescent="0.2">
      <c r="A146" s="1" t="s">
        <v>92</v>
      </c>
      <c r="B146" s="1" t="s">
        <v>93</v>
      </c>
      <c r="C146" s="1" t="s">
        <v>8</v>
      </c>
      <c r="D146" s="1" t="s">
        <v>43</v>
      </c>
      <c r="E146" s="1" t="s">
        <v>21</v>
      </c>
      <c r="F146" s="1" t="s">
        <v>11</v>
      </c>
      <c r="L146" s="5">
        <v>-1</v>
      </c>
      <c r="M146" s="5">
        <v>-1</v>
      </c>
      <c r="N146" s="5">
        <v>-1</v>
      </c>
      <c r="O146" s="5">
        <v>-1</v>
      </c>
      <c r="P146" s="5">
        <v>-1</v>
      </c>
      <c r="Q146" s="5">
        <v>-1</v>
      </c>
      <c r="R146" s="5">
        <v>-1</v>
      </c>
      <c r="S146" s="5">
        <v>-1</v>
      </c>
      <c r="T146" s="5">
        <v>-1</v>
      </c>
      <c r="U146" s="5">
        <v>-1</v>
      </c>
      <c r="V146" s="5">
        <v>-1</v>
      </c>
      <c r="W146" s="5">
        <v>-1</v>
      </c>
      <c r="X146" s="5" t="s">
        <v>15</v>
      </c>
      <c r="Y146" s="5" t="s">
        <v>15</v>
      </c>
      <c r="Z146" s="5" t="s">
        <v>15</v>
      </c>
      <c r="AA146" s="5" t="s">
        <v>15</v>
      </c>
      <c r="AB146" s="5" t="s">
        <v>15</v>
      </c>
      <c r="AC146" s="5" t="s">
        <v>13</v>
      </c>
      <c r="AD146" s="5" t="s">
        <v>13</v>
      </c>
      <c r="AE146" s="5" t="s">
        <v>13</v>
      </c>
      <c r="AF146" s="5" t="s">
        <v>13</v>
      </c>
      <c r="AG146" s="5" t="s">
        <v>15</v>
      </c>
      <c r="AH146" s="5" t="s">
        <v>15</v>
      </c>
      <c r="AI146" s="5" t="s">
        <v>15</v>
      </c>
      <c r="AJ146" s="5" t="s">
        <v>15</v>
      </c>
      <c r="AK146" s="5">
        <v>71</v>
      </c>
    </row>
    <row r="147" spans="1:41" x14ac:dyDescent="0.2">
      <c r="A147" s="1" t="s">
        <v>92</v>
      </c>
      <c r="B147" s="1" t="s">
        <v>93</v>
      </c>
      <c r="C147" s="1" t="s">
        <v>8</v>
      </c>
      <c r="D147" s="1" t="s">
        <v>218</v>
      </c>
      <c r="E147" s="1" t="s">
        <v>33</v>
      </c>
      <c r="F147" s="1" t="s">
        <v>10</v>
      </c>
      <c r="G147" s="5">
        <v>18.100000000000001</v>
      </c>
      <c r="H147" s="5">
        <v>3.11</v>
      </c>
      <c r="I147" s="5">
        <v>5.04</v>
      </c>
      <c r="K147" s="5">
        <v>15</v>
      </c>
      <c r="L147" s="5">
        <v>3.05</v>
      </c>
      <c r="M147" s="5">
        <v>0.14000000000000001</v>
      </c>
      <c r="N147" s="5">
        <v>12.39</v>
      </c>
      <c r="O147" s="5">
        <v>5.65</v>
      </c>
      <c r="P147" s="5">
        <v>33.659999999999997</v>
      </c>
      <c r="Q147" s="5">
        <v>14.55</v>
      </c>
      <c r="R147" s="5">
        <v>6.25</v>
      </c>
      <c r="S147" s="5">
        <v>3.556</v>
      </c>
      <c r="T147" s="5">
        <v>6.3680000000000003</v>
      </c>
      <c r="U147" s="5">
        <v>23.001999999999999</v>
      </c>
      <c r="V147" s="5">
        <v>16.834</v>
      </c>
      <c r="W147" s="5">
        <v>6.6449999999999996</v>
      </c>
      <c r="X147" s="5">
        <v>4.6550000000000002</v>
      </c>
      <c r="Y147" s="5">
        <v>1.94</v>
      </c>
      <c r="Z147" s="5">
        <v>3.4780000000000002</v>
      </c>
      <c r="AA147" s="5">
        <v>7.9329999999999998</v>
      </c>
      <c r="AB147" s="5">
        <v>15.955</v>
      </c>
      <c r="AC147" s="5">
        <v>13.436</v>
      </c>
      <c r="AD147" s="5">
        <v>51.326000000000001</v>
      </c>
      <c r="AE147" s="5">
        <v>9.6270000000000007</v>
      </c>
      <c r="AF147" s="5">
        <v>3.992</v>
      </c>
      <c r="AG147" s="5">
        <v>25.872</v>
      </c>
      <c r="AH147" s="5">
        <v>13.882</v>
      </c>
      <c r="AI147" s="5">
        <v>16.125</v>
      </c>
      <c r="AJ147" s="5">
        <v>14.895</v>
      </c>
      <c r="AK147" s="5">
        <v>72</v>
      </c>
      <c r="AM147" s="13">
        <f>+AO147/$AO$3</f>
        <v>1.3805736797063521E-4</v>
      </c>
      <c r="AN147" s="7">
        <f>IF(AK147=1,AM147,AM147+AN145)</f>
        <v>0.99784908765569602</v>
      </c>
      <c r="AO147" s="5">
        <f>SUM(G147:AJ147)</f>
        <v>356.46100000000007</v>
      </c>
    </row>
    <row r="148" spans="1:41" x14ac:dyDescent="0.2">
      <c r="A148" s="1" t="s">
        <v>92</v>
      </c>
      <c r="B148" s="1" t="s">
        <v>93</v>
      </c>
      <c r="C148" s="1" t="s">
        <v>8</v>
      </c>
      <c r="D148" s="1" t="s">
        <v>218</v>
      </c>
      <c r="E148" s="1" t="s">
        <v>33</v>
      </c>
      <c r="F148" s="1" t="s">
        <v>11</v>
      </c>
      <c r="G148" s="5">
        <v>-1</v>
      </c>
      <c r="H148" s="5">
        <v>-1</v>
      </c>
      <c r="I148" s="5">
        <v>-1</v>
      </c>
      <c r="K148" s="5" t="s">
        <v>24</v>
      </c>
      <c r="L148" s="5" t="s">
        <v>24</v>
      </c>
      <c r="M148" s="5" t="s">
        <v>24</v>
      </c>
      <c r="N148" s="5" t="s">
        <v>24</v>
      </c>
      <c r="O148" s="5" t="s">
        <v>24</v>
      </c>
      <c r="P148" s="5" t="s">
        <v>23</v>
      </c>
      <c r="Q148" s="5" t="s">
        <v>23</v>
      </c>
      <c r="R148" s="5" t="s">
        <v>23</v>
      </c>
      <c r="S148" s="5" t="s">
        <v>23</v>
      </c>
      <c r="T148" s="5" t="s">
        <v>23</v>
      </c>
      <c r="U148" s="5" t="s">
        <v>23</v>
      </c>
      <c r="V148" s="5" t="s">
        <v>23</v>
      </c>
      <c r="W148" s="5" t="s">
        <v>17</v>
      </c>
      <c r="X148" s="5" t="s">
        <v>23</v>
      </c>
      <c r="Y148" s="5">
        <v>-1</v>
      </c>
      <c r="Z148" s="5" t="s">
        <v>23</v>
      </c>
      <c r="AA148" s="5" t="s">
        <v>23</v>
      </c>
      <c r="AB148" s="5" t="s">
        <v>17</v>
      </c>
      <c r="AC148" s="5" t="s">
        <v>17</v>
      </c>
      <c r="AD148" s="5" t="s">
        <v>17</v>
      </c>
      <c r="AE148" s="5" t="s">
        <v>23</v>
      </c>
      <c r="AF148" s="5" t="s">
        <v>23</v>
      </c>
      <c r="AG148" s="5" t="s">
        <v>23</v>
      </c>
      <c r="AH148" s="5" t="s">
        <v>23</v>
      </c>
      <c r="AI148" s="5" t="s">
        <v>23</v>
      </c>
      <c r="AJ148" s="5" t="s">
        <v>17</v>
      </c>
      <c r="AK148" s="5">
        <v>72</v>
      </c>
    </row>
    <row r="149" spans="1:41" x14ac:dyDescent="0.2">
      <c r="A149" s="1" t="s">
        <v>92</v>
      </c>
      <c r="B149" s="1" t="s">
        <v>93</v>
      </c>
      <c r="C149" s="1" t="s">
        <v>8</v>
      </c>
      <c r="D149" s="1" t="s">
        <v>69</v>
      </c>
      <c r="E149" s="1" t="s">
        <v>28</v>
      </c>
      <c r="F149" s="1" t="s">
        <v>10</v>
      </c>
      <c r="G149" s="5">
        <v>5</v>
      </c>
      <c r="K149" s="5">
        <v>13</v>
      </c>
      <c r="L149" s="5">
        <v>38</v>
      </c>
      <c r="M149" s="5">
        <v>4</v>
      </c>
      <c r="N149" s="5">
        <v>8</v>
      </c>
      <c r="O149" s="5">
        <v>91</v>
      </c>
      <c r="T149" s="5">
        <v>0.6</v>
      </c>
      <c r="U149" s="5">
        <v>1</v>
      </c>
      <c r="V149" s="5">
        <v>26</v>
      </c>
      <c r="W149" s="5">
        <v>73</v>
      </c>
      <c r="X149" s="5">
        <v>43</v>
      </c>
      <c r="AK149" s="5">
        <v>73</v>
      </c>
      <c r="AM149" s="13">
        <f>+AO149/$AO$3</f>
        <v>1.1719699924511856E-4</v>
      </c>
      <c r="AN149" s="7">
        <f>IF(AK149=1,AM149,AM149+AN147)</f>
        <v>0.99796628465494119</v>
      </c>
      <c r="AO149" s="5">
        <f>SUM(G149:AJ149)</f>
        <v>302.60000000000002</v>
      </c>
    </row>
    <row r="150" spans="1:41" x14ac:dyDescent="0.2">
      <c r="A150" s="1" t="s">
        <v>92</v>
      </c>
      <c r="B150" s="1" t="s">
        <v>93</v>
      </c>
      <c r="C150" s="1" t="s">
        <v>8</v>
      </c>
      <c r="D150" s="1" t="s">
        <v>69</v>
      </c>
      <c r="E150" s="1" t="s">
        <v>28</v>
      </c>
      <c r="F150" s="1" t="s">
        <v>11</v>
      </c>
      <c r="G150" s="5" t="s">
        <v>24</v>
      </c>
      <c r="K150" s="5">
        <v>-1</v>
      </c>
      <c r="L150" s="5" t="s">
        <v>24</v>
      </c>
      <c r="M150" s="5" t="s">
        <v>24</v>
      </c>
      <c r="N150" s="5">
        <v>-1</v>
      </c>
      <c r="O150" s="5">
        <v>-1</v>
      </c>
      <c r="T150" s="5">
        <v>-1</v>
      </c>
      <c r="U150" s="5">
        <v>-1</v>
      </c>
      <c r="V150" s="5" t="s">
        <v>12</v>
      </c>
      <c r="W150" s="5">
        <v>-1</v>
      </c>
      <c r="X150" s="5" t="s">
        <v>15</v>
      </c>
      <c r="AK150" s="5">
        <v>73</v>
      </c>
    </row>
    <row r="151" spans="1:41" x14ac:dyDescent="0.2">
      <c r="A151" s="1" t="s">
        <v>92</v>
      </c>
      <c r="B151" s="1" t="s">
        <v>93</v>
      </c>
      <c r="C151" s="1" t="s">
        <v>8</v>
      </c>
      <c r="D151" s="1" t="s">
        <v>73</v>
      </c>
      <c r="E151" s="1" t="s">
        <v>22</v>
      </c>
      <c r="F151" s="1" t="s">
        <v>10</v>
      </c>
      <c r="H151" s="5">
        <v>1</v>
      </c>
      <c r="I151" s="5">
        <v>87</v>
      </c>
      <c r="N151" s="5">
        <v>61</v>
      </c>
      <c r="O151" s="5">
        <v>47</v>
      </c>
      <c r="P151" s="5">
        <v>68</v>
      </c>
      <c r="AK151" s="5">
        <v>74</v>
      </c>
      <c r="AM151" s="13">
        <f>+AO151/$AO$3</f>
        <v>1.0224721679018936E-4</v>
      </c>
      <c r="AN151" s="7">
        <f>IF(AK151=1,AM151,AM151+AN149)</f>
        <v>0.99806853187173139</v>
      </c>
      <c r="AO151" s="5">
        <f>SUM(G151:AJ151)</f>
        <v>264</v>
      </c>
    </row>
    <row r="152" spans="1:41" x14ac:dyDescent="0.2">
      <c r="A152" s="1" t="s">
        <v>92</v>
      </c>
      <c r="B152" s="1" t="s">
        <v>93</v>
      </c>
      <c r="C152" s="1" t="s">
        <v>8</v>
      </c>
      <c r="D152" s="1" t="s">
        <v>73</v>
      </c>
      <c r="E152" s="1" t="s">
        <v>22</v>
      </c>
      <c r="F152" s="1" t="s">
        <v>11</v>
      </c>
      <c r="H152" s="5">
        <v>-1</v>
      </c>
      <c r="I152" s="5">
        <v>-1</v>
      </c>
      <c r="N152" s="5">
        <v>-1</v>
      </c>
      <c r="O152" s="5">
        <v>-1</v>
      </c>
      <c r="P152" s="5">
        <v>-1</v>
      </c>
      <c r="AK152" s="5">
        <v>74</v>
      </c>
    </row>
    <row r="153" spans="1:41" x14ac:dyDescent="0.2">
      <c r="A153" s="1" t="s">
        <v>92</v>
      </c>
      <c r="B153" s="1" t="s">
        <v>93</v>
      </c>
      <c r="C153" s="1" t="s">
        <v>8</v>
      </c>
      <c r="D153" s="1" t="s">
        <v>213</v>
      </c>
      <c r="E153" s="1" t="s">
        <v>32</v>
      </c>
      <c r="F153" s="1" t="s">
        <v>10</v>
      </c>
      <c r="R153" s="5">
        <v>144</v>
      </c>
      <c r="S153" s="5">
        <v>114.13</v>
      </c>
      <c r="AK153" s="5">
        <v>75</v>
      </c>
      <c r="AM153" s="13">
        <f>+AO153/$AO$3</f>
        <v>9.997376541686204E-5</v>
      </c>
      <c r="AN153" s="7">
        <f>IF(AK153=1,AM153,AM153+AN151)</f>
        <v>0.99816850563714821</v>
      </c>
      <c r="AO153" s="5">
        <f>SUM(G153:AJ153)</f>
        <v>258.13</v>
      </c>
    </row>
    <row r="154" spans="1:41" x14ac:dyDescent="0.2">
      <c r="A154" s="1" t="s">
        <v>92</v>
      </c>
      <c r="B154" s="1" t="s">
        <v>93</v>
      </c>
      <c r="C154" s="1" t="s">
        <v>8</v>
      </c>
      <c r="D154" s="1" t="s">
        <v>213</v>
      </c>
      <c r="E154" s="1" t="s">
        <v>32</v>
      </c>
      <c r="F154" s="1" t="s">
        <v>11</v>
      </c>
      <c r="K154" s="5" t="s">
        <v>15</v>
      </c>
      <c r="R154" s="5">
        <v>-1</v>
      </c>
      <c r="S154" s="5">
        <v>-1</v>
      </c>
      <c r="AK154" s="5">
        <v>75</v>
      </c>
    </row>
    <row r="155" spans="1:41" x14ac:dyDescent="0.2">
      <c r="A155" s="1" t="s">
        <v>92</v>
      </c>
      <c r="B155" s="1" t="s">
        <v>93</v>
      </c>
      <c r="C155" s="1" t="s">
        <v>8</v>
      </c>
      <c r="D155" s="1" t="s">
        <v>74</v>
      </c>
      <c r="E155" s="1" t="s">
        <v>28</v>
      </c>
      <c r="F155" s="1" t="s">
        <v>10</v>
      </c>
      <c r="AH155" s="5">
        <v>253.155</v>
      </c>
      <c r="AK155" s="5">
        <v>76</v>
      </c>
      <c r="AM155" s="13">
        <f>+AO155/$AO$3</f>
        <v>9.8046947600456005E-5</v>
      </c>
      <c r="AN155" s="7">
        <f>IF(AK155=1,AM155,AM155+AN153)</f>
        <v>0.99826655258474861</v>
      </c>
      <c r="AO155" s="5">
        <f>SUM(G155:AJ155)</f>
        <v>253.155</v>
      </c>
    </row>
    <row r="156" spans="1:41" x14ac:dyDescent="0.2">
      <c r="A156" s="1" t="s">
        <v>92</v>
      </c>
      <c r="B156" s="1" t="s">
        <v>93</v>
      </c>
      <c r="C156" s="1" t="s">
        <v>8</v>
      </c>
      <c r="D156" s="1" t="s">
        <v>74</v>
      </c>
      <c r="E156" s="1" t="s">
        <v>28</v>
      </c>
      <c r="F156" s="1" t="s">
        <v>11</v>
      </c>
      <c r="AC156" s="5" t="s">
        <v>15</v>
      </c>
      <c r="AD156" s="5" t="s">
        <v>15</v>
      </c>
      <c r="AE156" s="5" t="s">
        <v>15</v>
      </c>
      <c r="AH156" s="5">
        <v>-1</v>
      </c>
      <c r="AK156" s="5">
        <v>76</v>
      </c>
    </row>
    <row r="157" spans="1:41" x14ac:dyDescent="0.2">
      <c r="A157" s="1" t="s">
        <v>92</v>
      </c>
      <c r="B157" s="1" t="s">
        <v>93</v>
      </c>
      <c r="C157" s="1" t="s">
        <v>8</v>
      </c>
      <c r="D157" s="1" t="s">
        <v>87</v>
      </c>
      <c r="E157" s="1" t="s">
        <v>28</v>
      </c>
      <c r="F157" s="1" t="s">
        <v>10</v>
      </c>
      <c r="AI157" s="5">
        <v>222.04</v>
      </c>
      <c r="AJ157" s="5">
        <v>28.414999999999999</v>
      </c>
      <c r="AK157" s="5">
        <v>77</v>
      </c>
      <c r="AM157" s="13">
        <f>+AO157/$AO$3</f>
        <v>9.7001237428738157E-5</v>
      </c>
      <c r="AN157" s="7">
        <f>IF(AK157=1,AM157,AM157+AN155)</f>
        <v>0.99836355382217734</v>
      </c>
      <c r="AO157" s="5">
        <f>SUM(G157:AJ157)</f>
        <v>250.45499999999998</v>
      </c>
    </row>
    <row r="158" spans="1:41" x14ac:dyDescent="0.2">
      <c r="A158" s="1" t="s">
        <v>92</v>
      </c>
      <c r="B158" s="1" t="s">
        <v>93</v>
      </c>
      <c r="C158" s="1" t="s">
        <v>8</v>
      </c>
      <c r="D158" s="1" t="s">
        <v>87</v>
      </c>
      <c r="E158" s="1" t="s">
        <v>28</v>
      </c>
      <c r="F158" s="1" t="s">
        <v>11</v>
      </c>
      <c r="AI158" s="5">
        <v>-1</v>
      </c>
      <c r="AJ158" s="5">
        <v>-1</v>
      </c>
      <c r="AK158" s="5">
        <v>77</v>
      </c>
    </row>
    <row r="159" spans="1:41" x14ac:dyDescent="0.2">
      <c r="A159" s="1" t="s">
        <v>92</v>
      </c>
      <c r="B159" s="1" t="s">
        <v>93</v>
      </c>
      <c r="C159" s="1" t="s">
        <v>8</v>
      </c>
      <c r="D159" s="1" t="s">
        <v>73</v>
      </c>
      <c r="E159" s="1" t="s">
        <v>32</v>
      </c>
      <c r="F159" s="1" t="s">
        <v>10</v>
      </c>
      <c r="J159" s="5">
        <v>10</v>
      </c>
      <c r="N159" s="5">
        <v>123</v>
      </c>
      <c r="O159" s="5">
        <v>102</v>
      </c>
      <c r="P159" s="5">
        <v>15</v>
      </c>
      <c r="AK159" s="5">
        <v>78</v>
      </c>
      <c r="AM159" s="13">
        <f>+AO159/$AO$3</f>
        <v>9.6825015899800528E-5</v>
      </c>
      <c r="AN159" s="7">
        <f>IF(AK159=1,AM159,AM159+AN157)</f>
        <v>0.99846037883807714</v>
      </c>
      <c r="AO159" s="5">
        <f>SUM(G159:AJ159)</f>
        <v>250</v>
      </c>
    </row>
    <row r="160" spans="1:41" x14ac:dyDescent="0.2">
      <c r="A160" s="1" t="s">
        <v>92</v>
      </c>
      <c r="B160" s="1" t="s">
        <v>93</v>
      </c>
      <c r="C160" s="1" t="s">
        <v>8</v>
      </c>
      <c r="D160" s="1" t="s">
        <v>73</v>
      </c>
      <c r="E160" s="1" t="s">
        <v>32</v>
      </c>
      <c r="F160" s="1" t="s">
        <v>11</v>
      </c>
      <c r="J160" s="5">
        <v>-1</v>
      </c>
      <c r="N160" s="5">
        <v>-1</v>
      </c>
      <c r="O160" s="5">
        <v>-1</v>
      </c>
      <c r="P160" s="5">
        <v>-1</v>
      </c>
      <c r="AK160" s="5">
        <v>78</v>
      </c>
    </row>
    <row r="161" spans="1:41" x14ac:dyDescent="0.2">
      <c r="A161" s="1" t="s">
        <v>92</v>
      </c>
      <c r="B161" s="1" t="s">
        <v>93</v>
      </c>
      <c r="C161" s="1" t="s">
        <v>8</v>
      </c>
      <c r="D161" s="1" t="s">
        <v>71</v>
      </c>
      <c r="E161" s="1" t="s">
        <v>33</v>
      </c>
      <c r="F161" s="1" t="s">
        <v>10</v>
      </c>
      <c r="G161" s="5">
        <v>5</v>
      </c>
      <c r="Z161" s="5">
        <v>1</v>
      </c>
      <c r="AA161" s="5">
        <v>4</v>
      </c>
      <c r="AC161" s="5">
        <v>1.42</v>
      </c>
      <c r="AD161" s="5">
        <v>73</v>
      </c>
      <c r="AF161" s="5">
        <v>5.15</v>
      </c>
      <c r="AG161" s="5">
        <v>4.28</v>
      </c>
      <c r="AH161" s="5">
        <v>4.28</v>
      </c>
      <c r="AI161" s="5">
        <v>27.568999999999999</v>
      </c>
      <c r="AJ161" s="5">
        <v>120.76900000000001</v>
      </c>
      <c r="AK161" s="5">
        <v>79</v>
      </c>
      <c r="AM161" s="13">
        <f>+AO161/$AO$3</f>
        <v>9.5457072075168145E-5</v>
      </c>
      <c r="AN161" s="7">
        <f>IF(AK161=1,AM161,AM161+AN159)</f>
        <v>0.99855583591015229</v>
      </c>
      <c r="AO161" s="5">
        <f>SUM(G161:AJ161)</f>
        <v>246.46800000000002</v>
      </c>
    </row>
    <row r="162" spans="1:41" x14ac:dyDescent="0.2">
      <c r="A162" s="1" t="s">
        <v>92</v>
      </c>
      <c r="B162" s="1" t="s">
        <v>93</v>
      </c>
      <c r="C162" s="1" t="s">
        <v>8</v>
      </c>
      <c r="D162" s="1" t="s">
        <v>71</v>
      </c>
      <c r="E162" s="1" t="s">
        <v>33</v>
      </c>
      <c r="F162" s="1" t="s">
        <v>11</v>
      </c>
      <c r="G162" s="5">
        <v>-1</v>
      </c>
      <c r="Z162" s="5">
        <v>-1</v>
      </c>
      <c r="AA162" s="5">
        <v>-1</v>
      </c>
      <c r="AC162" s="5" t="s">
        <v>15</v>
      </c>
      <c r="AD162" s="5">
        <v>-1</v>
      </c>
      <c r="AF162" s="5">
        <v>-1</v>
      </c>
      <c r="AG162" s="5">
        <v>-1</v>
      </c>
      <c r="AH162" s="5">
        <v>-1</v>
      </c>
      <c r="AI162" s="5">
        <v>-1</v>
      </c>
      <c r="AJ162" s="5">
        <v>-1</v>
      </c>
      <c r="AK162" s="5">
        <v>79</v>
      </c>
    </row>
    <row r="163" spans="1:41" x14ac:dyDescent="0.2">
      <c r="A163" s="1" t="s">
        <v>92</v>
      </c>
      <c r="B163" s="1" t="s">
        <v>93</v>
      </c>
      <c r="C163" s="1" t="s">
        <v>8</v>
      </c>
      <c r="D163" s="1" t="s">
        <v>40</v>
      </c>
      <c r="E163" s="1" t="s">
        <v>21</v>
      </c>
      <c r="F163" s="1" t="s">
        <v>10</v>
      </c>
      <c r="G163" s="5">
        <v>25</v>
      </c>
      <c r="H163" s="5">
        <v>20</v>
      </c>
      <c r="I163" s="5">
        <v>10</v>
      </c>
      <c r="J163" s="5">
        <v>10.135</v>
      </c>
      <c r="L163" s="5">
        <v>1</v>
      </c>
      <c r="M163" s="5">
        <v>0.3</v>
      </c>
      <c r="N163" s="5">
        <v>0.3</v>
      </c>
      <c r="O163" s="5">
        <v>0.4</v>
      </c>
      <c r="P163" s="5">
        <v>0.2</v>
      </c>
      <c r="Q163" s="5">
        <v>0.32400000000000001</v>
      </c>
      <c r="V163" s="5">
        <v>9.8810000000000002</v>
      </c>
      <c r="W163" s="5">
        <v>30.664000000000001</v>
      </c>
      <c r="AD163" s="5">
        <v>15.994999999999999</v>
      </c>
      <c r="AE163" s="5">
        <v>22.742999999999999</v>
      </c>
      <c r="AF163" s="5">
        <v>30.670999999999999</v>
      </c>
      <c r="AG163" s="5">
        <v>24.050999999999998</v>
      </c>
      <c r="AH163" s="5">
        <v>9.8930000000000007</v>
      </c>
      <c r="AI163" s="5">
        <v>10.678000000000001</v>
      </c>
      <c r="AK163" s="5">
        <v>80</v>
      </c>
      <c r="AM163" s="13">
        <f>+AO163/$AO$3</f>
        <v>8.6071629633968671E-5</v>
      </c>
      <c r="AN163" s="7">
        <f>IF(AK163=1,AM163,AM163+AN161)</f>
        <v>0.99864190753978621</v>
      </c>
      <c r="AO163" s="5">
        <f>SUM(G163:AJ163)</f>
        <v>222.23499999999999</v>
      </c>
    </row>
    <row r="164" spans="1:41" x14ac:dyDescent="0.2">
      <c r="A164" s="1" t="s">
        <v>92</v>
      </c>
      <c r="B164" s="1" t="s">
        <v>93</v>
      </c>
      <c r="C164" s="1" t="s">
        <v>8</v>
      </c>
      <c r="D164" s="1" t="s">
        <v>40</v>
      </c>
      <c r="E164" s="1" t="s">
        <v>21</v>
      </c>
      <c r="F164" s="1" t="s">
        <v>11</v>
      </c>
      <c r="G164" s="5">
        <v>-1</v>
      </c>
      <c r="H164" s="5">
        <v>-1</v>
      </c>
      <c r="I164" s="5">
        <v>-1</v>
      </c>
      <c r="J164" s="5">
        <v>-1</v>
      </c>
      <c r="L164" s="5">
        <v>-1</v>
      </c>
      <c r="M164" s="5">
        <v>-1</v>
      </c>
      <c r="N164" s="5">
        <v>-1</v>
      </c>
      <c r="O164" s="5">
        <v>-1</v>
      </c>
      <c r="P164" s="5">
        <v>-1</v>
      </c>
      <c r="Q164" s="5">
        <v>-1</v>
      </c>
      <c r="U164" s="5" t="s">
        <v>15</v>
      </c>
      <c r="V164" s="5" t="s">
        <v>15</v>
      </c>
      <c r="W164" s="5" t="s">
        <v>15</v>
      </c>
      <c r="AD164" s="5">
        <v>-1</v>
      </c>
      <c r="AE164" s="5">
        <v>-1</v>
      </c>
      <c r="AF164" s="5">
        <v>-1</v>
      </c>
      <c r="AG164" s="5">
        <v>-1</v>
      </c>
      <c r="AH164" s="5">
        <v>-1</v>
      </c>
      <c r="AI164" s="5">
        <v>-1</v>
      </c>
      <c r="AK164" s="5">
        <v>80</v>
      </c>
    </row>
    <row r="165" spans="1:41" x14ac:dyDescent="0.2">
      <c r="A165" s="1" t="s">
        <v>92</v>
      </c>
      <c r="B165" s="1" t="s">
        <v>93</v>
      </c>
      <c r="C165" s="1" t="s">
        <v>30</v>
      </c>
      <c r="D165" s="1" t="s">
        <v>63</v>
      </c>
      <c r="E165" s="1" t="s">
        <v>21</v>
      </c>
      <c r="F165" s="1" t="s">
        <v>10</v>
      </c>
      <c r="O165" s="5">
        <v>58.036999999999999</v>
      </c>
      <c r="Q165" s="5">
        <v>162.46299999999999</v>
      </c>
      <c r="AK165" s="5">
        <v>81</v>
      </c>
      <c r="AM165" s="13">
        <f>+AO165/$AO$3</f>
        <v>8.5399664023624064E-5</v>
      </c>
      <c r="AN165" s="7">
        <f>IF(AK165=1,AM165,AM165+AN163)</f>
        <v>0.99872730720380987</v>
      </c>
      <c r="AO165" s="5">
        <f>SUM(G165:AJ165)</f>
        <v>220.5</v>
      </c>
    </row>
    <row r="166" spans="1:41" x14ac:dyDescent="0.2">
      <c r="A166" s="1" t="s">
        <v>92</v>
      </c>
      <c r="B166" s="1" t="s">
        <v>93</v>
      </c>
      <c r="C166" s="1" t="s">
        <v>30</v>
      </c>
      <c r="D166" s="1" t="s">
        <v>63</v>
      </c>
      <c r="E166" s="1" t="s">
        <v>21</v>
      </c>
      <c r="F166" s="1" t="s">
        <v>11</v>
      </c>
      <c r="O166" s="5" t="s">
        <v>15</v>
      </c>
      <c r="Q166" s="5">
        <v>-1</v>
      </c>
      <c r="AK166" s="5">
        <v>81</v>
      </c>
    </row>
    <row r="167" spans="1:41" x14ac:dyDescent="0.2">
      <c r="A167" s="1" t="s">
        <v>92</v>
      </c>
      <c r="B167" s="1" t="s">
        <v>93</v>
      </c>
      <c r="C167" s="1" t="s">
        <v>8</v>
      </c>
      <c r="D167" s="1" t="s">
        <v>71</v>
      </c>
      <c r="E167" s="1" t="s">
        <v>21</v>
      </c>
      <c r="F167" s="1" t="s">
        <v>10</v>
      </c>
      <c r="AH167" s="5">
        <v>218.839</v>
      </c>
      <c r="AK167" s="5">
        <v>82</v>
      </c>
      <c r="AM167" s="13">
        <f>+AO167/$AO$3</f>
        <v>8.4756358617985784E-5</v>
      </c>
      <c r="AN167" s="7">
        <f>IF(AK167=1,AM167,AM167+AN165)</f>
        <v>0.9988120635624278</v>
      </c>
      <c r="AO167" s="5">
        <f>SUM(G167:AJ167)</f>
        <v>218.839</v>
      </c>
    </row>
    <row r="168" spans="1:41" x14ac:dyDescent="0.2">
      <c r="A168" s="1" t="s">
        <v>92</v>
      </c>
      <c r="B168" s="1" t="s">
        <v>93</v>
      </c>
      <c r="C168" s="1" t="s">
        <v>8</v>
      </c>
      <c r="D168" s="1" t="s">
        <v>71</v>
      </c>
      <c r="E168" s="1" t="s">
        <v>21</v>
      </c>
      <c r="F168" s="1" t="s">
        <v>11</v>
      </c>
      <c r="AH168" s="5">
        <v>-1</v>
      </c>
      <c r="AK168" s="5">
        <v>82</v>
      </c>
    </row>
    <row r="169" spans="1:41" x14ac:dyDescent="0.2">
      <c r="A169" s="1" t="s">
        <v>92</v>
      </c>
      <c r="B169" s="1" t="s">
        <v>93</v>
      </c>
      <c r="C169" s="1" t="s">
        <v>8</v>
      </c>
      <c r="D169" s="1" t="s">
        <v>153</v>
      </c>
      <c r="E169" s="1" t="s">
        <v>28</v>
      </c>
      <c r="F169" s="1" t="s">
        <v>10</v>
      </c>
      <c r="T169" s="5">
        <v>10</v>
      </c>
      <c r="Z169" s="5">
        <v>4.6109999999999998</v>
      </c>
      <c r="AI169" s="5">
        <v>131.88399999999999</v>
      </c>
      <c r="AJ169" s="5">
        <v>71.625</v>
      </c>
      <c r="AK169" s="5">
        <v>83</v>
      </c>
      <c r="AM169" s="13">
        <f>+AO169/$AO$3</f>
        <v>8.4477889872257951E-5</v>
      </c>
      <c r="AN169" s="7">
        <f>IF(AK169=1,AM169,AM169+AN167)</f>
        <v>0.9988965414523</v>
      </c>
      <c r="AO169" s="5">
        <f>SUM(G169:AJ169)</f>
        <v>218.11999999999998</v>
      </c>
    </row>
    <row r="170" spans="1:41" x14ac:dyDescent="0.2">
      <c r="A170" s="1" t="s">
        <v>92</v>
      </c>
      <c r="B170" s="1" t="s">
        <v>93</v>
      </c>
      <c r="C170" s="1" t="s">
        <v>8</v>
      </c>
      <c r="D170" s="1" t="s">
        <v>153</v>
      </c>
      <c r="E170" s="1" t="s">
        <v>28</v>
      </c>
      <c r="F170" s="1" t="s">
        <v>11</v>
      </c>
      <c r="T170" s="5" t="s">
        <v>15</v>
      </c>
      <c r="Z170" s="5">
        <v>-1</v>
      </c>
      <c r="AI170" s="5" t="s">
        <v>15</v>
      </c>
      <c r="AJ170" s="5" t="s">
        <v>15</v>
      </c>
      <c r="AK170" s="5">
        <v>83</v>
      </c>
    </row>
    <row r="171" spans="1:41" x14ac:dyDescent="0.2">
      <c r="A171" s="1" t="s">
        <v>92</v>
      </c>
      <c r="B171" s="1" t="s">
        <v>93</v>
      </c>
      <c r="C171" s="1" t="s">
        <v>30</v>
      </c>
      <c r="D171" s="1" t="s">
        <v>88</v>
      </c>
      <c r="E171" s="1" t="s">
        <v>32</v>
      </c>
      <c r="F171" s="1" t="s">
        <v>10</v>
      </c>
      <c r="G171" s="5">
        <v>2</v>
      </c>
      <c r="H171" s="5">
        <v>86</v>
      </c>
      <c r="I171" s="5">
        <v>23</v>
      </c>
      <c r="J171" s="5">
        <v>6</v>
      </c>
      <c r="K171" s="5">
        <v>33</v>
      </c>
      <c r="L171" s="5">
        <v>33</v>
      </c>
      <c r="M171" s="5">
        <v>33</v>
      </c>
      <c r="AK171" s="5">
        <v>84</v>
      </c>
      <c r="AM171" s="13">
        <f>+AO171/$AO$3</f>
        <v>8.3656813737427647E-5</v>
      </c>
      <c r="AN171" s="7">
        <f>IF(AK171=1,AM171,AM171+AN169)</f>
        <v>0.99898019826603746</v>
      </c>
      <c r="AO171" s="5">
        <f>SUM(G171:AJ171)</f>
        <v>216</v>
      </c>
    </row>
    <row r="172" spans="1:41" x14ac:dyDescent="0.2">
      <c r="A172" s="1" t="s">
        <v>92</v>
      </c>
      <c r="B172" s="1" t="s">
        <v>93</v>
      </c>
      <c r="C172" s="1" t="s">
        <v>30</v>
      </c>
      <c r="D172" s="1" t="s">
        <v>88</v>
      </c>
      <c r="E172" s="1" t="s">
        <v>32</v>
      </c>
      <c r="F172" s="1" t="s">
        <v>11</v>
      </c>
      <c r="G172" s="5">
        <v>-1</v>
      </c>
      <c r="H172" s="5">
        <v>-1</v>
      </c>
      <c r="I172" s="5">
        <v>-1</v>
      </c>
      <c r="J172" s="5">
        <v>-1</v>
      </c>
      <c r="K172" s="5">
        <v>-1</v>
      </c>
      <c r="L172" s="5">
        <v>-1</v>
      </c>
      <c r="M172" s="5">
        <v>-1</v>
      </c>
      <c r="AK172" s="5">
        <v>84</v>
      </c>
    </row>
    <row r="173" spans="1:41" x14ac:dyDescent="0.2">
      <c r="A173" s="1" t="s">
        <v>92</v>
      </c>
      <c r="B173" s="1" t="s">
        <v>93</v>
      </c>
      <c r="C173" s="1" t="s">
        <v>8</v>
      </c>
      <c r="D173" s="1" t="s">
        <v>61</v>
      </c>
      <c r="E173" s="1" t="s">
        <v>21</v>
      </c>
      <c r="F173" s="1" t="s">
        <v>10</v>
      </c>
      <c r="G173" s="5">
        <v>44.2</v>
      </c>
      <c r="J173" s="5">
        <v>61.4</v>
      </c>
      <c r="K173" s="5">
        <v>27.7</v>
      </c>
      <c r="L173" s="5">
        <v>58.6</v>
      </c>
      <c r="M173" s="5">
        <v>19.899999999999999</v>
      </c>
      <c r="AK173" s="5">
        <v>85</v>
      </c>
      <c r="AM173" s="13">
        <f>+AO173/$AO$3</f>
        <v>8.2030153470311003E-5</v>
      </c>
      <c r="AN173" s="7">
        <f>IF(AK173=1,AM173,AM173+AN171)</f>
        <v>0.99906222841950776</v>
      </c>
      <c r="AO173" s="5">
        <f>SUM(G173:AJ173)</f>
        <v>211.79999999999998</v>
      </c>
    </row>
    <row r="174" spans="1:41" x14ac:dyDescent="0.2">
      <c r="A174" s="1" t="s">
        <v>92</v>
      </c>
      <c r="B174" s="1" t="s">
        <v>93</v>
      </c>
      <c r="C174" s="1" t="s">
        <v>8</v>
      </c>
      <c r="D174" s="1" t="s">
        <v>61</v>
      </c>
      <c r="E174" s="1" t="s">
        <v>21</v>
      </c>
      <c r="F174" s="1" t="s">
        <v>11</v>
      </c>
      <c r="G174" s="5" t="s">
        <v>15</v>
      </c>
      <c r="J174" s="5" t="s">
        <v>15</v>
      </c>
      <c r="K174" s="5" t="s">
        <v>15</v>
      </c>
      <c r="L174" s="5" t="s">
        <v>15</v>
      </c>
      <c r="M174" s="5" t="s">
        <v>15</v>
      </c>
      <c r="AK174" s="5">
        <v>85</v>
      </c>
    </row>
    <row r="175" spans="1:41" x14ac:dyDescent="0.2">
      <c r="A175" s="1" t="s">
        <v>92</v>
      </c>
      <c r="B175" s="1" t="s">
        <v>93</v>
      </c>
      <c r="C175" s="1" t="s">
        <v>8</v>
      </c>
      <c r="D175" s="1" t="s">
        <v>38</v>
      </c>
      <c r="E175" s="1" t="s">
        <v>26</v>
      </c>
      <c r="F175" s="1" t="s">
        <v>10</v>
      </c>
      <c r="L175" s="5">
        <v>1</v>
      </c>
      <c r="M175" s="5">
        <v>2</v>
      </c>
      <c r="N175" s="5">
        <v>5</v>
      </c>
      <c r="O175" s="5">
        <v>10.145</v>
      </c>
      <c r="P175" s="5">
        <v>12.052</v>
      </c>
      <c r="Q175" s="5">
        <v>11.555999999999999</v>
      </c>
      <c r="R175" s="5">
        <v>16.422000000000001</v>
      </c>
      <c r="S175" s="5">
        <v>1.901</v>
      </c>
      <c r="T175" s="5">
        <v>15.189</v>
      </c>
      <c r="U175" s="5">
        <v>18.045000000000002</v>
      </c>
      <c r="V175" s="5">
        <v>6.0990000000000002</v>
      </c>
      <c r="W175" s="5">
        <v>13.978999999999999</v>
      </c>
      <c r="X175" s="5">
        <v>1.859</v>
      </c>
      <c r="Y175" s="5">
        <v>2.5459999999999998</v>
      </c>
      <c r="Z175" s="5">
        <v>11.316000000000001</v>
      </c>
      <c r="AA175" s="5">
        <v>5.4290000000000003</v>
      </c>
      <c r="AB175" s="5">
        <v>3.8279999999999998</v>
      </c>
      <c r="AC175" s="5">
        <v>16.062999999999999</v>
      </c>
      <c r="AD175" s="5">
        <v>5.2110000000000003</v>
      </c>
      <c r="AE175" s="5">
        <v>1.107</v>
      </c>
      <c r="AF175" s="5">
        <v>2.952</v>
      </c>
      <c r="AG175" s="5">
        <v>2.101</v>
      </c>
      <c r="AH175" s="5">
        <v>0.129</v>
      </c>
      <c r="AI175" s="5">
        <v>1.857</v>
      </c>
      <c r="AJ175" s="5">
        <v>3.7970000000000002</v>
      </c>
      <c r="AK175" s="5">
        <v>86</v>
      </c>
      <c r="AM175" s="13">
        <f>+AO175/$AO$3</f>
        <v>6.6454106812541895E-5</v>
      </c>
      <c r="AN175" s="7">
        <f>IF(AK175=1,AM175,AM175+AN173)</f>
        <v>0.99912868252632026</v>
      </c>
      <c r="AO175" s="5">
        <f>SUM(G175:AJ175)</f>
        <v>171.583</v>
      </c>
    </row>
    <row r="176" spans="1:41" x14ac:dyDescent="0.2">
      <c r="A176" s="1" t="s">
        <v>92</v>
      </c>
      <c r="B176" s="1" t="s">
        <v>93</v>
      </c>
      <c r="C176" s="1" t="s">
        <v>8</v>
      </c>
      <c r="D176" s="1" t="s">
        <v>38</v>
      </c>
      <c r="E176" s="1" t="s">
        <v>26</v>
      </c>
      <c r="F176" s="1" t="s">
        <v>11</v>
      </c>
      <c r="L176" s="5" t="s">
        <v>15</v>
      </c>
      <c r="M176" s="5" t="s">
        <v>15</v>
      </c>
      <c r="N176" s="5" t="s">
        <v>13</v>
      </c>
      <c r="O176" s="5" t="s">
        <v>15</v>
      </c>
      <c r="P176" s="5" t="s">
        <v>15</v>
      </c>
      <c r="Q176" s="5" t="s">
        <v>15</v>
      </c>
      <c r="R176" s="5" t="s">
        <v>15</v>
      </c>
      <c r="S176" s="5" t="s">
        <v>15</v>
      </c>
      <c r="T176" s="5" t="s">
        <v>15</v>
      </c>
      <c r="U176" s="5" t="s">
        <v>15</v>
      </c>
      <c r="V176" s="5" t="s">
        <v>15</v>
      </c>
      <c r="W176" s="5" t="s">
        <v>15</v>
      </c>
      <c r="X176" s="5" t="s">
        <v>13</v>
      </c>
      <c r="Y176" s="5" t="s">
        <v>13</v>
      </c>
      <c r="Z176" s="5" t="s">
        <v>12</v>
      </c>
      <c r="AA176" s="5" t="s">
        <v>12</v>
      </c>
      <c r="AB176" s="5" t="s">
        <v>12</v>
      </c>
      <c r="AC176" s="5" t="s">
        <v>12</v>
      </c>
      <c r="AD176" s="5" t="s">
        <v>12</v>
      </c>
      <c r="AE176" s="5" t="s">
        <v>12</v>
      </c>
      <c r="AF176" s="5" t="s">
        <v>12</v>
      </c>
      <c r="AG176" s="5" t="s">
        <v>12</v>
      </c>
      <c r="AH176" s="5" t="s">
        <v>18</v>
      </c>
      <c r="AI176" s="5" t="s">
        <v>12</v>
      </c>
      <c r="AJ176" s="5" t="s">
        <v>18</v>
      </c>
      <c r="AK176" s="5">
        <v>86</v>
      </c>
    </row>
    <row r="177" spans="1:41" x14ac:dyDescent="0.2">
      <c r="A177" s="1" t="s">
        <v>92</v>
      </c>
      <c r="B177" s="1" t="s">
        <v>93</v>
      </c>
      <c r="C177" s="1" t="s">
        <v>8</v>
      </c>
      <c r="D177" s="1" t="s">
        <v>71</v>
      </c>
      <c r="E177" s="1" t="s">
        <v>22</v>
      </c>
      <c r="F177" s="1" t="s">
        <v>10</v>
      </c>
      <c r="Y177" s="5">
        <v>7</v>
      </c>
      <c r="Z177" s="5">
        <v>2</v>
      </c>
      <c r="AB177" s="5">
        <v>7.11</v>
      </c>
      <c r="AC177" s="5">
        <v>8.73</v>
      </c>
      <c r="AD177" s="5">
        <v>28</v>
      </c>
      <c r="AE177" s="5">
        <v>28.6</v>
      </c>
      <c r="AI177" s="5">
        <v>43.781999999999996</v>
      </c>
      <c r="AJ177" s="5">
        <v>33.049999999999997</v>
      </c>
      <c r="AK177" s="5">
        <v>87</v>
      </c>
      <c r="AM177" s="13">
        <f>+AO177/$AO$3</f>
        <v>6.1298755665972906E-5</v>
      </c>
      <c r="AN177" s="7">
        <f>IF(AK177=1,AM177,AM177+AN175)</f>
        <v>0.99918998128198622</v>
      </c>
      <c r="AO177" s="5">
        <f>SUM(G177:AJ177)</f>
        <v>158.27199999999999</v>
      </c>
    </row>
    <row r="178" spans="1:41" x14ac:dyDescent="0.2">
      <c r="A178" s="1" t="s">
        <v>92</v>
      </c>
      <c r="B178" s="1" t="s">
        <v>93</v>
      </c>
      <c r="C178" s="1" t="s">
        <v>8</v>
      </c>
      <c r="D178" s="1" t="s">
        <v>71</v>
      </c>
      <c r="E178" s="1" t="s">
        <v>22</v>
      </c>
      <c r="F178" s="1" t="s">
        <v>11</v>
      </c>
      <c r="Y178" s="5">
        <v>-1</v>
      </c>
      <c r="Z178" s="5">
        <v>-1</v>
      </c>
      <c r="AB178" s="5">
        <v>-1</v>
      </c>
      <c r="AC178" s="5" t="s">
        <v>15</v>
      </c>
      <c r="AD178" s="5">
        <v>-1</v>
      </c>
      <c r="AE178" s="5">
        <v>-1</v>
      </c>
      <c r="AI178" s="5">
        <v>-1</v>
      </c>
      <c r="AJ178" s="5">
        <v>-1</v>
      </c>
      <c r="AK178" s="5">
        <v>87</v>
      </c>
    </row>
    <row r="179" spans="1:41" x14ac:dyDescent="0.2">
      <c r="A179" s="1" t="s">
        <v>92</v>
      </c>
      <c r="B179" s="1" t="s">
        <v>93</v>
      </c>
      <c r="C179" s="1" t="s">
        <v>8</v>
      </c>
      <c r="D179" s="1" t="s">
        <v>222</v>
      </c>
      <c r="E179" s="1" t="s">
        <v>21</v>
      </c>
      <c r="F179" s="1" t="s">
        <v>10</v>
      </c>
      <c r="P179" s="5">
        <v>90</v>
      </c>
      <c r="Q179" s="5">
        <v>20.7</v>
      </c>
      <c r="R179" s="5">
        <v>0.09</v>
      </c>
      <c r="S179" s="5">
        <v>28.3</v>
      </c>
      <c r="T179" s="5">
        <v>5.76</v>
      </c>
      <c r="V179" s="5">
        <v>2.1709999999999998</v>
      </c>
      <c r="W179" s="5">
        <v>2.5499999999999998</v>
      </c>
      <c r="Y179" s="5">
        <v>2.4900000000000002</v>
      </c>
      <c r="AB179" s="5">
        <v>0.311</v>
      </c>
      <c r="AC179" s="5">
        <v>0.1</v>
      </c>
      <c r="AK179" s="5">
        <v>88</v>
      </c>
      <c r="AM179" s="13">
        <f>+AO179/$AO$3</f>
        <v>5.9052415297097543E-5</v>
      </c>
      <c r="AN179" s="7">
        <f>IF(AK179=1,AM179,AM179+AN177)</f>
        <v>0.99924903369728335</v>
      </c>
      <c r="AO179" s="5">
        <f>SUM(G179:AJ179)</f>
        <v>152.47200000000001</v>
      </c>
    </row>
    <row r="180" spans="1:41" x14ac:dyDescent="0.2">
      <c r="A180" s="1" t="s">
        <v>92</v>
      </c>
      <c r="B180" s="1" t="s">
        <v>93</v>
      </c>
      <c r="C180" s="1" t="s">
        <v>8</v>
      </c>
      <c r="D180" s="1" t="s">
        <v>222</v>
      </c>
      <c r="E180" s="1" t="s">
        <v>21</v>
      </c>
      <c r="F180" s="1" t="s">
        <v>11</v>
      </c>
      <c r="P180" s="5">
        <v>-1</v>
      </c>
      <c r="Q180" s="5">
        <v>-1</v>
      </c>
      <c r="R180" s="5">
        <v>-1</v>
      </c>
      <c r="S180" s="5">
        <v>-1</v>
      </c>
      <c r="T180" s="5">
        <v>-1</v>
      </c>
      <c r="V180" s="5" t="s">
        <v>15</v>
      </c>
      <c r="W180" s="5" t="s">
        <v>15</v>
      </c>
      <c r="Y180" s="5" t="s">
        <v>15</v>
      </c>
      <c r="AB180" s="5" t="s">
        <v>13</v>
      </c>
      <c r="AC180" s="5" t="s">
        <v>15</v>
      </c>
      <c r="AK180" s="5">
        <v>88</v>
      </c>
    </row>
    <row r="181" spans="1:41" x14ac:dyDescent="0.2">
      <c r="A181" s="1" t="s">
        <v>92</v>
      </c>
      <c r="B181" s="1" t="s">
        <v>93</v>
      </c>
      <c r="C181" s="1" t="s">
        <v>8</v>
      </c>
      <c r="D181" s="1" t="s">
        <v>87</v>
      </c>
      <c r="E181" s="1" t="s">
        <v>22</v>
      </c>
      <c r="F181" s="1" t="s">
        <v>10</v>
      </c>
      <c r="AE181" s="5">
        <v>26.74</v>
      </c>
      <c r="AF181" s="5">
        <v>98.207999999999998</v>
      </c>
      <c r="AG181" s="5">
        <v>1.169</v>
      </c>
      <c r="AH181" s="5">
        <v>2.887</v>
      </c>
      <c r="AI181" s="5">
        <v>9.9000000000000005E-2</v>
      </c>
      <c r="AJ181" s="5">
        <v>0.316</v>
      </c>
      <c r="AK181" s="5">
        <v>89</v>
      </c>
      <c r="AM181" s="13">
        <f>+AO181/$AO$3</f>
        <v>5.0123986930945132E-5</v>
      </c>
      <c r="AN181" s="7">
        <f>IF(AK181=1,AM181,AM181+AN179)</f>
        <v>0.99929915768421429</v>
      </c>
      <c r="AO181" s="5">
        <f>SUM(G181:AJ181)</f>
        <v>129.41899999999998</v>
      </c>
    </row>
    <row r="182" spans="1:41" x14ac:dyDescent="0.2">
      <c r="A182" s="1" t="s">
        <v>92</v>
      </c>
      <c r="B182" s="1" t="s">
        <v>93</v>
      </c>
      <c r="C182" s="1" t="s">
        <v>8</v>
      </c>
      <c r="D182" s="1" t="s">
        <v>87</v>
      </c>
      <c r="E182" s="1" t="s">
        <v>22</v>
      </c>
      <c r="F182" s="1" t="s">
        <v>11</v>
      </c>
      <c r="AE182" s="5">
        <v>-1</v>
      </c>
      <c r="AF182" s="5">
        <v>-1</v>
      </c>
      <c r="AG182" s="5">
        <v>-1</v>
      </c>
      <c r="AH182" s="5" t="s">
        <v>24</v>
      </c>
      <c r="AI182" s="5" t="s">
        <v>24</v>
      </c>
      <c r="AJ182" s="5" t="s">
        <v>24</v>
      </c>
      <c r="AK182" s="5">
        <v>89</v>
      </c>
    </row>
    <row r="183" spans="1:41" x14ac:dyDescent="0.2">
      <c r="A183" s="1" t="s">
        <v>92</v>
      </c>
      <c r="B183" s="1" t="s">
        <v>93</v>
      </c>
      <c r="C183" s="1" t="s">
        <v>19</v>
      </c>
      <c r="D183" s="1" t="s">
        <v>162</v>
      </c>
      <c r="E183" s="1" t="s">
        <v>21</v>
      </c>
      <c r="F183" s="1" t="s">
        <v>10</v>
      </c>
      <c r="AD183" s="5">
        <v>5.97</v>
      </c>
      <c r="AE183" s="5">
        <v>24.859000000000002</v>
      </c>
      <c r="AF183" s="5">
        <v>33.673999999999999</v>
      </c>
      <c r="AG183" s="5">
        <v>52.561999999999998</v>
      </c>
      <c r="AH183" s="5">
        <v>1.9390000000000001</v>
      </c>
      <c r="AI183" s="5">
        <v>3.8170000000000002</v>
      </c>
      <c r="AJ183" s="5">
        <v>1.252</v>
      </c>
      <c r="AK183" s="5">
        <v>90</v>
      </c>
      <c r="AM183" s="13">
        <f>+AO183/$AO$3</f>
        <v>4.8053480790943796E-5</v>
      </c>
      <c r="AN183" s="7">
        <f>IF(AK183=1,AM183,AM183+AN181)</f>
        <v>0.99934721116500524</v>
      </c>
      <c r="AO183" s="5">
        <f>SUM(G183:AJ183)</f>
        <v>124.07299999999999</v>
      </c>
    </row>
    <row r="184" spans="1:41" x14ac:dyDescent="0.2">
      <c r="A184" s="1" t="s">
        <v>92</v>
      </c>
      <c r="B184" s="1" t="s">
        <v>93</v>
      </c>
      <c r="C184" s="1" t="s">
        <v>19</v>
      </c>
      <c r="D184" s="1" t="s">
        <v>162</v>
      </c>
      <c r="E184" s="1" t="s">
        <v>21</v>
      </c>
      <c r="F184" s="1" t="s">
        <v>11</v>
      </c>
      <c r="AD184" s="5">
        <v>-1</v>
      </c>
      <c r="AE184" s="5">
        <v>-1</v>
      </c>
      <c r="AF184" s="5">
        <v>-1</v>
      </c>
      <c r="AG184" s="5">
        <v>-1</v>
      </c>
      <c r="AH184" s="5">
        <v>-1</v>
      </c>
      <c r="AI184" s="5">
        <v>-1</v>
      </c>
      <c r="AJ184" s="5">
        <v>-1</v>
      </c>
      <c r="AK184" s="5">
        <v>90</v>
      </c>
    </row>
    <row r="185" spans="1:41" x14ac:dyDescent="0.2">
      <c r="A185" s="1" t="s">
        <v>92</v>
      </c>
      <c r="B185" s="1" t="s">
        <v>93</v>
      </c>
      <c r="C185" s="1" t="s">
        <v>8</v>
      </c>
      <c r="D185" s="1" t="s">
        <v>72</v>
      </c>
      <c r="E185" s="1" t="s">
        <v>33</v>
      </c>
      <c r="F185" s="1" t="s">
        <v>10</v>
      </c>
      <c r="X185" s="5">
        <v>50.41</v>
      </c>
      <c r="AB185" s="5">
        <v>3.28</v>
      </c>
      <c r="AC185" s="5">
        <v>9.7550000000000008</v>
      </c>
      <c r="AD185" s="5">
        <v>17.347999999999999</v>
      </c>
      <c r="AE185" s="5">
        <v>4.4740000000000002</v>
      </c>
      <c r="AF185" s="5">
        <v>10.526</v>
      </c>
      <c r="AG185" s="5">
        <v>6.9</v>
      </c>
      <c r="AH185" s="5">
        <v>7.55</v>
      </c>
      <c r="AI185" s="5">
        <v>5.94</v>
      </c>
      <c r="AJ185" s="5">
        <v>5.8689999999999998</v>
      </c>
      <c r="AK185" s="5">
        <v>91</v>
      </c>
      <c r="AM185" s="13">
        <f>+AO185/$AO$3</f>
        <v>4.7270747362409819E-5</v>
      </c>
      <c r="AN185" s="7">
        <f>IF(AK185=1,AM185,AM185+AN183)</f>
        <v>0.99939448191236768</v>
      </c>
      <c r="AO185" s="5">
        <f>SUM(G185:AJ185)</f>
        <v>122.05200000000001</v>
      </c>
    </row>
    <row r="186" spans="1:41" x14ac:dyDescent="0.2">
      <c r="A186" s="1" t="s">
        <v>92</v>
      </c>
      <c r="B186" s="1" t="s">
        <v>93</v>
      </c>
      <c r="C186" s="1" t="s">
        <v>8</v>
      </c>
      <c r="D186" s="1" t="s">
        <v>72</v>
      </c>
      <c r="E186" s="1" t="s">
        <v>33</v>
      </c>
      <c r="F186" s="1" t="s">
        <v>11</v>
      </c>
      <c r="X186" s="5" t="s">
        <v>15</v>
      </c>
      <c r="AB186" s="5">
        <v>-1</v>
      </c>
      <c r="AC186" s="5">
        <v>-1</v>
      </c>
      <c r="AD186" s="5">
        <v>-1</v>
      </c>
      <c r="AE186" s="5">
        <v>-1</v>
      </c>
      <c r="AF186" s="5">
        <v>-1</v>
      </c>
      <c r="AG186" s="5">
        <v>-1</v>
      </c>
      <c r="AH186" s="5">
        <v>-1</v>
      </c>
      <c r="AI186" s="5">
        <v>-1</v>
      </c>
      <c r="AJ186" s="5">
        <v>-1</v>
      </c>
      <c r="AK186" s="5">
        <v>91</v>
      </c>
    </row>
    <row r="187" spans="1:41" x14ac:dyDescent="0.2">
      <c r="A187" s="1" t="s">
        <v>92</v>
      </c>
      <c r="B187" s="1" t="s">
        <v>93</v>
      </c>
      <c r="C187" s="1" t="s">
        <v>8</v>
      </c>
      <c r="D187" s="1" t="s">
        <v>218</v>
      </c>
      <c r="E187" s="1" t="s">
        <v>14</v>
      </c>
      <c r="F187" s="1" t="s">
        <v>10</v>
      </c>
      <c r="G187" s="5">
        <v>16.27</v>
      </c>
      <c r="H187" s="5">
        <v>9.08</v>
      </c>
      <c r="I187" s="5">
        <v>34.07</v>
      </c>
      <c r="J187" s="5">
        <v>8</v>
      </c>
      <c r="K187" s="5">
        <v>4</v>
      </c>
      <c r="L187" s="5">
        <v>4</v>
      </c>
      <c r="M187" s="5">
        <v>4</v>
      </c>
      <c r="O187" s="5">
        <v>0.01</v>
      </c>
      <c r="S187" s="5">
        <v>0.34300000000000003</v>
      </c>
      <c r="T187" s="5">
        <v>0.58199999999999996</v>
      </c>
      <c r="V187" s="5">
        <v>0.89900000000000002</v>
      </c>
      <c r="W187" s="5">
        <v>0.75700000000000001</v>
      </c>
      <c r="X187" s="5">
        <v>0.55400000000000005</v>
      </c>
      <c r="Y187" s="5">
        <v>1.2470000000000001</v>
      </c>
      <c r="Z187" s="5">
        <v>0.09</v>
      </c>
      <c r="AA187" s="5">
        <v>0.183</v>
      </c>
      <c r="AB187" s="5">
        <v>5.03</v>
      </c>
      <c r="AC187" s="5">
        <v>4.4779999999999998</v>
      </c>
      <c r="AD187" s="5">
        <v>6.3920000000000003</v>
      </c>
      <c r="AE187" s="5">
        <v>1.008</v>
      </c>
      <c r="AF187" s="5">
        <v>1.6950000000000001</v>
      </c>
      <c r="AG187" s="5">
        <v>7.2519999999999998</v>
      </c>
      <c r="AH187" s="5">
        <v>1.724</v>
      </c>
      <c r="AI187" s="5">
        <v>1.397</v>
      </c>
      <c r="AJ187" s="5">
        <v>5.26</v>
      </c>
      <c r="AK187" s="5">
        <v>92</v>
      </c>
      <c r="AM187" s="13">
        <f>+AO187/$AO$3</f>
        <v>4.5825730825121194E-5</v>
      </c>
      <c r="AN187" s="7">
        <f>IF(AK187=1,AM187,AM187+AN185)</f>
        <v>0.9994403076431928</v>
      </c>
      <c r="AO187" s="5">
        <f>SUM(G187:AJ187)</f>
        <v>118.32100000000001</v>
      </c>
    </row>
    <row r="188" spans="1:41" x14ac:dyDescent="0.2">
      <c r="A188" s="1" t="s">
        <v>92</v>
      </c>
      <c r="B188" s="1" t="s">
        <v>93</v>
      </c>
      <c r="C188" s="1" t="s">
        <v>8</v>
      </c>
      <c r="D188" s="1" t="s">
        <v>218</v>
      </c>
      <c r="E188" s="1" t="s">
        <v>14</v>
      </c>
      <c r="F188" s="1" t="s">
        <v>11</v>
      </c>
      <c r="G188" s="5">
        <v>-1</v>
      </c>
      <c r="H188" s="5">
        <v>-1</v>
      </c>
      <c r="I188" s="5">
        <v>-1</v>
      </c>
      <c r="J188" s="5">
        <v>-1</v>
      </c>
      <c r="K188" s="5">
        <v>-1</v>
      </c>
      <c r="L188" s="5">
        <v>-1</v>
      </c>
      <c r="M188" s="5">
        <v>-1</v>
      </c>
      <c r="O188" s="5">
        <v>-1</v>
      </c>
      <c r="P188" s="5" t="s">
        <v>17</v>
      </c>
      <c r="Q188" s="5" t="s">
        <v>17</v>
      </c>
      <c r="S188" s="5">
        <v>-1</v>
      </c>
      <c r="T188" s="5">
        <v>-1</v>
      </c>
      <c r="V188" s="5">
        <v>-1</v>
      </c>
      <c r="W188" s="5" t="s">
        <v>17</v>
      </c>
      <c r="X188" s="5" t="s">
        <v>17</v>
      </c>
      <c r="Y188" s="5">
        <v>-1</v>
      </c>
      <c r="Z188" s="5" t="s">
        <v>23</v>
      </c>
      <c r="AA188" s="5" t="s">
        <v>23</v>
      </c>
      <c r="AB188" s="5" t="s">
        <v>23</v>
      </c>
      <c r="AC188" s="5" t="s">
        <v>23</v>
      </c>
      <c r="AD188" s="5" t="s">
        <v>17</v>
      </c>
      <c r="AE188" s="5" t="s">
        <v>23</v>
      </c>
      <c r="AF188" s="5" t="s">
        <v>17</v>
      </c>
      <c r="AG188" s="5" t="s">
        <v>23</v>
      </c>
      <c r="AH188" s="5" t="s">
        <v>17</v>
      </c>
      <c r="AI188" s="5" t="s">
        <v>17</v>
      </c>
      <c r="AJ188" s="5" t="s">
        <v>17</v>
      </c>
      <c r="AK188" s="5">
        <v>92</v>
      </c>
    </row>
    <row r="189" spans="1:41" x14ac:dyDescent="0.2">
      <c r="A189" s="1" t="s">
        <v>92</v>
      </c>
      <c r="B189" s="1" t="s">
        <v>93</v>
      </c>
      <c r="C189" s="1" t="s">
        <v>8</v>
      </c>
      <c r="D189" s="1" t="s">
        <v>38</v>
      </c>
      <c r="E189" s="1" t="s">
        <v>44</v>
      </c>
      <c r="F189" s="1" t="s">
        <v>10</v>
      </c>
      <c r="J189" s="5">
        <v>1</v>
      </c>
      <c r="K189" s="5">
        <v>11</v>
      </c>
      <c r="L189" s="5">
        <v>4</v>
      </c>
      <c r="M189" s="5">
        <v>9</v>
      </c>
      <c r="N189" s="5">
        <v>14</v>
      </c>
      <c r="O189" s="5">
        <v>31.311</v>
      </c>
      <c r="P189" s="5">
        <v>8.8420000000000005</v>
      </c>
      <c r="Q189" s="5">
        <v>2.254</v>
      </c>
      <c r="R189" s="5">
        <v>4.6230000000000002</v>
      </c>
      <c r="S189" s="5">
        <v>6.3239999999999998</v>
      </c>
      <c r="T189" s="5">
        <v>2.6429999999999998</v>
      </c>
      <c r="U189" s="5">
        <v>5.8550000000000004</v>
      </c>
      <c r="V189" s="5">
        <v>0.23</v>
      </c>
      <c r="W189" s="5">
        <v>1.61</v>
      </c>
      <c r="X189" s="5">
        <v>8.6999999999999994E-2</v>
      </c>
      <c r="Y189" s="5">
        <v>0.879</v>
      </c>
      <c r="Z189" s="5">
        <v>1.9119999999999999</v>
      </c>
      <c r="AA189" s="5">
        <v>0.25900000000000001</v>
      </c>
      <c r="AB189" s="5">
        <v>0.17899999999999999</v>
      </c>
      <c r="AC189" s="5">
        <v>7.3890000000000002</v>
      </c>
      <c r="AD189" s="5">
        <v>1.171</v>
      </c>
      <c r="AE189" s="5">
        <v>0.27600000000000002</v>
      </c>
      <c r="AF189" s="5">
        <v>0.78600000000000003</v>
      </c>
      <c r="AJ189" s="5">
        <v>1.115</v>
      </c>
      <c r="AK189" s="5">
        <v>93</v>
      </c>
      <c r="AM189" s="13">
        <f>+AO189/$AO$3</f>
        <v>4.5215345924888858E-5</v>
      </c>
      <c r="AN189" s="7">
        <f>IF(AK189=1,AM189,AM189+AN187)</f>
        <v>0.99948552298911775</v>
      </c>
      <c r="AO189" s="5">
        <f>SUM(G189:AJ189)</f>
        <v>116.74500000000003</v>
      </c>
    </row>
    <row r="190" spans="1:41" x14ac:dyDescent="0.2">
      <c r="A190" s="1" t="s">
        <v>92</v>
      </c>
      <c r="B190" s="1" t="s">
        <v>93</v>
      </c>
      <c r="C190" s="1" t="s">
        <v>8</v>
      </c>
      <c r="D190" s="1" t="s">
        <v>38</v>
      </c>
      <c r="E190" s="1" t="s">
        <v>44</v>
      </c>
      <c r="F190" s="1" t="s">
        <v>11</v>
      </c>
      <c r="G190" s="5" t="s">
        <v>15</v>
      </c>
      <c r="J190" s="5" t="s">
        <v>15</v>
      </c>
      <c r="K190" s="5" t="s">
        <v>15</v>
      </c>
      <c r="L190" s="5" t="s">
        <v>15</v>
      </c>
      <c r="M190" s="5" t="s">
        <v>15</v>
      </c>
      <c r="N190" s="5" t="s">
        <v>13</v>
      </c>
      <c r="O190" s="5" t="s">
        <v>15</v>
      </c>
      <c r="P190" s="5" t="s">
        <v>12</v>
      </c>
      <c r="Q190" s="5" t="s">
        <v>13</v>
      </c>
      <c r="R190" s="5" t="s">
        <v>13</v>
      </c>
      <c r="S190" s="5" t="s">
        <v>13</v>
      </c>
      <c r="T190" s="5" t="s">
        <v>13</v>
      </c>
      <c r="U190" s="5" t="s">
        <v>13</v>
      </c>
      <c r="V190" s="5" t="s">
        <v>13</v>
      </c>
      <c r="W190" s="5" t="s">
        <v>13</v>
      </c>
      <c r="X190" s="5" t="s">
        <v>13</v>
      </c>
      <c r="Y190" s="5" t="s">
        <v>15</v>
      </c>
      <c r="Z190" s="5" t="s">
        <v>18</v>
      </c>
      <c r="AA190" s="5" t="s">
        <v>12</v>
      </c>
      <c r="AB190" s="5" t="s">
        <v>12</v>
      </c>
      <c r="AC190" s="5" t="s">
        <v>18</v>
      </c>
      <c r="AD190" s="5" t="s">
        <v>18</v>
      </c>
      <c r="AE190" s="5" t="s">
        <v>12</v>
      </c>
      <c r="AF190" s="5" t="s">
        <v>12</v>
      </c>
      <c r="AJ190" s="5" t="s">
        <v>15</v>
      </c>
      <c r="AK190" s="5">
        <v>93</v>
      </c>
    </row>
    <row r="191" spans="1:41" x14ac:dyDescent="0.2">
      <c r="A191" s="1" t="s">
        <v>92</v>
      </c>
      <c r="B191" s="1" t="s">
        <v>93</v>
      </c>
      <c r="C191" s="1" t="s">
        <v>30</v>
      </c>
      <c r="D191" s="1" t="s">
        <v>221</v>
      </c>
      <c r="E191" s="1" t="s">
        <v>14</v>
      </c>
      <c r="F191" s="1" t="s">
        <v>10</v>
      </c>
      <c r="Q191" s="5">
        <v>2.1</v>
      </c>
      <c r="R191" s="5">
        <v>2.4660000000000002</v>
      </c>
      <c r="S191" s="5">
        <v>0.13500000000000001</v>
      </c>
      <c r="T191" s="5">
        <v>1.56</v>
      </c>
      <c r="W191" s="5">
        <v>4.5999999999999999E-2</v>
      </c>
      <c r="Y191" s="5">
        <v>0.20399999999999999</v>
      </c>
      <c r="Z191" s="5">
        <v>0.38</v>
      </c>
      <c r="AA191" s="5">
        <v>0.16500000000000001</v>
      </c>
      <c r="AD191" s="5">
        <v>6.0410000000000004</v>
      </c>
      <c r="AE191" s="5">
        <v>9.5129999999999999</v>
      </c>
      <c r="AF191" s="5">
        <v>24.498999999999999</v>
      </c>
      <c r="AG191" s="5">
        <v>13.351000000000001</v>
      </c>
      <c r="AH191" s="5">
        <v>12.891999999999999</v>
      </c>
      <c r="AI191" s="5">
        <v>16.914000000000001</v>
      </c>
      <c r="AK191" s="5">
        <v>94</v>
      </c>
      <c r="AM191" s="13">
        <f>+AO191/$AO$3</f>
        <v>3.4960027540845571E-5</v>
      </c>
      <c r="AN191" s="7">
        <f>IF(AK191=1,AM191,AM191+AN189)</f>
        <v>0.99952048301665863</v>
      </c>
      <c r="AO191" s="5">
        <f>SUM(G191:AJ191)</f>
        <v>90.265999999999991</v>
      </c>
    </row>
    <row r="192" spans="1:41" x14ac:dyDescent="0.2">
      <c r="A192" s="1" t="s">
        <v>92</v>
      </c>
      <c r="B192" s="1" t="s">
        <v>93</v>
      </c>
      <c r="C192" s="1" t="s">
        <v>30</v>
      </c>
      <c r="D192" s="1" t="s">
        <v>221</v>
      </c>
      <c r="E192" s="1" t="s">
        <v>14</v>
      </c>
      <c r="F192" s="1" t="s">
        <v>11</v>
      </c>
      <c r="Q192" s="5">
        <v>-1</v>
      </c>
      <c r="R192" s="5">
        <v>-1</v>
      </c>
      <c r="S192" s="5">
        <v>-1</v>
      </c>
      <c r="T192" s="5">
        <v>-1</v>
      </c>
      <c r="W192" s="5">
        <v>-1</v>
      </c>
      <c r="Y192" s="5">
        <v>-1</v>
      </c>
      <c r="Z192" s="5">
        <v>-1</v>
      </c>
      <c r="AA192" s="5">
        <v>-1</v>
      </c>
      <c r="AD192" s="5">
        <v>-1</v>
      </c>
      <c r="AE192" s="5">
        <v>-1</v>
      </c>
      <c r="AF192" s="5">
        <v>-1</v>
      </c>
      <c r="AG192" s="5">
        <v>-1</v>
      </c>
      <c r="AH192" s="5">
        <v>-1</v>
      </c>
      <c r="AI192" s="5">
        <v>-1</v>
      </c>
      <c r="AK192" s="5">
        <v>94</v>
      </c>
    </row>
    <row r="193" spans="1:41" x14ac:dyDescent="0.2">
      <c r="A193" s="1" t="s">
        <v>92</v>
      </c>
      <c r="B193" s="1" t="s">
        <v>93</v>
      </c>
      <c r="C193" s="1" t="s">
        <v>30</v>
      </c>
      <c r="D193" s="1" t="s">
        <v>79</v>
      </c>
      <c r="E193" s="1" t="s">
        <v>76</v>
      </c>
      <c r="F193" s="1" t="s">
        <v>10</v>
      </c>
      <c r="G193" s="5">
        <v>4</v>
      </c>
      <c r="H193" s="5">
        <v>5</v>
      </c>
      <c r="I193" s="5">
        <v>9</v>
      </c>
      <c r="J193" s="5">
        <v>9</v>
      </c>
      <c r="K193" s="5">
        <v>9</v>
      </c>
      <c r="L193" s="5">
        <v>30.45</v>
      </c>
      <c r="M193" s="5">
        <v>12.9</v>
      </c>
      <c r="N193" s="5">
        <v>10.78</v>
      </c>
      <c r="AK193" s="5">
        <v>95</v>
      </c>
      <c r="AM193" s="13">
        <f>+AO193/$AO$3</f>
        <v>3.4907354732196088E-5</v>
      </c>
      <c r="AN193" s="7">
        <f>IF(AK193=1,AM193,AM193+AN191)</f>
        <v>0.99955539037139085</v>
      </c>
      <c r="AO193" s="5">
        <f>SUM(G193:AJ193)</f>
        <v>90.13000000000001</v>
      </c>
    </row>
    <row r="194" spans="1:41" x14ac:dyDescent="0.2">
      <c r="A194" s="1" t="s">
        <v>92</v>
      </c>
      <c r="B194" s="1" t="s">
        <v>93</v>
      </c>
      <c r="C194" s="1" t="s">
        <v>30</v>
      </c>
      <c r="D194" s="1" t="s">
        <v>79</v>
      </c>
      <c r="E194" s="1" t="s">
        <v>76</v>
      </c>
      <c r="F194" s="1" t="s">
        <v>11</v>
      </c>
      <c r="G194" s="5">
        <v>-1</v>
      </c>
      <c r="H194" s="5">
        <v>-1</v>
      </c>
      <c r="I194" s="5">
        <v>-1</v>
      </c>
      <c r="J194" s="5">
        <v>-1</v>
      </c>
      <c r="K194" s="5">
        <v>-1</v>
      </c>
      <c r="L194" s="5">
        <v>-1</v>
      </c>
      <c r="M194" s="5">
        <v>-1</v>
      </c>
      <c r="N194" s="5">
        <v>-1</v>
      </c>
      <c r="AK194" s="5">
        <v>95</v>
      </c>
    </row>
    <row r="195" spans="1:41" x14ac:dyDescent="0.2">
      <c r="A195" s="1" t="s">
        <v>92</v>
      </c>
      <c r="B195" s="1" t="s">
        <v>93</v>
      </c>
      <c r="C195" s="1" t="s">
        <v>30</v>
      </c>
      <c r="D195" s="1" t="s">
        <v>31</v>
      </c>
      <c r="E195" s="1" t="s">
        <v>21</v>
      </c>
      <c r="F195" s="1" t="s">
        <v>10</v>
      </c>
      <c r="G195" s="5">
        <v>56</v>
      </c>
      <c r="Q195" s="5">
        <v>15.522</v>
      </c>
      <c r="R195" s="5">
        <v>16</v>
      </c>
      <c r="AK195" s="5">
        <v>96</v>
      </c>
      <c r="AM195" s="13">
        <f>+AO195/$AO$3</f>
        <v>3.3897276166329365E-5</v>
      </c>
      <c r="AN195" s="7">
        <f>IF(AK195=1,AM195,AM195+AN193)</f>
        <v>0.99958928764755717</v>
      </c>
      <c r="AO195" s="5">
        <f>SUM(G195:AJ195)</f>
        <v>87.522000000000006</v>
      </c>
    </row>
    <row r="196" spans="1:41" x14ac:dyDescent="0.2">
      <c r="A196" s="1" t="s">
        <v>92</v>
      </c>
      <c r="B196" s="1" t="s">
        <v>93</v>
      </c>
      <c r="C196" s="1" t="s">
        <v>30</v>
      </c>
      <c r="D196" s="1" t="s">
        <v>31</v>
      </c>
      <c r="E196" s="1" t="s">
        <v>21</v>
      </c>
      <c r="F196" s="1" t="s">
        <v>11</v>
      </c>
      <c r="G196" s="5">
        <v>-1</v>
      </c>
      <c r="Q196" s="5" t="s">
        <v>13</v>
      </c>
      <c r="R196" s="5">
        <v>-1</v>
      </c>
      <c r="AK196" s="5">
        <v>96</v>
      </c>
    </row>
    <row r="197" spans="1:41" x14ac:dyDescent="0.2">
      <c r="A197" s="1" t="s">
        <v>92</v>
      </c>
      <c r="B197" s="1" t="s">
        <v>93</v>
      </c>
      <c r="C197" s="1" t="s">
        <v>8</v>
      </c>
      <c r="D197" s="1" t="s">
        <v>52</v>
      </c>
      <c r="E197" s="1" t="s">
        <v>21</v>
      </c>
      <c r="F197" s="1" t="s">
        <v>10</v>
      </c>
      <c r="H197" s="5">
        <v>1</v>
      </c>
      <c r="I197" s="5">
        <v>4</v>
      </c>
      <c r="K197" s="5">
        <v>2</v>
      </c>
      <c r="L197" s="5">
        <v>6</v>
      </c>
      <c r="M197" s="5">
        <v>8</v>
      </c>
      <c r="N197" s="5">
        <v>6</v>
      </c>
      <c r="O197" s="5">
        <v>1.9</v>
      </c>
      <c r="P197" s="5">
        <v>2.286</v>
      </c>
      <c r="Q197" s="5">
        <v>6.9059999999999997</v>
      </c>
      <c r="R197" s="5">
        <v>3.9449999999999998</v>
      </c>
      <c r="S197" s="5">
        <v>4.798</v>
      </c>
      <c r="T197" s="5">
        <v>4.2939999999999996</v>
      </c>
      <c r="U197" s="5">
        <v>2.581</v>
      </c>
      <c r="V197" s="5">
        <v>3.419</v>
      </c>
      <c r="W197" s="5">
        <v>1.48</v>
      </c>
      <c r="X197" s="5">
        <v>1.135</v>
      </c>
      <c r="Y197" s="5">
        <v>2.7410000000000001</v>
      </c>
      <c r="Z197" s="5">
        <v>1.0569999999999999</v>
      </c>
      <c r="AA197" s="5">
        <v>1.1779999999999999</v>
      </c>
      <c r="AB197" s="5">
        <v>2.0840000000000001</v>
      </c>
      <c r="AC197" s="5">
        <v>1.0209999999999999</v>
      </c>
      <c r="AD197" s="5">
        <v>2.2559999999999998</v>
      </c>
      <c r="AE197" s="5">
        <v>2.262</v>
      </c>
      <c r="AF197" s="5">
        <v>3.2869999999999999</v>
      </c>
      <c r="AG197" s="5">
        <v>3.448</v>
      </c>
      <c r="AH197" s="5">
        <v>2.5710000000000002</v>
      </c>
      <c r="AI197" s="5">
        <v>2.6419999999999999</v>
      </c>
      <c r="AJ197" s="5">
        <v>2.7650000000000001</v>
      </c>
      <c r="AK197" s="5">
        <v>97</v>
      </c>
      <c r="AM197" s="13">
        <f>+AO197/$AO$3</f>
        <v>3.3716794336692133E-5</v>
      </c>
      <c r="AN197" s="7">
        <f>IF(AK197=1,AM197,AM197+AN195)</f>
        <v>0.99962300444189389</v>
      </c>
      <c r="AO197" s="5">
        <f>SUM(G197:AJ197)</f>
        <v>87.055999999999997</v>
      </c>
    </row>
    <row r="198" spans="1:41" x14ac:dyDescent="0.2">
      <c r="A198" s="1" t="s">
        <v>92</v>
      </c>
      <c r="B198" s="1" t="s">
        <v>93</v>
      </c>
      <c r="C198" s="1" t="s">
        <v>8</v>
      </c>
      <c r="D198" s="1" t="s">
        <v>52</v>
      </c>
      <c r="E198" s="1" t="s">
        <v>21</v>
      </c>
      <c r="F198" s="1" t="s">
        <v>11</v>
      </c>
      <c r="H198" s="5" t="s">
        <v>15</v>
      </c>
      <c r="I198" s="5" t="s">
        <v>15</v>
      </c>
      <c r="J198" s="5" t="s">
        <v>15</v>
      </c>
      <c r="K198" s="5" t="s">
        <v>15</v>
      </c>
      <c r="L198" s="5" t="s">
        <v>15</v>
      </c>
      <c r="M198" s="5" t="s">
        <v>15</v>
      </c>
      <c r="N198" s="5" t="s">
        <v>15</v>
      </c>
      <c r="O198" s="5" t="s">
        <v>15</v>
      </c>
      <c r="P198" s="5" t="s">
        <v>18</v>
      </c>
      <c r="Q198" s="5" t="s">
        <v>15</v>
      </c>
      <c r="R198" s="5" t="s">
        <v>15</v>
      </c>
      <c r="S198" s="5" t="s">
        <v>15</v>
      </c>
      <c r="T198" s="5" t="s">
        <v>15</v>
      </c>
      <c r="U198" s="5" t="s">
        <v>15</v>
      </c>
      <c r="V198" s="5" t="s">
        <v>18</v>
      </c>
      <c r="W198" s="5" t="s">
        <v>15</v>
      </c>
      <c r="X198" s="5" t="s">
        <v>15</v>
      </c>
      <c r="Y198" s="5" t="s">
        <v>15</v>
      </c>
      <c r="Z198" s="5" t="s">
        <v>15</v>
      </c>
      <c r="AA198" s="5" t="s">
        <v>15</v>
      </c>
      <c r="AB198" s="5" t="s">
        <v>15</v>
      </c>
      <c r="AC198" s="5" t="s">
        <v>13</v>
      </c>
      <c r="AD198" s="5" t="s">
        <v>13</v>
      </c>
      <c r="AE198" s="5" t="s">
        <v>13</v>
      </c>
      <c r="AF198" s="5" t="s">
        <v>13</v>
      </c>
      <c r="AG198" s="5" t="s">
        <v>12</v>
      </c>
      <c r="AH198" s="5" t="s">
        <v>12</v>
      </c>
      <c r="AI198" s="5" t="s">
        <v>12</v>
      </c>
      <c r="AJ198" s="5" t="s">
        <v>12</v>
      </c>
      <c r="AK198" s="5">
        <v>97</v>
      </c>
    </row>
    <row r="199" spans="1:41" x14ac:dyDescent="0.2">
      <c r="A199" s="1" t="s">
        <v>92</v>
      </c>
      <c r="B199" s="1" t="s">
        <v>93</v>
      </c>
      <c r="C199" s="1" t="s">
        <v>8</v>
      </c>
      <c r="D199" s="1" t="s">
        <v>72</v>
      </c>
      <c r="E199" s="1" t="s">
        <v>28</v>
      </c>
      <c r="F199" s="1" t="s">
        <v>10</v>
      </c>
      <c r="Z199" s="5">
        <v>58</v>
      </c>
      <c r="AK199" s="5">
        <v>98</v>
      </c>
      <c r="AM199" s="13">
        <f>+AO199/$AO$3</f>
        <v>2.2463403688753722E-5</v>
      </c>
      <c r="AN199" s="7">
        <f>IF(AK199=1,AM199,AM199+AN197)</f>
        <v>0.99964546784558261</v>
      </c>
      <c r="AO199" s="5">
        <f>SUM(G199:AJ199)</f>
        <v>58</v>
      </c>
    </row>
    <row r="200" spans="1:41" x14ac:dyDescent="0.2">
      <c r="A200" s="1" t="s">
        <v>92</v>
      </c>
      <c r="B200" s="1" t="s">
        <v>93</v>
      </c>
      <c r="C200" s="1" t="s">
        <v>8</v>
      </c>
      <c r="D200" s="1" t="s">
        <v>72</v>
      </c>
      <c r="E200" s="1" t="s">
        <v>28</v>
      </c>
      <c r="F200" s="1" t="s">
        <v>11</v>
      </c>
      <c r="Z200" s="5">
        <v>-1</v>
      </c>
      <c r="AK200" s="5">
        <v>98</v>
      </c>
    </row>
    <row r="201" spans="1:41" x14ac:dyDescent="0.2">
      <c r="A201" s="1" t="s">
        <v>92</v>
      </c>
      <c r="B201" s="1" t="s">
        <v>93</v>
      </c>
      <c r="C201" s="1" t="s">
        <v>30</v>
      </c>
      <c r="D201" s="1" t="s">
        <v>31</v>
      </c>
      <c r="E201" s="1" t="s">
        <v>28</v>
      </c>
      <c r="F201" s="1" t="s">
        <v>10</v>
      </c>
      <c r="H201" s="5">
        <v>36</v>
      </c>
      <c r="I201" s="5">
        <v>7</v>
      </c>
      <c r="J201" s="5">
        <v>7</v>
      </c>
      <c r="K201" s="5">
        <v>5</v>
      </c>
      <c r="AK201" s="5">
        <v>99</v>
      </c>
      <c r="AM201" s="13">
        <f>+AO201/$AO$3</f>
        <v>2.1301503497956115E-5</v>
      </c>
      <c r="AN201" s="7">
        <f>IF(AK201=1,AM201,AM201+AN199)</f>
        <v>0.99966676934908061</v>
      </c>
      <c r="AO201" s="5">
        <f>SUM(G201:AJ201)</f>
        <v>55</v>
      </c>
    </row>
    <row r="202" spans="1:41" x14ac:dyDescent="0.2">
      <c r="A202" s="1" t="s">
        <v>92</v>
      </c>
      <c r="B202" s="1" t="s">
        <v>93</v>
      </c>
      <c r="C202" s="1" t="s">
        <v>30</v>
      </c>
      <c r="D202" s="1" t="s">
        <v>31</v>
      </c>
      <c r="E202" s="1" t="s">
        <v>28</v>
      </c>
      <c r="F202" s="1" t="s">
        <v>11</v>
      </c>
      <c r="H202" s="5">
        <v>-1</v>
      </c>
      <c r="I202" s="5">
        <v>-1</v>
      </c>
      <c r="J202" s="5">
        <v>-1</v>
      </c>
      <c r="K202" s="5">
        <v>-1</v>
      </c>
      <c r="AK202" s="5">
        <v>99</v>
      </c>
    </row>
    <row r="203" spans="1:41" x14ac:dyDescent="0.2">
      <c r="A203" s="1" t="s">
        <v>92</v>
      </c>
      <c r="B203" s="1" t="s">
        <v>93</v>
      </c>
      <c r="C203" s="1" t="s">
        <v>8</v>
      </c>
      <c r="D203" s="1" t="s">
        <v>216</v>
      </c>
      <c r="E203" s="1" t="s">
        <v>28</v>
      </c>
      <c r="F203" s="1" t="s">
        <v>10</v>
      </c>
      <c r="G203" s="5">
        <v>1</v>
      </c>
      <c r="H203" s="5">
        <v>1</v>
      </c>
      <c r="I203" s="5">
        <v>2</v>
      </c>
      <c r="Z203" s="5">
        <v>0.113</v>
      </c>
      <c r="AA203" s="5">
        <v>8.8000000000000007</v>
      </c>
      <c r="AD203" s="5">
        <v>1.6E-2</v>
      </c>
      <c r="AE203" s="5">
        <v>0.69599999999999995</v>
      </c>
      <c r="AF203" s="5">
        <v>7.9379999999999997</v>
      </c>
      <c r="AG203" s="5">
        <v>0.65700000000000003</v>
      </c>
      <c r="AH203" s="5">
        <v>31.370999999999999</v>
      </c>
      <c r="AI203" s="5">
        <v>0.22</v>
      </c>
      <c r="AK203" s="5">
        <v>100</v>
      </c>
      <c r="AM203" s="13">
        <f>+AO203/$AO$3</f>
        <v>2.0841003722336661E-5</v>
      </c>
      <c r="AN203" s="7">
        <f>IF(AK203=1,AM203,AM203+AN201)</f>
        <v>0.99968761035280296</v>
      </c>
      <c r="AO203" s="5">
        <f>SUM(G203:AJ203)</f>
        <v>53.810999999999993</v>
      </c>
    </row>
    <row r="204" spans="1:41" x14ac:dyDescent="0.2">
      <c r="A204" s="1" t="s">
        <v>92</v>
      </c>
      <c r="B204" s="1" t="s">
        <v>93</v>
      </c>
      <c r="C204" s="1" t="s">
        <v>8</v>
      </c>
      <c r="D204" s="1" t="s">
        <v>216</v>
      </c>
      <c r="E204" s="1" t="s">
        <v>28</v>
      </c>
      <c r="F204" s="1" t="s">
        <v>11</v>
      </c>
      <c r="G204" s="5" t="s">
        <v>15</v>
      </c>
      <c r="H204" s="5" t="s">
        <v>15</v>
      </c>
      <c r="I204" s="5" t="s">
        <v>15</v>
      </c>
      <c r="Z204" s="5" t="s">
        <v>15</v>
      </c>
      <c r="AA204" s="5" t="s">
        <v>15</v>
      </c>
      <c r="AB204" s="5" t="s">
        <v>15</v>
      </c>
      <c r="AD204" s="5" t="s">
        <v>15</v>
      </c>
      <c r="AE204" s="5" t="s">
        <v>15</v>
      </c>
      <c r="AF204" s="5" t="s">
        <v>15</v>
      </c>
      <c r="AG204" s="5" t="s">
        <v>15</v>
      </c>
      <c r="AH204" s="5" t="s">
        <v>15</v>
      </c>
      <c r="AI204" s="5" t="s">
        <v>15</v>
      </c>
      <c r="AK204" s="5">
        <v>100</v>
      </c>
    </row>
    <row r="205" spans="1:41" x14ac:dyDescent="0.2">
      <c r="A205" s="1" t="s">
        <v>92</v>
      </c>
      <c r="B205" s="1" t="s">
        <v>93</v>
      </c>
      <c r="C205" s="1" t="s">
        <v>30</v>
      </c>
      <c r="D205" s="1" t="s">
        <v>77</v>
      </c>
      <c r="E205" s="1" t="s">
        <v>28</v>
      </c>
      <c r="F205" s="1" t="s">
        <v>10</v>
      </c>
      <c r="G205" s="5">
        <v>12</v>
      </c>
      <c r="H205" s="5">
        <v>14</v>
      </c>
      <c r="I205" s="5">
        <v>9</v>
      </c>
      <c r="J205" s="5">
        <v>9</v>
      </c>
      <c r="K205" s="5">
        <v>8</v>
      </c>
      <c r="AK205" s="5">
        <v>101</v>
      </c>
      <c r="AM205" s="13">
        <f>+AO205/$AO$3</f>
        <v>2.0139603307158508E-5</v>
      </c>
      <c r="AN205" s="7">
        <f>IF(AK205=1,AM205,AM205+AN203)</f>
        <v>0.99970774995611011</v>
      </c>
      <c r="AO205" s="5">
        <f>SUM(G205:AJ205)</f>
        <v>52</v>
      </c>
    </row>
    <row r="206" spans="1:41" x14ac:dyDescent="0.2">
      <c r="A206" s="1" t="s">
        <v>92</v>
      </c>
      <c r="B206" s="1" t="s">
        <v>93</v>
      </c>
      <c r="C206" s="1" t="s">
        <v>30</v>
      </c>
      <c r="D206" s="1" t="s">
        <v>77</v>
      </c>
      <c r="E206" s="1" t="s">
        <v>28</v>
      </c>
      <c r="F206" s="1" t="s">
        <v>11</v>
      </c>
      <c r="G206" s="5">
        <v>-1</v>
      </c>
      <c r="H206" s="5">
        <v>-1</v>
      </c>
      <c r="I206" s="5">
        <v>-1</v>
      </c>
      <c r="J206" s="5">
        <v>-1</v>
      </c>
      <c r="K206" s="5">
        <v>-1</v>
      </c>
      <c r="AK206" s="5">
        <v>101</v>
      </c>
    </row>
    <row r="207" spans="1:41" x14ac:dyDescent="0.2">
      <c r="A207" s="1" t="s">
        <v>92</v>
      </c>
      <c r="B207" s="1" t="s">
        <v>93</v>
      </c>
      <c r="C207" s="1" t="s">
        <v>8</v>
      </c>
      <c r="D207" s="1" t="s">
        <v>38</v>
      </c>
      <c r="E207" s="1" t="s">
        <v>49</v>
      </c>
      <c r="F207" s="1" t="s">
        <v>10</v>
      </c>
      <c r="M207" s="5">
        <v>8.1000000000000003E-2</v>
      </c>
      <c r="O207" s="5">
        <v>3.2000000000000001E-2</v>
      </c>
      <c r="S207" s="5">
        <v>0.30299999999999999</v>
      </c>
      <c r="U207" s="5">
        <v>0.56200000000000006</v>
      </c>
      <c r="V207" s="5">
        <v>0.15</v>
      </c>
      <c r="W207" s="5">
        <v>3.625</v>
      </c>
      <c r="X207" s="5">
        <v>2.52</v>
      </c>
      <c r="Y207" s="5">
        <v>1.8979999999999999</v>
      </c>
      <c r="Z207" s="5">
        <v>2.2749999999999999</v>
      </c>
      <c r="AA207" s="5">
        <v>5.883</v>
      </c>
      <c r="AB207" s="5">
        <v>3.4569999999999999</v>
      </c>
      <c r="AC207" s="5">
        <v>8.8970000000000002</v>
      </c>
      <c r="AD207" s="5">
        <v>2.649</v>
      </c>
      <c r="AE207" s="5">
        <v>4.3289999999999997</v>
      </c>
      <c r="AF207" s="5">
        <v>2.1949999999999998</v>
      </c>
      <c r="AG207" s="5">
        <v>1.4330000000000001</v>
      </c>
      <c r="AH207" s="5">
        <v>8.2000000000000003E-2</v>
      </c>
      <c r="AI207" s="5">
        <v>6.9180000000000001</v>
      </c>
      <c r="AJ207" s="5">
        <v>4.226</v>
      </c>
      <c r="AK207" s="5">
        <v>102</v>
      </c>
      <c r="AM207" s="13">
        <f>+AO207/$AO$3</f>
        <v>1.9951762776312896E-5</v>
      </c>
      <c r="AN207" s="7">
        <f>IF(AK207=1,AM207,AM207+AN205)</f>
        <v>0.99972770171888647</v>
      </c>
      <c r="AO207" s="5">
        <f>SUM(G207:AJ207)</f>
        <v>51.515000000000001</v>
      </c>
    </row>
    <row r="208" spans="1:41" x14ac:dyDescent="0.2">
      <c r="A208" s="1" t="s">
        <v>92</v>
      </c>
      <c r="B208" s="1" t="s">
        <v>93</v>
      </c>
      <c r="C208" s="1" t="s">
        <v>8</v>
      </c>
      <c r="D208" s="1" t="s">
        <v>38</v>
      </c>
      <c r="E208" s="1" t="s">
        <v>49</v>
      </c>
      <c r="F208" s="1" t="s">
        <v>11</v>
      </c>
      <c r="M208" s="5" t="s">
        <v>15</v>
      </c>
      <c r="O208" s="5" t="s">
        <v>15</v>
      </c>
      <c r="P208" s="5" t="s">
        <v>12</v>
      </c>
      <c r="R208" s="5" t="s">
        <v>24</v>
      </c>
      <c r="S208" s="5" t="s">
        <v>13</v>
      </c>
      <c r="T208" s="5" t="s">
        <v>24</v>
      </c>
      <c r="U208" s="5" t="s">
        <v>13</v>
      </c>
      <c r="V208" s="5" t="s">
        <v>13</v>
      </c>
      <c r="W208" s="5" t="s">
        <v>13</v>
      </c>
      <c r="X208" s="5" t="s">
        <v>13</v>
      </c>
      <c r="Y208" s="5" t="s">
        <v>13</v>
      </c>
      <c r="Z208" s="5" t="s">
        <v>12</v>
      </c>
      <c r="AA208" s="5" t="s">
        <v>12</v>
      </c>
      <c r="AB208" s="5" t="s">
        <v>12</v>
      </c>
      <c r="AC208" s="5" t="s">
        <v>12</v>
      </c>
      <c r="AD208" s="5" t="s">
        <v>12</v>
      </c>
      <c r="AE208" s="5" t="s">
        <v>12</v>
      </c>
      <c r="AF208" s="5" t="s">
        <v>12</v>
      </c>
      <c r="AG208" s="5" t="s">
        <v>12</v>
      </c>
      <c r="AH208" s="5" t="s">
        <v>18</v>
      </c>
      <c r="AI208" s="5" t="s">
        <v>12</v>
      </c>
      <c r="AJ208" s="5" t="s">
        <v>12</v>
      </c>
      <c r="AK208" s="5">
        <v>102</v>
      </c>
    </row>
    <row r="209" spans="1:41" x14ac:dyDescent="0.2">
      <c r="A209" s="1" t="s">
        <v>92</v>
      </c>
      <c r="B209" s="1" t="s">
        <v>93</v>
      </c>
      <c r="C209" s="1" t="s">
        <v>8</v>
      </c>
      <c r="D209" s="1" t="s">
        <v>214</v>
      </c>
      <c r="E209" s="1" t="s">
        <v>21</v>
      </c>
      <c r="F209" s="1" t="s">
        <v>10</v>
      </c>
      <c r="Y209" s="5">
        <v>9.1999999999999998E-2</v>
      </c>
      <c r="Z209" s="5">
        <v>0.28799999999999998</v>
      </c>
      <c r="AA209" s="5">
        <v>7.5259999999999998</v>
      </c>
      <c r="AB209" s="5">
        <v>0.23799999999999999</v>
      </c>
      <c r="AD209" s="5">
        <v>1.5049999999999999</v>
      </c>
      <c r="AE209" s="5">
        <v>11.726000000000001</v>
      </c>
      <c r="AF209" s="5">
        <v>1.8939999999999999</v>
      </c>
      <c r="AG209" s="5">
        <v>0.55800000000000005</v>
      </c>
      <c r="AH209" s="5">
        <v>22.751999999999999</v>
      </c>
      <c r="AI209" s="5">
        <v>1.4259999999999999</v>
      </c>
      <c r="AJ209" s="5">
        <v>2.65</v>
      </c>
      <c r="AK209" s="5">
        <v>103</v>
      </c>
      <c r="AM209" s="13">
        <f>+AO209/$AO$3</f>
        <v>1.9618684721617578E-5</v>
      </c>
      <c r="AN209" s="7">
        <f>IF(AK209=1,AM209,AM209+AN207)</f>
        <v>0.99974732040360814</v>
      </c>
      <c r="AO209" s="5">
        <f>SUM(G209:AJ209)</f>
        <v>50.654999999999994</v>
      </c>
    </row>
    <row r="210" spans="1:41" x14ac:dyDescent="0.2">
      <c r="A210" s="1" t="s">
        <v>92</v>
      </c>
      <c r="B210" s="1" t="s">
        <v>93</v>
      </c>
      <c r="C210" s="1" t="s">
        <v>8</v>
      </c>
      <c r="D210" s="1" t="s">
        <v>214</v>
      </c>
      <c r="E210" s="1" t="s">
        <v>21</v>
      </c>
      <c r="F210" s="1" t="s">
        <v>11</v>
      </c>
      <c r="Y210" s="5">
        <v>-1</v>
      </c>
      <c r="Z210" s="5">
        <v>-1</v>
      </c>
      <c r="AA210" s="5">
        <v>-1</v>
      </c>
      <c r="AB210" s="5">
        <v>-1</v>
      </c>
      <c r="AD210" s="5">
        <v>-1</v>
      </c>
      <c r="AE210" s="5">
        <v>-1</v>
      </c>
      <c r="AF210" s="5" t="s">
        <v>15</v>
      </c>
      <c r="AG210" s="5">
        <v>-1</v>
      </c>
      <c r="AH210" s="5" t="s">
        <v>15</v>
      </c>
      <c r="AI210" s="5">
        <v>-1</v>
      </c>
      <c r="AJ210" s="5" t="s">
        <v>15</v>
      </c>
      <c r="AK210" s="5">
        <v>103</v>
      </c>
    </row>
    <row r="211" spans="1:41" x14ac:dyDescent="0.2">
      <c r="A211" s="1" t="s">
        <v>92</v>
      </c>
      <c r="B211" s="1" t="s">
        <v>93</v>
      </c>
      <c r="C211" s="1" t="s">
        <v>8</v>
      </c>
      <c r="D211" s="1" t="s">
        <v>218</v>
      </c>
      <c r="E211" s="1" t="s">
        <v>32</v>
      </c>
      <c r="F211" s="1" t="s">
        <v>10</v>
      </c>
      <c r="I211" s="5">
        <v>0.28000000000000003</v>
      </c>
      <c r="L211" s="5">
        <v>0.48</v>
      </c>
      <c r="N211" s="5">
        <v>1</v>
      </c>
      <c r="P211" s="5">
        <v>1.76</v>
      </c>
      <c r="Q211" s="5">
        <v>0.01</v>
      </c>
      <c r="S211" s="5">
        <v>0.49299999999999999</v>
      </c>
      <c r="T211" s="5">
        <v>0.60399999999999998</v>
      </c>
      <c r="U211" s="5">
        <v>0.79500000000000004</v>
      </c>
      <c r="V211" s="5">
        <v>0.85799999999999998</v>
      </c>
      <c r="W211" s="5">
        <v>2.0129999999999999</v>
      </c>
      <c r="X211" s="5">
        <v>1.871</v>
      </c>
      <c r="Y211" s="5">
        <v>6.6980000000000004</v>
      </c>
      <c r="Z211" s="5">
        <v>4.665</v>
      </c>
      <c r="AA211" s="5">
        <v>7.6989999999999998</v>
      </c>
      <c r="AB211" s="5">
        <v>6.1580000000000004</v>
      </c>
      <c r="AC211" s="5">
        <v>4.7249999999999996</v>
      </c>
      <c r="AD211" s="5">
        <v>0.54300000000000004</v>
      </c>
      <c r="AE211" s="5">
        <v>0.41299999999999998</v>
      </c>
      <c r="AF211" s="5">
        <v>2.92</v>
      </c>
      <c r="AG211" s="5">
        <v>2.8460000000000001</v>
      </c>
      <c r="AH211" s="5">
        <v>1.7330000000000001</v>
      </c>
      <c r="AI211" s="5">
        <v>0.14899999999999999</v>
      </c>
      <c r="AK211" s="5">
        <v>104</v>
      </c>
      <c r="AM211" s="13">
        <f>+AO211/$AO$3</f>
        <v>1.8866547998107933E-5</v>
      </c>
      <c r="AN211" s="7">
        <f>IF(AK211=1,AM211,AM211+AN209)</f>
        <v>0.99976618695160624</v>
      </c>
      <c r="AO211" s="5">
        <f>SUM(G211:AJ211)</f>
        <v>48.713000000000001</v>
      </c>
    </row>
    <row r="212" spans="1:41" x14ac:dyDescent="0.2">
      <c r="A212" s="1" t="s">
        <v>92</v>
      </c>
      <c r="B212" s="1" t="s">
        <v>93</v>
      </c>
      <c r="C212" s="1" t="s">
        <v>8</v>
      </c>
      <c r="D212" s="1" t="s">
        <v>218</v>
      </c>
      <c r="E212" s="1" t="s">
        <v>32</v>
      </c>
      <c r="F212" s="1" t="s">
        <v>11</v>
      </c>
      <c r="I212" s="5">
        <v>-1</v>
      </c>
      <c r="L212" s="5">
        <v>-1</v>
      </c>
      <c r="N212" s="5">
        <v>-1</v>
      </c>
      <c r="P212" s="5">
        <v>-1</v>
      </c>
      <c r="Q212" s="5">
        <v>-1</v>
      </c>
      <c r="S212" s="5">
        <v>-1</v>
      </c>
      <c r="T212" s="5">
        <v>-1</v>
      </c>
      <c r="U212" s="5">
        <v>-1</v>
      </c>
      <c r="V212" s="5" t="s">
        <v>17</v>
      </c>
      <c r="W212" s="5">
        <v>-1</v>
      </c>
      <c r="X212" s="5">
        <v>-1</v>
      </c>
      <c r="Y212" s="5">
        <v>-1</v>
      </c>
      <c r="Z212" s="5" t="s">
        <v>17</v>
      </c>
      <c r="AA212" s="5" t="s">
        <v>17</v>
      </c>
      <c r="AB212" s="5" t="s">
        <v>17</v>
      </c>
      <c r="AC212" s="5" t="s">
        <v>17</v>
      </c>
      <c r="AD212" s="5" t="s">
        <v>17</v>
      </c>
      <c r="AE212" s="5">
        <v>-1</v>
      </c>
      <c r="AF212" s="5" t="s">
        <v>17</v>
      </c>
      <c r="AG212" s="5" t="s">
        <v>17</v>
      </c>
      <c r="AH212" s="5" t="s">
        <v>17</v>
      </c>
      <c r="AI212" s="5" t="s">
        <v>17</v>
      </c>
      <c r="AJ212" s="5" t="s">
        <v>17</v>
      </c>
      <c r="AK212" s="5">
        <v>104</v>
      </c>
    </row>
    <row r="213" spans="1:41" x14ac:dyDescent="0.2">
      <c r="A213" s="1" t="s">
        <v>92</v>
      </c>
      <c r="B213" s="1" t="s">
        <v>93</v>
      </c>
      <c r="C213" s="1" t="s">
        <v>8</v>
      </c>
      <c r="D213" s="1" t="s">
        <v>27</v>
      </c>
      <c r="E213" s="1" t="s">
        <v>32</v>
      </c>
      <c r="F213" s="1" t="s">
        <v>10</v>
      </c>
      <c r="P213" s="5">
        <v>46.8</v>
      </c>
      <c r="AK213" s="5">
        <v>105</v>
      </c>
      <c r="AM213" s="13">
        <f>+AO213/$AO$3</f>
        <v>1.8125642976442657E-5</v>
      </c>
      <c r="AN213" s="7">
        <f>IF(AK213=1,AM213,AM213+AN211)</f>
        <v>0.99978431259458267</v>
      </c>
      <c r="AO213" s="5">
        <f>SUM(G213:AJ213)</f>
        <v>46.8</v>
      </c>
    </row>
    <row r="214" spans="1:41" x14ac:dyDescent="0.2">
      <c r="A214" s="1" t="s">
        <v>92</v>
      </c>
      <c r="B214" s="1" t="s">
        <v>93</v>
      </c>
      <c r="C214" s="1" t="s">
        <v>8</v>
      </c>
      <c r="D214" s="1" t="s">
        <v>27</v>
      </c>
      <c r="E214" s="1" t="s">
        <v>32</v>
      </c>
      <c r="F214" s="1" t="s">
        <v>11</v>
      </c>
      <c r="P214" s="5">
        <v>-1</v>
      </c>
      <c r="AK214" s="5">
        <v>105</v>
      </c>
    </row>
    <row r="215" spans="1:41" x14ac:dyDescent="0.2">
      <c r="A215" s="1" t="s">
        <v>92</v>
      </c>
      <c r="B215" s="1" t="s">
        <v>93</v>
      </c>
      <c r="C215" s="1" t="s">
        <v>8</v>
      </c>
      <c r="D215" s="1" t="s">
        <v>215</v>
      </c>
      <c r="E215" s="1" t="s">
        <v>16</v>
      </c>
      <c r="F215" s="1" t="s">
        <v>10</v>
      </c>
      <c r="L215" s="5">
        <v>4</v>
      </c>
      <c r="P215" s="5">
        <v>9.6</v>
      </c>
      <c r="S215" s="5">
        <v>0.114</v>
      </c>
      <c r="T215" s="5">
        <v>32.700000000000003</v>
      </c>
      <c r="AE215" s="5">
        <v>2E-3</v>
      </c>
      <c r="AF215" s="5">
        <v>0.153</v>
      </c>
      <c r="AK215" s="5">
        <v>106</v>
      </c>
      <c r="AM215" s="13">
        <f>+AO215/$AO$3</f>
        <v>1.8036176661751242E-5</v>
      </c>
      <c r="AN215" s="7">
        <f>IF(AK215=1,AM215,AM215+AN213)</f>
        <v>0.99980234877124441</v>
      </c>
      <c r="AO215" s="5">
        <f>SUM(G215:AJ215)</f>
        <v>46.569000000000003</v>
      </c>
    </row>
    <row r="216" spans="1:41" x14ac:dyDescent="0.2">
      <c r="A216" s="1" t="s">
        <v>92</v>
      </c>
      <c r="B216" s="1" t="s">
        <v>93</v>
      </c>
      <c r="C216" s="1" t="s">
        <v>8</v>
      </c>
      <c r="D216" s="1" t="s">
        <v>215</v>
      </c>
      <c r="E216" s="1" t="s">
        <v>16</v>
      </c>
      <c r="F216" s="1" t="s">
        <v>11</v>
      </c>
      <c r="L216" s="5">
        <v>-1</v>
      </c>
      <c r="P216" s="5" t="s">
        <v>15</v>
      </c>
      <c r="S216" s="5">
        <v>-1</v>
      </c>
      <c r="T216" s="5">
        <v>-1</v>
      </c>
      <c r="AE216" s="5">
        <v>-1</v>
      </c>
      <c r="AF216" s="5" t="s">
        <v>15</v>
      </c>
      <c r="AK216" s="5">
        <v>106</v>
      </c>
    </row>
    <row r="217" spans="1:41" x14ac:dyDescent="0.2">
      <c r="A217" s="1" t="s">
        <v>92</v>
      </c>
      <c r="B217" s="1" t="s">
        <v>93</v>
      </c>
      <c r="C217" s="1" t="s">
        <v>8</v>
      </c>
      <c r="D217" s="1" t="s">
        <v>153</v>
      </c>
      <c r="E217" s="1" t="s">
        <v>32</v>
      </c>
      <c r="F217" s="1" t="s">
        <v>10</v>
      </c>
      <c r="M217" s="5">
        <v>0.1</v>
      </c>
      <c r="U217" s="5">
        <v>4.6079999999999997</v>
      </c>
      <c r="V217" s="5">
        <v>9.6319999999999997</v>
      </c>
      <c r="W217" s="5">
        <v>13.747999999999999</v>
      </c>
      <c r="X217" s="5">
        <v>18.298999999999999</v>
      </c>
      <c r="AK217" s="5">
        <v>107</v>
      </c>
      <c r="AM217" s="13">
        <f>+AO217/$AO$3</f>
        <v>1.7965688050176189E-5</v>
      </c>
      <c r="AN217" s="7">
        <f>IF(AK217=1,AM217,AM217+AN215)</f>
        <v>0.99982031445929453</v>
      </c>
      <c r="AO217" s="5">
        <f>SUM(G217:AJ217)</f>
        <v>46.387</v>
      </c>
    </row>
    <row r="218" spans="1:41" x14ac:dyDescent="0.2">
      <c r="A218" s="1" t="s">
        <v>92</v>
      </c>
      <c r="B218" s="1" t="s">
        <v>93</v>
      </c>
      <c r="C218" s="1" t="s">
        <v>8</v>
      </c>
      <c r="D218" s="1" t="s">
        <v>153</v>
      </c>
      <c r="E218" s="1" t="s">
        <v>32</v>
      </c>
      <c r="F218" s="1" t="s">
        <v>11</v>
      </c>
      <c r="M218" s="5">
        <v>-1</v>
      </c>
      <c r="U218" s="5">
        <v>-1</v>
      </c>
      <c r="V218" s="5">
        <v>-1</v>
      </c>
      <c r="W218" s="5">
        <v>-1</v>
      </c>
      <c r="X218" s="5">
        <v>-1</v>
      </c>
      <c r="AF218" s="5" t="s">
        <v>24</v>
      </c>
      <c r="AK218" s="5">
        <v>107</v>
      </c>
    </row>
    <row r="219" spans="1:41" x14ac:dyDescent="0.2">
      <c r="A219" s="1" t="s">
        <v>92</v>
      </c>
      <c r="B219" s="1" t="s">
        <v>93</v>
      </c>
      <c r="C219" s="1" t="s">
        <v>8</v>
      </c>
      <c r="D219" s="1" t="s">
        <v>43</v>
      </c>
      <c r="E219" s="1" t="s">
        <v>33</v>
      </c>
      <c r="F219" s="1" t="s">
        <v>10</v>
      </c>
      <c r="R219" s="5">
        <v>2.9159999999999999</v>
      </c>
      <c r="S219" s="5">
        <v>2.6850000000000001</v>
      </c>
      <c r="T219" s="5">
        <v>4.4729999999999999</v>
      </c>
      <c r="U219" s="5">
        <v>3.28</v>
      </c>
      <c r="V219" s="5">
        <v>1.913</v>
      </c>
      <c r="W219" s="5">
        <v>1.9139999999999999</v>
      </c>
      <c r="X219" s="5">
        <v>1.6859999999999999</v>
      </c>
      <c r="Y219" s="5">
        <v>3.851</v>
      </c>
      <c r="Z219" s="5">
        <v>1.512</v>
      </c>
      <c r="AA219" s="5">
        <v>3.7949999999999999</v>
      </c>
      <c r="AB219" s="5">
        <v>0.79800000000000004</v>
      </c>
      <c r="AC219" s="5">
        <v>2.88</v>
      </c>
      <c r="AD219" s="5">
        <v>0.27100000000000002</v>
      </c>
      <c r="AE219" s="5">
        <v>0.51200000000000001</v>
      </c>
      <c r="AF219" s="5">
        <v>3.1150000000000002</v>
      </c>
      <c r="AG219" s="5">
        <v>2.7639999999999998</v>
      </c>
      <c r="AH219" s="5">
        <v>1.1759999999999999</v>
      </c>
      <c r="AI219" s="5">
        <v>0.41899999999999998</v>
      </c>
      <c r="AJ219" s="5">
        <v>0.40699999999999997</v>
      </c>
      <c r="AK219" s="5">
        <v>108</v>
      </c>
      <c r="AM219" s="13">
        <f>+AO219/$AO$3</f>
        <v>1.563414166730899E-5</v>
      </c>
      <c r="AN219" s="7">
        <f>IF(AK219=1,AM219,AM219+AN217)</f>
        <v>0.99983594860096181</v>
      </c>
      <c r="AO219" s="5">
        <f>SUM(G219:AJ219)</f>
        <v>40.366999999999997</v>
      </c>
    </row>
    <row r="220" spans="1:41" x14ac:dyDescent="0.2">
      <c r="A220" s="1" t="s">
        <v>92</v>
      </c>
      <c r="B220" s="1" t="s">
        <v>93</v>
      </c>
      <c r="C220" s="1" t="s">
        <v>8</v>
      </c>
      <c r="D220" s="1" t="s">
        <v>43</v>
      </c>
      <c r="E220" s="1" t="s">
        <v>33</v>
      </c>
      <c r="F220" s="1" t="s">
        <v>11</v>
      </c>
      <c r="R220" s="5">
        <v>-1</v>
      </c>
      <c r="S220" s="5">
        <v>-1</v>
      </c>
      <c r="T220" s="5">
        <v>-1</v>
      </c>
      <c r="U220" s="5">
        <v>-1</v>
      </c>
      <c r="V220" s="5">
        <v>-1</v>
      </c>
      <c r="W220" s="5">
        <v>-1</v>
      </c>
      <c r="X220" s="5">
        <v>-1</v>
      </c>
      <c r="Y220" s="5">
        <v>-1</v>
      </c>
      <c r="Z220" s="5">
        <v>-1</v>
      </c>
      <c r="AA220" s="5">
        <v>-1</v>
      </c>
      <c r="AB220" s="5">
        <v>-1</v>
      </c>
      <c r="AC220" s="5">
        <v>-1</v>
      </c>
      <c r="AD220" s="5">
        <v>-1</v>
      </c>
      <c r="AE220" s="5">
        <v>-1</v>
      </c>
      <c r="AF220" s="5">
        <v>-1</v>
      </c>
      <c r="AG220" s="5">
        <v>-1</v>
      </c>
      <c r="AH220" s="5">
        <v>-1</v>
      </c>
      <c r="AI220" s="5">
        <v>-1</v>
      </c>
      <c r="AJ220" s="5">
        <v>-1</v>
      </c>
      <c r="AK220" s="5">
        <v>108</v>
      </c>
    </row>
    <row r="221" spans="1:41" x14ac:dyDescent="0.2">
      <c r="A221" s="1" t="s">
        <v>92</v>
      </c>
      <c r="B221" s="1" t="s">
        <v>93</v>
      </c>
      <c r="C221" s="1" t="s">
        <v>8</v>
      </c>
      <c r="D221" s="1" t="s">
        <v>73</v>
      </c>
      <c r="E221" s="1" t="s">
        <v>16</v>
      </c>
      <c r="F221" s="1" t="s">
        <v>10</v>
      </c>
      <c r="O221" s="5">
        <v>1</v>
      </c>
      <c r="P221" s="5">
        <v>38</v>
      </c>
      <c r="AK221" s="5">
        <v>109</v>
      </c>
      <c r="AM221" s="13">
        <f>+AO221/$AO$3</f>
        <v>1.5104702480368881E-5</v>
      </c>
      <c r="AN221" s="7">
        <f>IF(AK221=1,AM221,AM221+AN219)</f>
        <v>0.99985105330344215</v>
      </c>
      <c r="AO221" s="5">
        <f>SUM(G221:AJ221)</f>
        <v>39</v>
      </c>
    </row>
    <row r="222" spans="1:41" x14ac:dyDescent="0.2">
      <c r="A222" s="1" t="s">
        <v>92</v>
      </c>
      <c r="B222" s="1" t="s">
        <v>93</v>
      </c>
      <c r="C222" s="1" t="s">
        <v>8</v>
      </c>
      <c r="D222" s="1" t="s">
        <v>73</v>
      </c>
      <c r="E222" s="1" t="s">
        <v>16</v>
      </c>
      <c r="F222" s="1" t="s">
        <v>11</v>
      </c>
      <c r="O222" s="5">
        <v>-1</v>
      </c>
      <c r="P222" s="5">
        <v>-1</v>
      </c>
      <c r="AK222" s="5">
        <v>109</v>
      </c>
    </row>
    <row r="223" spans="1:41" x14ac:dyDescent="0.2">
      <c r="A223" s="1" t="s">
        <v>92</v>
      </c>
      <c r="B223" s="1" t="s">
        <v>93</v>
      </c>
      <c r="C223" s="1" t="s">
        <v>8</v>
      </c>
      <c r="D223" s="1" t="s">
        <v>219</v>
      </c>
      <c r="E223" s="1" t="s">
        <v>21</v>
      </c>
      <c r="F223" s="1" t="s">
        <v>10</v>
      </c>
      <c r="U223" s="5">
        <v>3.0920000000000001</v>
      </c>
      <c r="X223" s="5">
        <v>31.954000000000001</v>
      </c>
      <c r="Y223" s="5">
        <v>1.6E-2</v>
      </c>
      <c r="AK223" s="5">
        <v>110</v>
      </c>
      <c r="AM223" s="13">
        <f>+AO223/$AO$3</f>
        <v>1.3579514829915222E-5</v>
      </c>
      <c r="AN223" s="7">
        <f>IF(AK223=1,AM223,AM223+AN221)</f>
        <v>0.99986463281827209</v>
      </c>
      <c r="AO223" s="5">
        <f>SUM(G223:AJ223)</f>
        <v>35.061999999999998</v>
      </c>
    </row>
    <row r="224" spans="1:41" x14ac:dyDescent="0.2">
      <c r="A224" s="1" t="s">
        <v>92</v>
      </c>
      <c r="B224" s="1" t="s">
        <v>93</v>
      </c>
      <c r="C224" s="1" t="s">
        <v>8</v>
      </c>
      <c r="D224" s="1" t="s">
        <v>219</v>
      </c>
      <c r="E224" s="1" t="s">
        <v>21</v>
      </c>
      <c r="F224" s="1" t="s">
        <v>11</v>
      </c>
      <c r="U224" s="5">
        <v>-1</v>
      </c>
      <c r="X224" s="5" t="s">
        <v>15</v>
      </c>
      <c r="Y224" s="5" t="s">
        <v>15</v>
      </c>
      <c r="AK224" s="5">
        <v>110</v>
      </c>
    </row>
    <row r="225" spans="1:41" x14ac:dyDescent="0.2">
      <c r="A225" s="1" t="s">
        <v>92</v>
      </c>
      <c r="B225" s="1" t="s">
        <v>93</v>
      </c>
      <c r="C225" s="1" t="s">
        <v>30</v>
      </c>
      <c r="D225" s="1" t="s">
        <v>62</v>
      </c>
      <c r="E225" s="1" t="s">
        <v>21</v>
      </c>
      <c r="F225" s="1" t="s">
        <v>10</v>
      </c>
      <c r="N225" s="5">
        <v>32</v>
      </c>
      <c r="AK225" s="5">
        <v>111</v>
      </c>
      <c r="AM225" s="13">
        <f>+AO225/$AO$3</f>
        <v>1.2393602035174468E-5</v>
      </c>
      <c r="AN225" s="7">
        <f>IF(AK225=1,AM225,AM225+AN223)</f>
        <v>0.99987702642030729</v>
      </c>
      <c r="AO225" s="5">
        <f>SUM(G225:AJ225)</f>
        <v>32</v>
      </c>
    </row>
    <row r="226" spans="1:41" x14ac:dyDescent="0.2">
      <c r="A226" s="1" t="s">
        <v>92</v>
      </c>
      <c r="B226" s="1" t="s">
        <v>93</v>
      </c>
      <c r="C226" s="1" t="s">
        <v>30</v>
      </c>
      <c r="D226" s="1" t="s">
        <v>62</v>
      </c>
      <c r="E226" s="1" t="s">
        <v>21</v>
      </c>
      <c r="F226" s="1" t="s">
        <v>11</v>
      </c>
      <c r="N226" s="5">
        <v>-1</v>
      </c>
      <c r="AK226" s="5">
        <v>111</v>
      </c>
    </row>
    <row r="227" spans="1:41" x14ac:dyDescent="0.2">
      <c r="A227" s="1" t="s">
        <v>92</v>
      </c>
      <c r="B227" s="1" t="s">
        <v>93</v>
      </c>
      <c r="C227" s="1" t="s">
        <v>8</v>
      </c>
      <c r="D227" s="1" t="s">
        <v>218</v>
      </c>
      <c r="E227" s="1" t="s">
        <v>76</v>
      </c>
      <c r="F227" s="1" t="s">
        <v>10</v>
      </c>
      <c r="G227" s="5">
        <v>31</v>
      </c>
      <c r="AK227" s="5">
        <v>112</v>
      </c>
      <c r="AM227" s="13">
        <f>+AO227/$AO$3</f>
        <v>1.2006301971575264E-5</v>
      </c>
      <c r="AN227" s="7">
        <f>IF(AK227=1,AM227,AM227+AN225)</f>
        <v>0.99988903272227891</v>
      </c>
      <c r="AO227" s="5">
        <f>SUM(G227:AJ227)</f>
        <v>31</v>
      </c>
    </row>
    <row r="228" spans="1:41" x14ac:dyDescent="0.2">
      <c r="A228" s="1" t="s">
        <v>92</v>
      </c>
      <c r="B228" s="1" t="s">
        <v>93</v>
      </c>
      <c r="C228" s="1" t="s">
        <v>8</v>
      </c>
      <c r="D228" s="1" t="s">
        <v>218</v>
      </c>
      <c r="E228" s="1" t="s">
        <v>76</v>
      </c>
      <c r="F228" s="1" t="s">
        <v>11</v>
      </c>
      <c r="G228" s="5">
        <v>-1</v>
      </c>
      <c r="AK228" s="5">
        <v>112</v>
      </c>
    </row>
    <row r="229" spans="1:41" x14ac:dyDescent="0.2">
      <c r="A229" s="1" t="s">
        <v>92</v>
      </c>
      <c r="B229" s="1" t="s">
        <v>93</v>
      </c>
      <c r="C229" s="1" t="s">
        <v>8</v>
      </c>
      <c r="D229" s="1" t="s">
        <v>71</v>
      </c>
      <c r="E229" s="1" t="s">
        <v>14</v>
      </c>
      <c r="F229" s="1" t="s">
        <v>10</v>
      </c>
      <c r="V229" s="5">
        <v>0.65300000000000002</v>
      </c>
      <c r="X229" s="5">
        <v>1</v>
      </c>
      <c r="Y229" s="5">
        <v>8</v>
      </c>
      <c r="Z229" s="5">
        <v>21</v>
      </c>
      <c r="AK229" s="5">
        <v>113</v>
      </c>
      <c r="AM229" s="13">
        <f>+AO229/$AO$3</f>
        <v>1.1871908849506342E-5</v>
      </c>
      <c r="AN229" s="7">
        <f>IF(AK229=1,AM229,AM229+AN227)</f>
        <v>0.99990090463112846</v>
      </c>
      <c r="AO229" s="5">
        <f>SUM(G229:AJ229)</f>
        <v>30.652999999999999</v>
      </c>
    </row>
    <row r="230" spans="1:41" x14ac:dyDescent="0.2">
      <c r="A230" s="1" t="s">
        <v>92</v>
      </c>
      <c r="B230" s="1" t="s">
        <v>93</v>
      </c>
      <c r="C230" s="1" t="s">
        <v>8</v>
      </c>
      <c r="D230" s="1" t="s">
        <v>71</v>
      </c>
      <c r="E230" s="1" t="s">
        <v>14</v>
      </c>
      <c r="F230" s="1" t="s">
        <v>11</v>
      </c>
      <c r="V230" s="5">
        <v>-1</v>
      </c>
      <c r="X230" s="5">
        <v>-1</v>
      </c>
      <c r="Y230" s="5">
        <v>-1</v>
      </c>
      <c r="Z230" s="5">
        <v>-1</v>
      </c>
      <c r="AC230" s="5" t="s">
        <v>15</v>
      </c>
      <c r="AK230" s="5">
        <v>113</v>
      </c>
    </row>
    <row r="231" spans="1:41" x14ac:dyDescent="0.2">
      <c r="A231" s="1" t="s">
        <v>92</v>
      </c>
      <c r="B231" s="1" t="s">
        <v>93</v>
      </c>
      <c r="C231" s="1" t="s">
        <v>8</v>
      </c>
      <c r="D231" s="1" t="s">
        <v>160</v>
      </c>
      <c r="E231" s="1" t="s">
        <v>33</v>
      </c>
      <c r="F231" s="1" t="s">
        <v>10</v>
      </c>
      <c r="AI231" s="5">
        <v>7.7130000000000001</v>
      </c>
      <c r="AJ231" s="5">
        <v>16.690000000000001</v>
      </c>
      <c r="AK231" s="5">
        <v>114</v>
      </c>
      <c r="AM231" s="13">
        <f>+AO231/$AO$3</f>
        <v>9.4512834520113301E-6</v>
      </c>
      <c r="AN231" s="7">
        <f>IF(AK231=1,AM231,AM231+AN229)</f>
        <v>0.99991035591458044</v>
      </c>
      <c r="AO231" s="5">
        <f>SUM(G231:AJ231)</f>
        <v>24.403000000000002</v>
      </c>
    </row>
    <row r="232" spans="1:41" x14ac:dyDescent="0.2">
      <c r="A232" s="1" t="s">
        <v>92</v>
      </c>
      <c r="B232" s="1" t="s">
        <v>93</v>
      </c>
      <c r="C232" s="1" t="s">
        <v>8</v>
      </c>
      <c r="D232" s="1" t="s">
        <v>160</v>
      </c>
      <c r="E232" s="1" t="s">
        <v>33</v>
      </c>
      <c r="F232" s="1" t="s">
        <v>11</v>
      </c>
      <c r="AI232" s="5">
        <v>-1</v>
      </c>
      <c r="AJ232" s="5">
        <v>-1</v>
      </c>
      <c r="AK232" s="5">
        <v>114</v>
      </c>
    </row>
    <row r="233" spans="1:41" x14ac:dyDescent="0.2">
      <c r="A233" s="1" t="s">
        <v>92</v>
      </c>
      <c r="B233" s="1" t="s">
        <v>93</v>
      </c>
      <c r="C233" s="1" t="s">
        <v>8</v>
      </c>
      <c r="D233" s="1" t="s">
        <v>218</v>
      </c>
      <c r="E233" s="1" t="s">
        <v>22</v>
      </c>
      <c r="F233" s="1" t="s">
        <v>10</v>
      </c>
      <c r="G233" s="5">
        <v>1</v>
      </c>
      <c r="H233" s="5">
        <v>8</v>
      </c>
      <c r="I233" s="5">
        <v>1</v>
      </c>
      <c r="J233" s="5">
        <v>4</v>
      </c>
      <c r="K233" s="5">
        <v>3</v>
      </c>
      <c r="L233" s="5">
        <v>0.05</v>
      </c>
      <c r="M233" s="5">
        <v>0.37</v>
      </c>
      <c r="N233" s="5">
        <v>0.17</v>
      </c>
      <c r="P233" s="5">
        <v>0.2</v>
      </c>
      <c r="R233" s="5">
        <v>7.0000000000000007E-2</v>
      </c>
      <c r="U233" s="5">
        <v>0.185</v>
      </c>
      <c r="V233" s="5">
        <v>0.95199999999999996</v>
      </c>
      <c r="W233" s="5">
        <v>3.9E-2</v>
      </c>
      <c r="X233" s="5">
        <v>0.26800000000000002</v>
      </c>
      <c r="Y233" s="5">
        <v>2E-3</v>
      </c>
      <c r="AA233" s="5">
        <v>0.17399999999999999</v>
      </c>
      <c r="AB233" s="5">
        <v>6.4000000000000001E-2</v>
      </c>
      <c r="AC233" s="5">
        <v>7.9000000000000001E-2</v>
      </c>
      <c r="AD233" s="5">
        <v>0.47599999999999998</v>
      </c>
      <c r="AE233" s="5">
        <v>0.20799999999999999</v>
      </c>
      <c r="AK233" s="5">
        <v>115</v>
      </c>
      <c r="AM233" s="13">
        <f>+AO233/$AO$3</f>
        <v>7.8649023915089962E-6</v>
      </c>
      <c r="AN233" s="7">
        <f>IF(AK233=1,AM233,AM233+AN231)</f>
        <v>0.9999182208169719</v>
      </c>
      <c r="AO233" s="5">
        <f>SUM(G233:AJ233)</f>
        <v>20.306999999999999</v>
      </c>
    </row>
    <row r="234" spans="1:41" x14ac:dyDescent="0.2">
      <c r="A234" s="1" t="s">
        <v>92</v>
      </c>
      <c r="B234" s="1" t="s">
        <v>93</v>
      </c>
      <c r="C234" s="1" t="s">
        <v>8</v>
      </c>
      <c r="D234" s="1" t="s">
        <v>218</v>
      </c>
      <c r="E234" s="1" t="s">
        <v>22</v>
      </c>
      <c r="F234" s="1" t="s">
        <v>11</v>
      </c>
      <c r="G234" s="5" t="s">
        <v>13</v>
      </c>
      <c r="H234" s="5" t="s">
        <v>13</v>
      </c>
      <c r="I234" s="5" t="s">
        <v>13</v>
      </c>
      <c r="J234" s="5" t="s">
        <v>13</v>
      </c>
      <c r="K234" s="5" t="s">
        <v>13</v>
      </c>
      <c r="L234" s="5">
        <v>-1</v>
      </c>
      <c r="M234" s="5">
        <v>-1</v>
      </c>
      <c r="N234" s="5">
        <v>-1</v>
      </c>
      <c r="P234" s="5">
        <v>-1</v>
      </c>
      <c r="R234" s="5">
        <v>-1</v>
      </c>
      <c r="U234" s="5">
        <v>-1</v>
      </c>
      <c r="V234" s="5">
        <v>-1</v>
      </c>
      <c r="W234" s="5">
        <v>-1</v>
      </c>
      <c r="X234" s="5">
        <v>-1</v>
      </c>
      <c r="Y234" s="5">
        <v>-1</v>
      </c>
      <c r="AA234" s="5" t="s">
        <v>17</v>
      </c>
      <c r="AB234" s="5" t="s">
        <v>17</v>
      </c>
      <c r="AC234" s="5" t="s">
        <v>17</v>
      </c>
      <c r="AD234" s="5" t="s">
        <v>17</v>
      </c>
      <c r="AE234" s="5" t="s">
        <v>17</v>
      </c>
      <c r="AI234" s="5" t="s">
        <v>17</v>
      </c>
      <c r="AK234" s="5">
        <v>115</v>
      </c>
    </row>
    <row r="235" spans="1:41" x14ac:dyDescent="0.2">
      <c r="A235" s="1" t="s">
        <v>92</v>
      </c>
      <c r="B235" s="1" t="s">
        <v>93</v>
      </c>
      <c r="C235" s="1" t="s">
        <v>30</v>
      </c>
      <c r="D235" s="1" t="s">
        <v>80</v>
      </c>
      <c r="E235" s="1" t="s">
        <v>21</v>
      </c>
      <c r="F235" s="1" t="s">
        <v>10</v>
      </c>
      <c r="N235" s="5">
        <v>11</v>
      </c>
      <c r="O235" s="5">
        <v>8</v>
      </c>
      <c r="AK235" s="5">
        <v>116</v>
      </c>
      <c r="AM235" s="13">
        <f>+AO235/$AO$3</f>
        <v>7.3587012083848398E-6</v>
      </c>
      <c r="AN235" s="7">
        <f>IF(AK235=1,AM235,AM235+AN233)</f>
        <v>0.99992557951818029</v>
      </c>
      <c r="AO235" s="5">
        <f>SUM(G235:AJ235)</f>
        <v>19</v>
      </c>
    </row>
    <row r="236" spans="1:41" x14ac:dyDescent="0.2">
      <c r="A236" s="1" t="s">
        <v>92</v>
      </c>
      <c r="B236" s="1" t="s">
        <v>93</v>
      </c>
      <c r="C236" s="1" t="s">
        <v>30</v>
      </c>
      <c r="D236" s="1" t="s">
        <v>80</v>
      </c>
      <c r="E236" s="1" t="s">
        <v>21</v>
      </c>
      <c r="F236" s="1" t="s">
        <v>11</v>
      </c>
      <c r="N236" s="5">
        <v>-1</v>
      </c>
      <c r="O236" s="5">
        <v>-1</v>
      </c>
      <c r="AK236" s="5">
        <v>116</v>
      </c>
    </row>
    <row r="237" spans="1:41" x14ac:dyDescent="0.2">
      <c r="A237" s="1" t="s">
        <v>92</v>
      </c>
      <c r="B237" s="1" t="s">
        <v>93</v>
      </c>
      <c r="C237" s="1" t="s">
        <v>8</v>
      </c>
      <c r="D237" s="1" t="s">
        <v>217</v>
      </c>
      <c r="E237" s="1" t="s">
        <v>14</v>
      </c>
      <c r="F237" s="1" t="s">
        <v>10</v>
      </c>
      <c r="G237" s="5">
        <v>1</v>
      </c>
      <c r="H237" s="5">
        <v>3</v>
      </c>
      <c r="I237" s="5">
        <v>0.1</v>
      </c>
      <c r="K237" s="5">
        <v>4</v>
      </c>
      <c r="L237" s="5">
        <v>2</v>
      </c>
      <c r="M237" s="5">
        <v>2.2000000000000002</v>
      </c>
      <c r="N237" s="5">
        <v>1</v>
      </c>
      <c r="O237" s="5">
        <v>0.6</v>
      </c>
      <c r="P237" s="5">
        <v>0.03</v>
      </c>
      <c r="X237" s="5">
        <v>0.98</v>
      </c>
      <c r="Z237" s="5">
        <v>1.145</v>
      </c>
      <c r="AB237" s="5">
        <v>1.4</v>
      </c>
      <c r="AC237" s="5">
        <v>4.3999999999999997E-2</v>
      </c>
      <c r="AD237" s="5">
        <v>0.104</v>
      </c>
      <c r="AF237" s="5">
        <v>0.13400000000000001</v>
      </c>
      <c r="AG237" s="5">
        <v>0.115</v>
      </c>
      <c r="AH237" s="5">
        <v>0.17799999999999999</v>
      </c>
      <c r="AI237" s="5">
        <v>0.27600000000000002</v>
      </c>
      <c r="AK237" s="5">
        <v>117</v>
      </c>
      <c r="AM237" s="13">
        <f>+AO237/$AO$3</f>
        <v>7.0899149642469924E-6</v>
      </c>
      <c r="AN237" s="7">
        <f>IF(AK237=1,AM237,AM237+AN235)</f>
        <v>0.99993266943314452</v>
      </c>
      <c r="AO237" s="5">
        <f>SUM(G237:AJ237)</f>
        <v>18.305999999999997</v>
      </c>
    </row>
    <row r="238" spans="1:41" x14ac:dyDescent="0.2">
      <c r="A238" s="1" t="s">
        <v>92</v>
      </c>
      <c r="B238" s="1" t="s">
        <v>93</v>
      </c>
      <c r="C238" s="1" t="s">
        <v>8</v>
      </c>
      <c r="D238" s="1" t="s">
        <v>217</v>
      </c>
      <c r="E238" s="1" t="s">
        <v>14</v>
      </c>
      <c r="F238" s="1" t="s">
        <v>11</v>
      </c>
      <c r="G238" s="5">
        <v>-1</v>
      </c>
      <c r="H238" s="5">
        <v>-1</v>
      </c>
      <c r="I238" s="5">
        <v>-1</v>
      </c>
      <c r="K238" s="5">
        <v>-1</v>
      </c>
      <c r="L238" s="5">
        <v>-1</v>
      </c>
      <c r="M238" s="5">
        <v>-1</v>
      </c>
      <c r="N238" s="5">
        <v>-1</v>
      </c>
      <c r="O238" s="5">
        <v>-1</v>
      </c>
      <c r="P238" s="5">
        <v>-1</v>
      </c>
      <c r="X238" s="5">
        <v>-1</v>
      </c>
      <c r="Z238" s="5">
        <v>-1</v>
      </c>
      <c r="AB238" s="5">
        <v>-1</v>
      </c>
      <c r="AC238" s="5">
        <v>-1</v>
      </c>
      <c r="AD238" s="5">
        <v>-1</v>
      </c>
      <c r="AF238" s="5">
        <v>-1</v>
      </c>
      <c r="AG238" s="5">
        <v>-1</v>
      </c>
      <c r="AH238" s="5">
        <v>-1</v>
      </c>
      <c r="AI238" s="5">
        <v>-1</v>
      </c>
      <c r="AK238" s="5">
        <v>117</v>
      </c>
    </row>
    <row r="239" spans="1:41" x14ac:dyDescent="0.2">
      <c r="A239" s="1" t="s">
        <v>92</v>
      </c>
      <c r="B239" s="1" t="s">
        <v>93</v>
      </c>
      <c r="C239" s="1" t="s">
        <v>19</v>
      </c>
      <c r="D239" s="1" t="s">
        <v>123</v>
      </c>
      <c r="E239" s="1" t="s">
        <v>21</v>
      </c>
      <c r="F239" s="1" t="s">
        <v>10</v>
      </c>
      <c r="AB239" s="5">
        <v>0.57899999999999996</v>
      </c>
      <c r="AC239" s="5">
        <v>0.433</v>
      </c>
      <c r="AD239" s="5">
        <v>0.82799999999999996</v>
      </c>
      <c r="AE239" s="5">
        <v>1.097</v>
      </c>
      <c r="AF239" s="5">
        <v>4.0170000000000003</v>
      </c>
      <c r="AG239" s="5">
        <v>3.6720000000000002</v>
      </c>
      <c r="AH239" s="5">
        <v>1.2989999999999999</v>
      </c>
      <c r="AI239" s="5">
        <v>0.499</v>
      </c>
      <c r="AJ239" s="5">
        <v>5.5179999999999998</v>
      </c>
      <c r="AK239" s="5">
        <v>118</v>
      </c>
      <c r="AM239" s="13">
        <f>+AO239/$AO$3</f>
        <v>6.9489377410968837E-6</v>
      </c>
      <c r="AN239" s="7">
        <f>IF(AK239=1,AM239,AM239+AN237)</f>
        <v>0.99993961837088563</v>
      </c>
      <c r="AO239" s="5">
        <f>SUM(G239:AJ239)</f>
        <v>17.942</v>
      </c>
    </row>
    <row r="240" spans="1:41" x14ac:dyDescent="0.2">
      <c r="A240" s="1" t="s">
        <v>92</v>
      </c>
      <c r="B240" s="1" t="s">
        <v>93</v>
      </c>
      <c r="C240" s="1" t="s">
        <v>19</v>
      </c>
      <c r="D240" s="1" t="s">
        <v>123</v>
      </c>
      <c r="E240" s="1" t="s">
        <v>21</v>
      </c>
      <c r="F240" s="1" t="s">
        <v>11</v>
      </c>
      <c r="AB240" s="5">
        <v>-1</v>
      </c>
      <c r="AC240" s="5">
        <v>-1</v>
      </c>
      <c r="AD240" s="5">
        <v>-1</v>
      </c>
      <c r="AE240" s="5">
        <v>-1</v>
      </c>
      <c r="AF240" s="5">
        <v>-1</v>
      </c>
      <c r="AG240" s="5">
        <v>-1</v>
      </c>
      <c r="AH240" s="5">
        <v>-1</v>
      </c>
      <c r="AI240" s="5">
        <v>-1</v>
      </c>
      <c r="AJ240" s="5">
        <v>-1</v>
      </c>
      <c r="AK240" s="5">
        <v>118</v>
      </c>
    </row>
    <row r="241" spans="1:41" x14ac:dyDescent="0.2">
      <c r="A241" s="1" t="s">
        <v>92</v>
      </c>
      <c r="B241" s="1" t="s">
        <v>93</v>
      </c>
      <c r="C241" s="1" t="s">
        <v>8</v>
      </c>
      <c r="D241" s="1" t="s">
        <v>40</v>
      </c>
      <c r="E241" s="1" t="s">
        <v>14</v>
      </c>
      <c r="F241" s="1" t="s">
        <v>10</v>
      </c>
      <c r="AD241" s="5">
        <v>1.794</v>
      </c>
      <c r="AE241" s="5">
        <v>0.48699999999999999</v>
      </c>
      <c r="AF241" s="5">
        <v>2.5369999999999999</v>
      </c>
      <c r="AG241" s="5">
        <v>2.9329999999999998</v>
      </c>
      <c r="AH241" s="5">
        <v>8.6630000000000003</v>
      </c>
      <c r="AI241" s="5">
        <v>0.20599999999999999</v>
      </c>
      <c r="AK241" s="5">
        <v>119</v>
      </c>
      <c r="AM241" s="13">
        <f>+AO241/$AO$3</f>
        <v>6.4369270570187393E-6</v>
      </c>
      <c r="AN241" s="7">
        <f>IF(AK241=1,AM241,AM241+AN239)</f>
        <v>0.99994605529794267</v>
      </c>
      <c r="AO241" s="5">
        <f>SUM(G241:AJ241)</f>
        <v>16.62</v>
      </c>
    </row>
    <row r="242" spans="1:41" x14ac:dyDescent="0.2">
      <c r="A242" s="1" t="s">
        <v>92</v>
      </c>
      <c r="B242" s="1" t="s">
        <v>93</v>
      </c>
      <c r="C242" s="1" t="s">
        <v>8</v>
      </c>
      <c r="D242" s="1" t="s">
        <v>40</v>
      </c>
      <c r="E242" s="1" t="s">
        <v>14</v>
      </c>
      <c r="F242" s="1" t="s">
        <v>11</v>
      </c>
      <c r="AD242" s="5">
        <v>-1</v>
      </c>
      <c r="AE242" s="5">
        <v>-1</v>
      </c>
      <c r="AF242" s="5">
        <v>-1</v>
      </c>
      <c r="AG242" s="5">
        <v>-1</v>
      </c>
      <c r="AH242" s="5">
        <v>-1</v>
      </c>
      <c r="AI242" s="5">
        <v>-1</v>
      </c>
      <c r="AK242" s="5">
        <v>119</v>
      </c>
    </row>
    <row r="243" spans="1:41" x14ac:dyDescent="0.2">
      <c r="A243" s="1" t="s">
        <v>92</v>
      </c>
      <c r="B243" s="1" t="s">
        <v>93</v>
      </c>
      <c r="C243" s="1" t="s">
        <v>8</v>
      </c>
      <c r="D243" s="1" t="s">
        <v>54</v>
      </c>
      <c r="E243" s="1" t="s">
        <v>26</v>
      </c>
      <c r="F243" s="1" t="s">
        <v>10</v>
      </c>
      <c r="I243" s="5">
        <v>3.4</v>
      </c>
      <c r="S243" s="5">
        <v>0.13600000000000001</v>
      </c>
      <c r="T243" s="5">
        <v>0.72699999999999998</v>
      </c>
      <c r="U243" s="5">
        <v>0.28399999999999997</v>
      </c>
      <c r="V243" s="5">
        <v>8.3339999999999996</v>
      </c>
      <c r="W243" s="5">
        <v>2.262</v>
      </c>
      <c r="Y243" s="5">
        <v>0.153</v>
      </c>
      <c r="AK243" s="5">
        <v>120</v>
      </c>
      <c r="AM243" s="13">
        <f>+AO243/$AO$3</f>
        <v>5.9241417728133957E-6</v>
      </c>
      <c r="AN243" s="7">
        <f>IF(AK243=1,AM243,AM243+AN241)</f>
        <v>0.99995197943971548</v>
      </c>
      <c r="AO243" s="5">
        <f>SUM(G243:AJ243)</f>
        <v>15.296000000000001</v>
      </c>
    </row>
    <row r="244" spans="1:41" x14ac:dyDescent="0.2">
      <c r="A244" s="1" t="s">
        <v>92</v>
      </c>
      <c r="B244" s="1" t="s">
        <v>93</v>
      </c>
      <c r="C244" s="1" t="s">
        <v>8</v>
      </c>
      <c r="D244" s="1" t="s">
        <v>54</v>
      </c>
      <c r="E244" s="1" t="s">
        <v>26</v>
      </c>
      <c r="F244" s="1" t="s">
        <v>11</v>
      </c>
      <c r="I244" s="5" t="s">
        <v>15</v>
      </c>
      <c r="S244" s="5" t="s">
        <v>15</v>
      </c>
      <c r="T244" s="5" t="s">
        <v>15</v>
      </c>
      <c r="U244" s="5" t="s">
        <v>15</v>
      </c>
      <c r="V244" s="5" t="s">
        <v>15</v>
      </c>
      <c r="W244" s="5" t="s">
        <v>15</v>
      </c>
      <c r="Y244" s="5" t="s">
        <v>15</v>
      </c>
      <c r="AK244" s="5">
        <v>120</v>
      </c>
    </row>
    <row r="245" spans="1:41" x14ac:dyDescent="0.2">
      <c r="A245" s="1" t="s">
        <v>92</v>
      </c>
      <c r="B245" s="1" t="s">
        <v>93</v>
      </c>
      <c r="C245" s="1" t="s">
        <v>8</v>
      </c>
      <c r="D245" s="1" t="s">
        <v>228</v>
      </c>
      <c r="E245" s="1" t="s">
        <v>21</v>
      </c>
      <c r="F245" s="1" t="s">
        <v>10</v>
      </c>
      <c r="AG245" s="5">
        <v>6.798</v>
      </c>
      <c r="AI245" s="5">
        <v>6.8879999999999999</v>
      </c>
      <c r="AK245" s="5">
        <v>121</v>
      </c>
      <c r="AM245" s="13">
        <f>+AO245/$AO$3</f>
        <v>5.3005886704186794E-6</v>
      </c>
      <c r="AN245" s="7">
        <f>IF(AK245=1,AM245,AM245+AN243)</f>
        <v>0.99995728002838591</v>
      </c>
      <c r="AO245" s="5">
        <f>SUM(G245:AJ245)</f>
        <v>13.686</v>
      </c>
    </row>
    <row r="246" spans="1:41" x14ac:dyDescent="0.2">
      <c r="A246" s="1" t="s">
        <v>92</v>
      </c>
      <c r="B246" s="1" t="s">
        <v>93</v>
      </c>
      <c r="C246" s="1" t="s">
        <v>8</v>
      </c>
      <c r="D246" s="1" t="s">
        <v>228</v>
      </c>
      <c r="E246" s="1" t="s">
        <v>21</v>
      </c>
      <c r="F246" s="1" t="s">
        <v>11</v>
      </c>
      <c r="AG246" s="5">
        <v>-1</v>
      </c>
      <c r="AI246" s="5">
        <v>-1</v>
      </c>
      <c r="AK246" s="5">
        <v>121</v>
      </c>
    </row>
    <row r="247" spans="1:41" x14ac:dyDescent="0.2">
      <c r="A247" s="1" t="s">
        <v>92</v>
      </c>
      <c r="B247" s="1" t="s">
        <v>93</v>
      </c>
      <c r="C247" s="1" t="s">
        <v>8</v>
      </c>
      <c r="D247" s="1" t="s">
        <v>237</v>
      </c>
      <c r="E247" s="1" t="s">
        <v>21</v>
      </c>
      <c r="F247" s="1" t="s">
        <v>10</v>
      </c>
      <c r="AJ247" s="5">
        <v>12</v>
      </c>
      <c r="AK247" s="5">
        <v>122</v>
      </c>
      <c r="AM247" s="13">
        <f>+AO247/$AO$3</f>
        <v>4.6476007631904254E-6</v>
      </c>
      <c r="AN247" s="7">
        <f>IF(AK247=1,AM247,AM247+AN245)</f>
        <v>0.99996192762914915</v>
      </c>
      <c r="AO247" s="5">
        <f>SUM(G247:AJ247)</f>
        <v>12</v>
      </c>
    </row>
    <row r="248" spans="1:41" x14ac:dyDescent="0.2">
      <c r="A248" s="1" t="s">
        <v>92</v>
      </c>
      <c r="B248" s="1" t="s">
        <v>93</v>
      </c>
      <c r="C248" s="1" t="s">
        <v>8</v>
      </c>
      <c r="D248" s="1" t="s">
        <v>237</v>
      </c>
      <c r="E248" s="1" t="s">
        <v>21</v>
      </c>
      <c r="F248" s="1" t="s">
        <v>11</v>
      </c>
      <c r="AJ248" s="5">
        <v>-1</v>
      </c>
      <c r="AK248" s="5">
        <v>122</v>
      </c>
    </row>
    <row r="249" spans="1:41" x14ac:dyDescent="0.2">
      <c r="A249" s="1" t="s">
        <v>92</v>
      </c>
      <c r="B249" s="1" t="s">
        <v>93</v>
      </c>
      <c r="C249" s="1" t="s">
        <v>8</v>
      </c>
      <c r="D249" s="1" t="s">
        <v>237</v>
      </c>
      <c r="E249" s="1" t="s">
        <v>33</v>
      </c>
      <c r="F249" s="1" t="s">
        <v>10</v>
      </c>
      <c r="W249" s="5">
        <v>3.68</v>
      </c>
      <c r="X249" s="5">
        <v>3.76</v>
      </c>
      <c r="Y249" s="5">
        <v>3.88</v>
      </c>
      <c r="AK249" s="5">
        <v>123</v>
      </c>
      <c r="AM249" s="13">
        <f>+AO249/$AO$3</f>
        <v>4.3842367199429681E-6</v>
      </c>
      <c r="AN249" s="7">
        <f>IF(AK249=1,AM249,AM249+AN247)</f>
        <v>0.99996631186586904</v>
      </c>
      <c r="AO249" s="5">
        <f>SUM(G249:AJ249)</f>
        <v>11.32</v>
      </c>
    </row>
    <row r="250" spans="1:41" x14ac:dyDescent="0.2">
      <c r="A250" s="1" t="s">
        <v>92</v>
      </c>
      <c r="B250" s="1" t="s">
        <v>93</v>
      </c>
      <c r="C250" s="1" t="s">
        <v>8</v>
      </c>
      <c r="D250" s="1" t="s">
        <v>237</v>
      </c>
      <c r="E250" s="1" t="s">
        <v>33</v>
      </c>
      <c r="F250" s="1" t="s">
        <v>11</v>
      </c>
      <c r="W250" s="5">
        <v>-1</v>
      </c>
      <c r="X250" s="5">
        <v>-1</v>
      </c>
      <c r="Y250" s="5">
        <v>-1</v>
      </c>
      <c r="AK250" s="5">
        <v>123</v>
      </c>
    </row>
    <row r="251" spans="1:41" x14ac:dyDescent="0.2">
      <c r="A251" s="1" t="s">
        <v>92</v>
      </c>
      <c r="B251" s="1" t="s">
        <v>93</v>
      </c>
      <c r="C251" s="1" t="s">
        <v>8</v>
      </c>
      <c r="D251" s="1" t="s">
        <v>42</v>
      </c>
      <c r="E251" s="1" t="s">
        <v>21</v>
      </c>
      <c r="F251" s="1" t="s">
        <v>10</v>
      </c>
      <c r="O251" s="5">
        <v>5.92</v>
      </c>
      <c r="P251" s="5">
        <v>2.4180000000000001</v>
      </c>
      <c r="AK251" s="5">
        <v>124</v>
      </c>
      <c r="AM251" s="13">
        <f>+AO251/$AO$3</f>
        <v>3.2293079302901472E-6</v>
      </c>
      <c r="AN251" s="7">
        <f>IF(AK251=1,AM251,AM251+AN249)</f>
        <v>0.99996954117379933</v>
      </c>
      <c r="AO251" s="5">
        <f>SUM(G251:AJ251)</f>
        <v>8.338000000000001</v>
      </c>
    </row>
    <row r="252" spans="1:41" x14ac:dyDescent="0.2">
      <c r="A252" s="1" t="s">
        <v>92</v>
      </c>
      <c r="B252" s="1" t="s">
        <v>93</v>
      </c>
      <c r="C252" s="1" t="s">
        <v>8</v>
      </c>
      <c r="D252" s="1" t="s">
        <v>42</v>
      </c>
      <c r="E252" s="1" t="s">
        <v>21</v>
      </c>
      <c r="F252" s="1" t="s">
        <v>11</v>
      </c>
      <c r="O252" s="5">
        <v>-1</v>
      </c>
      <c r="P252" s="5" t="s">
        <v>15</v>
      </c>
      <c r="AK252" s="5">
        <v>124</v>
      </c>
    </row>
    <row r="253" spans="1:41" x14ac:dyDescent="0.2">
      <c r="A253" s="1" t="s">
        <v>92</v>
      </c>
      <c r="B253" s="1" t="s">
        <v>93</v>
      </c>
      <c r="C253" s="1" t="s">
        <v>8</v>
      </c>
      <c r="D253" s="1" t="s">
        <v>226</v>
      </c>
      <c r="E253" s="1" t="s">
        <v>21</v>
      </c>
      <c r="F253" s="1" t="s">
        <v>10</v>
      </c>
      <c r="P253" s="5">
        <v>1.28</v>
      </c>
      <c r="AC253" s="5">
        <v>7.04</v>
      </c>
      <c r="AK253" s="5">
        <v>125</v>
      </c>
      <c r="AM253" s="13">
        <f>+AO253/$AO$3</f>
        <v>3.2223365291453613E-6</v>
      </c>
      <c r="AN253" s="7">
        <f>IF(AK253=1,AM253,AM253+AN251)</f>
        <v>0.99997276351032849</v>
      </c>
      <c r="AO253" s="5">
        <f>SUM(G253:AJ253)</f>
        <v>8.32</v>
      </c>
    </row>
    <row r="254" spans="1:41" x14ac:dyDescent="0.2">
      <c r="A254" s="1" t="s">
        <v>92</v>
      </c>
      <c r="B254" s="1" t="s">
        <v>93</v>
      </c>
      <c r="C254" s="1" t="s">
        <v>8</v>
      </c>
      <c r="D254" s="1" t="s">
        <v>226</v>
      </c>
      <c r="E254" s="1" t="s">
        <v>21</v>
      </c>
      <c r="F254" s="1" t="s">
        <v>11</v>
      </c>
      <c r="P254" s="5" t="s">
        <v>15</v>
      </c>
      <c r="AB254" s="5" t="s">
        <v>15</v>
      </c>
      <c r="AC254" s="5" t="s">
        <v>15</v>
      </c>
      <c r="AK254" s="5">
        <v>125</v>
      </c>
    </row>
    <row r="255" spans="1:41" x14ac:dyDescent="0.2">
      <c r="A255" s="1" t="s">
        <v>92</v>
      </c>
      <c r="B255" s="1" t="s">
        <v>93</v>
      </c>
      <c r="C255" s="1" t="s">
        <v>30</v>
      </c>
      <c r="D255" s="1" t="s">
        <v>79</v>
      </c>
      <c r="E255" s="1" t="s">
        <v>22</v>
      </c>
      <c r="F255" s="1" t="s">
        <v>10</v>
      </c>
      <c r="G255" s="5">
        <v>3</v>
      </c>
      <c r="H255" s="5">
        <v>3</v>
      </c>
      <c r="AK255" s="5">
        <v>126</v>
      </c>
      <c r="AM255" s="13">
        <f>+AO255/$AO$3</f>
        <v>2.3238003815952127E-6</v>
      </c>
      <c r="AN255" s="7">
        <f>IF(AK255=1,AM255,AM255+AN253)</f>
        <v>0.99997508731071005</v>
      </c>
      <c r="AO255" s="5">
        <f>SUM(G255:AJ255)</f>
        <v>6</v>
      </c>
    </row>
    <row r="256" spans="1:41" x14ac:dyDescent="0.2">
      <c r="A256" s="1" t="s">
        <v>92</v>
      </c>
      <c r="B256" s="1" t="s">
        <v>93</v>
      </c>
      <c r="C256" s="1" t="s">
        <v>30</v>
      </c>
      <c r="D256" s="1" t="s">
        <v>79</v>
      </c>
      <c r="E256" s="1" t="s">
        <v>22</v>
      </c>
      <c r="F256" s="1" t="s">
        <v>11</v>
      </c>
      <c r="G256" s="5">
        <v>-1</v>
      </c>
      <c r="H256" s="5">
        <v>-1</v>
      </c>
      <c r="AK256" s="5">
        <v>126</v>
      </c>
    </row>
    <row r="257" spans="1:41" x14ac:dyDescent="0.2">
      <c r="A257" s="1" t="s">
        <v>92</v>
      </c>
      <c r="B257" s="1" t="s">
        <v>93</v>
      </c>
      <c r="C257" s="1" t="s">
        <v>8</v>
      </c>
      <c r="D257" s="1" t="s">
        <v>223</v>
      </c>
      <c r="E257" s="1" t="s">
        <v>21</v>
      </c>
      <c r="F257" s="1" t="s">
        <v>10</v>
      </c>
      <c r="P257" s="5">
        <v>0.1</v>
      </c>
      <c r="Q257" s="5">
        <v>0.2</v>
      </c>
      <c r="R257" s="5">
        <v>0.2</v>
      </c>
      <c r="S257" s="5">
        <v>0.5</v>
      </c>
      <c r="T257" s="5">
        <v>0.5</v>
      </c>
      <c r="V257" s="5">
        <v>0.42199999999999999</v>
      </c>
      <c r="W257" s="5">
        <v>0.252</v>
      </c>
      <c r="X257" s="5">
        <v>4.4999999999999998E-2</v>
      </c>
      <c r="Y257" s="5">
        <v>0.19500000000000001</v>
      </c>
      <c r="Z257" s="5">
        <v>0.05</v>
      </c>
      <c r="AA257" s="5">
        <v>2.7E-2</v>
      </c>
      <c r="AB257" s="5">
        <v>0.14699999999999999</v>
      </c>
      <c r="AC257" s="5">
        <v>3.5999999999999997E-2</v>
      </c>
      <c r="AD257" s="5">
        <v>5.6000000000000001E-2</v>
      </c>
      <c r="AH257" s="5">
        <v>0.41899999999999998</v>
      </c>
      <c r="AI257" s="5">
        <v>1.284</v>
      </c>
      <c r="AJ257" s="5">
        <v>1.5549999999999999</v>
      </c>
      <c r="AK257" s="5">
        <v>127</v>
      </c>
      <c r="AM257" s="13">
        <f>+AO257/$AO$3</f>
        <v>2.3191527808320218E-6</v>
      </c>
      <c r="AN257" s="7">
        <f>IF(AK257=1,AM257,AM257+AN255)</f>
        <v>0.99997740646349087</v>
      </c>
      <c r="AO257" s="5">
        <f>SUM(G257:AJ257)</f>
        <v>5.9879999999999995</v>
      </c>
    </row>
    <row r="258" spans="1:41" x14ac:dyDescent="0.2">
      <c r="A258" s="1" t="s">
        <v>92</v>
      </c>
      <c r="B258" s="1" t="s">
        <v>93</v>
      </c>
      <c r="C258" s="1" t="s">
        <v>8</v>
      </c>
      <c r="D258" s="1" t="s">
        <v>223</v>
      </c>
      <c r="E258" s="1" t="s">
        <v>21</v>
      </c>
      <c r="F258" s="1" t="s">
        <v>11</v>
      </c>
      <c r="P258" s="5">
        <v>-1</v>
      </c>
      <c r="Q258" s="5">
        <v>-1</v>
      </c>
      <c r="R258" s="5">
        <v>-1</v>
      </c>
      <c r="S258" s="5">
        <v>-1</v>
      </c>
      <c r="T258" s="5">
        <v>-1</v>
      </c>
      <c r="V258" s="5">
        <v>-1</v>
      </c>
      <c r="W258" s="5">
        <v>-1</v>
      </c>
      <c r="X258" s="5" t="s">
        <v>15</v>
      </c>
      <c r="Y258" s="5" t="s">
        <v>15</v>
      </c>
      <c r="Z258" s="5" t="s">
        <v>15</v>
      </c>
      <c r="AA258" s="5" t="s">
        <v>15</v>
      </c>
      <c r="AB258" s="5" t="s">
        <v>15</v>
      </c>
      <c r="AC258" s="5" t="s">
        <v>15</v>
      </c>
      <c r="AD258" s="5" t="s">
        <v>15</v>
      </c>
      <c r="AH258" s="5" t="s">
        <v>15</v>
      </c>
      <c r="AI258" s="5" t="s">
        <v>15</v>
      </c>
      <c r="AJ258" s="5" t="s">
        <v>15</v>
      </c>
      <c r="AK258" s="5">
        <v>127</v>
      </c>
    </row>
    <row r="259" spans="1:41" x14ac:dyDescent="0.2">
      <c r="A259" s="1" t="s">
        <v>92</v>
      </c>
      <c r="B259" s="1" t="s">
        <v>93</v>
      </c>
      <c r="C259" s="1" t="s">
        <v>30</v>
      </c>
      <c r="D259" s="1" t="s">
        <v>83</v>
      </c>
      <c r="E259" s="1" t="s">
        <v>14</v>
      </c>
      <c r="F259" s="1" t="s">
        <v>10</v>
      </c>
      <c r="P259" s="5">
        <v>5</v>
      </c>
      <c r="S259" s="5">
        <v>2E-3</v>
      </c>
      <c r="AC259" s="5">
        <v>1.0999999999999999E-2</v>
      </c>
      <c r="AD259" s="5">
        <v>0.14099999999999999</v>
      </c>
      <c r="AE259" s="5">
        <v>0.191</v>
      </c>
      <c r="AF259" s="5">
        <v>0.38900000000000001</v>
      </c>
      <c r="AI259" s="5">
        <v>7.2999999999999995E-2</v>
      </c>
      <c r="AK259" s="5">
        <v>128</v>
      </c>
      <c r="AM259" s="13">
        <f>+AO259/$AO$3</f>
        <v>2.2490514693205666E-6</v>
      </c>
      <c r="AN259" s="7">
        <f>IF(AK259=1,AM259,AM259+AN257)</f>
        <v>0.99997965551496015</v>
      </c>
      <c r="AO259" s="5">
        <f>SUM(G259:AJ259)</f>
        <v>5.8070000000000004</v>
      </c>
    </row>
    <row r="260" spans="1:41" x14ac:dyDescent="0.2">
      <c r="A260" s="1" t="s">
        <v>92</v>
      </c>
      <c r="B260" s="1" t="s">
        <v>93</v>
      </c>
      <c r="C260" s="1" t="s">
        <v>30</v>
      </c>
      <c r="D260" s="1" t="s">
        <v>83</v>
      </c>
      <c r="E260" s="1" t="s">
        <v>14</v>
      </c>
      <c r="F260" s="1" t="s">
        <v>11</v>
      </c>
      <c r="P260" s="5">
        <v>-1</v>
      </c>
      <c r="S260" s="5">
        <v>-1</v>
      </c>
      <c r="AC260" s="5" t="s">
        <v>15</v>
      </c>
      <c r="AD260" s="5" t="s">
        <v>15</v>
      </c>
      <c r="AE260" s="5" t="s">
        <v>15</v>
      </c>
      <c r="AF260" s="5" t="s">
        <v>15</v>
      </c>
      <c r="AI260" s="5" t="s">
        <v>15</v>
      </c>
      <c r="AK260" s="5">
        <v>128</v>
      </c>
    </row>
    <row r="261" spans="1:41" x14ac:dyDescent="0.2">
      <c r="A261" s="1" t="s">
        <v>92</v>
      </c>
      <c r="B261" s="1" t="s">
        <v>93</v>
      </c>
      <c r="C261" s="1" t="s">
        <v>8</v>
      </c>
      <c r="D261" s="1" t="s">
        <v>225</v>
      </c>
      <c r="E261" s="1" t="s">
        <v>21</v>
      </c>
      <c r="F261" s="1" t="s">
        <v>10</v>
      </c>
      <c r="AB261" s="5">
        <v>4.0140000000000002</v>
      </c>
      <c r="AC261" s="5">
        <v>1.6830000000000001</v>
      </c>
      <c r="AK261" s="5">
        <v>129</v>
      </c>
      <c r="AM261" s="13">
        <f>+AO261/$AO$3</f>
        <v>2.2064484623246542E-6</v>
      </c>
      <c r="AN261" s="7">
        <f>IF(AK261=1,AM261,AM261+AN259)</f>
        <v>0.99998186196342242</v>
      </c>
      <c r="AO261" s="5">
        <f>SUM(G261:AJ261)</f>
        <v>5.6970000000000001</v>
      </c>
    </row>
    <row r="262" spans="1:41" x14ac:dyDescent="0.2">
      <c r="A262" s="1" t="s">
        <v>92</v>
      </c>
      <c r="B262" s="1" t="s">
        <v>93</v>
      </c>
      <c r="C262" s="1" t="s">
        <v>8</v>
      </c>
      <c r="D262" s="1" t="s">
        <v>225</v>
      </c>
      <c r="E262" s="1" t="s">
        <v>21</v>
      </c>
      <c r="F262" s="1" t="s">
        <v>11</v>
      </c>
      <c r="AB262" s="5" t="s">
        <v>15</v>
      </c>
      <c r="AC262" s="5" t="s">
        <v>15</v>
      </c>
      <c r="AK262" s="5">
        <v>129</v>
      </c>
    </row>
    <row r="263" spans="1:41" x14ac:dyDescent="0.2">
      <c r="A263" s="1" t="s">
        <v>92</v>
      </c>
      <c r="B263" s="1" t="s">
        <v>93</v>
      </c>
      <c r="C263" s="1" t="s">
        <v>8</v>
      </c>
      <c r="D263" s="1" t="s">
        <v>237</v>
      </c>
      <c r="E263" s="1" t="s">
        <v>14</v>
      </c>
      <c r="F263" s="1" t="s">
        <v>10</v>
      </c>
      <c r="W263" s="5">
        <v>1.84</v>
      </c>
      <c r="X263" s="5">
        <v>1.88</v>
      </c>
      <c r="Y263" s="5">
        <v>1.94</v>
      </c>
      <c r="AK263" s="5">
        <v>130</v>
      </c>
      <c r="AM263" s="13">
        <f>+AO263/$AO$3</f>
        <v>2.1921183599714841E-6</v>
      </c>
      <c r="AN263" s="7">
        <f>IF(AK263=1,AM263,AM263+AN261)</f>
        <v>0.99998405408178237</v>
      </c>
      <c r="AO263" s="5">
        <f>SUM(G263:AJ263)</f>
        <v>5.66</v>
      </c>
    </row>
    <row r="264" spans="1:41" x14ac:dyDescent="0.2">
      <c r="A264" s="1" t="s">
        <v>92</v>
      </c>
      <c r="B264" s="1" t="s">
        <v>93</v>
      </c>
      <c r="C264" s="1" t="s">
        <v>8</v>
      </c>
      <c r="D264" s="1" t="s">
        <v>237</v>
      </c>
      <c r="E264" s="1" t="s">
        <v>14</v>
      </c>
      <c r="F264" s="1" t="s">
        <v>11</v>
      </c>
      <c r="W264" s="5">
        <v>-1</v>
      </c>
      <c r="X264" s="5">
        <v>-1</v>
      </c>
      <c r="Y264" s="5">
        <v>-1</v>
      </c>
      <c r="AK264" s="5">
        <v>130</v>
      </c>
    </row>
    <row r="265" spans="1:41" x14ac:dyDescent="0.2">
      <c r="A265" s="1" t="s">
        <v>92</v>
      </c>
      <c r="B265" s="1" t="s">
        <v>93</v>
      </c>
      <c r="C265" s="1" t="s">
        <v>8</v>
      </c>
      <c r="D265" s="1" t="s">
        <v>27</v>
      </c>
      <c r="E265" s="1" t="s">
        <v>22</v>
      </c>
      <c r="F265" s="1" t="s">
        <v>10</v>
      </c>
      <c r="G265" s="5">
        <v>4.1000000000000002E-2</v>
      </c>
      <c r="H265" s="5">
        <v>5</v>
      </c>
      <c r="AK265" s="5">
        <v>131</v>
      </c>
      <c r="AM265" s="13">
        <f>+AO265/$AO$3</f>
        <v>1.9523796206035778E-6</v>
      </c>
      <c r="AN265" s="7">
        <f>IF(AK265=1,AM265,AM265+AN263)</f>
        <v>0.99998600646140301</v>
      </c>
      <c r="AO265" s="5">
        <f>SUM(G265:AJ265)</f>
        <v>5.0410000000000004</v>
      </c>
    </row>
    <row r="266" spans="1:41" x14ac:dyDescent="0.2">
      <c r="A266" s="1" t="s">
        <v>92</v>
      </c>
      <c r="B266" s="1" t="s">
        <v>93</v>
      </c>
      <c r="C266" s="1" t="s">
        <v>8</v>
      </c>
      <c r="D266" s="1" t="s">
        <v>27</v>
      </c>
      <c r="E266" s="1" t="s">
        <v>22</v>
      </c>
      <c r="F266" s="1" t="s">
        <v>11</v>
      </c>
      <c r="G266" s="5" t="s">
        <v>15</v>
      </c>
      <c r="H266" s="5">
        <v>-1</v>
      </c>
      <c r="AK266" s="5">
        <v>131</v>
      </c>
    </row>
    <row r="267" spans="1:41" x14ac:dyDescent="0.2">
      <c r="A267" s="1" t="s">
        <v>92</v>
      </c>
      <c r="B267" s="1" t="s">
        <v>93</v>
      </c>
      <c r="C267" s="1" t="s">
        <v>30</v>
      </c>
      <c r="D267" s="1" t="s">
        <v>163</v>
      </c>
      <c r="E267" s="1" t="s">
        <v>14</v>
      </c>
      <c r="F267" s="1" t="s">
        <v>10</v>
      </c>
      <c r="AD267" s="5">
        <v>0.05</v>
      </c>
      <c r="AE267" s="5">
        <v>3.59</v>
      </c>
      <c r="AF267" s="5">
        <v>0.56999999999999995</v>
      </c>
      <c r="AI267" s="5">
        <v>0.56999999999999995</v>
      </c>
      <c r="AK267" s="5">
        <v>132</v>
      </c>
      <c r="AM267" s="13">
        <f>+AO267/$AO$3</f>
        <v>1.8512943040041861E-6</v>
      </c>
      <c r="AN267" s="7">
        <f>IF(AK267=1,AM267,AM267+AN265)</f>
        <v>0.99998785775570698</v>
      </c>
      <c r="AO267" s="5">
        <f>SUM(G267:AJ267)</f>
        <v>4.78</v>
      </c>
    </row>
    <row r="268" spans="1:41" x14ac:dyDescent="0.2">
      <c r="A268" s="1" t="s">
        <v>92</v>
      </c>
      <c r="B268" s="1" t="s">
        <v>93</v>
      </c>
      <c r="C268" s="1" t="s">
        <v>30</v>
      </c>
      <c r="D268" s="1" t="s">
        <v>163</v>
      </c>
      <c r="E268" s="1" t="s">
        <v>14</v>
      </c>
      <c r="F268" s="1" t="s">
        <v>11</v>
      </c>
      <c r="AD268" s="5" t="s">
        <v>15</v>
      </c>
      <c r="AE268" s="5" t="s">
        <v>15</v>
      </c>
      <c r="AF268" s="5" t="s">
        <v>15</v>
      </c>
      <c r="AI268" s="5">
        <v>-1</v>
      </c>
      <c r="AK268" s="5">
        <v>132</v>
      </c>
    </row>
    <row r="269" spans="1:41" x14ac:dyDescent="0.2">
      <c r="A269" s="1" t="s">
        <v>92</v>
      </c>
      <c r="B269" s="1" t="s">
        <v>93</v>
      </c>
      <c r="C269" s="1" t="s">
        <v>8</v>
      </c>
      <c r="D269" s="1" t="s">
        <v>78</v>
      </c>
      <c r="E269" s="1" t="s">
        <v>32</v>
      </c>
      <c r="F269" s="1" t="s">
        <v>10</v>
      </c>
      <c r="Y269" s="5">
        <v>2.996</v>
      </c>
      <c r="Z269" s="5">
        <v>0.89200000000000002</v>
      </c>
      <c r="AA269" s="5">
        <v>0.151</v>
      </c>
      <c r="AK269" s="5">
        <v>133</v>
      </c>
      <c r="AM269" s="13">
        <f>+AO269/$AO$3</f>
        <v>1.5643049568771771E-6</v>
      </c>
      <c r="AN269" s="7">
        <f>IF(AK269=1,AM269,AM269+AN267)</f>
        <v>0.99998942206066388</v>
      </c>
      <c r="AO269" s="5">
        <f>SUM(G269:AJ269)</f>
        <v>4.0389999999999997</v>
      </c>
    </row>
    <row r="270" spans="1:41" x14ac:dyDescent="0.2">
      <c r="A270" s="1" t="s">
        <v>92</v>
      </c>
      <c r="B270" s="1" t="s">
        <v>93</v>
      </c>
      <c r="C270" s="1" t="s">
        <v>8</v>
      </c>
      <c r="D270" s="1" t="s">
        <v>78</v>
      </c>
      <c r="E270" s="1" t="s">
        <v>32</v>
      </c>
      <c r="F270" s="1" t="s">
        <v>11</v>
      </c>
      <c r="Y270" s="5">
        <v>-1</v>
      </c>
      <c r="Z270" s="5">
        <v>-1</v>
      </c>
      <c r="AA270" s="5">
        <v>-1</v>
      </c>
      <c r="AK270" s="5">
        <v>133</v>
      </c>
    </row>
    <row r="271" spans="1:41" x14ac:dyDescent="0.2">
      <c r="A271" s="1" t="s">
        <v>92</v>
      </c>
      <c r="B271" s="1" t="s">
        <v>93</v>
      </c>
      <c r="C271" s="1" t="s">
        <v>8</v>
      </c>
      <c r="D271" s="1" t="s">
        <v>72</v>
      </c>
      <c r="E271" s="1" t="s">
        <v>21</v>
      </c>
      <c r="F271" s="1" t="s">
        <v>10</v>
      </c>
      <c r="L271" s="5">
        <v>4</v>
      </c>
      <c r="AK271" s="5">
        <v>134</v>
      </c>
      <c r="AM271" s="13">
        <f>+AO271/$AO$3</f>
        <v>1.5492002543968085E-6</v>
      </c>
      <c r="AN271" s="7">
        <f>IF(AK271=1,AM271,AM271+AN269)</f>
        <v>0.99999097126091829</v>
      </c>
      <c r="AO271" s="5">
        <f>SUM(G271:AJ271)</f>
        <v>4</v>
      </c>
    </row>
    <row r="272" spans="1:41" x14ac:dyDescent="0.2">
      <c r="A272" s="1" t="s">
        <v>92</v>
      </c>
      <c r="B272" s="1" t="s">
        <v>93</v>
      </c>
      <c r="C272" s="1" t="s">
        <v>8</v>
      </c>
      <c r="D272" s="1" t="s">
        <v>72</v>
      </c>
      <c r="E272" s="1" t="s">
        <v>21</v>
      </c>
      <c r="F272" s="1" t="s">
        <v>11</v>
      </c>
      <c r="L272" s="5" t="s">
        <v>15</v>
      </c>
      <c r="X272" s="5" t="s">
        <v>15</v>
      </c>
      <c r="AK272" s="5">
        <v>134</v>
      </c>
    </row>
    <row r="273" spans="1:41" x14ac:dyDescent="0.2">
      <c r="A273" s="1" t="s">
        <v>92</v>
      </c>
      <c r="B273" s="1" t="s">
        <v>93</v>
      </c>
      <c r="C273" s="1" t="s">
        <v>8</v>
      </c>
      <c r="D273" s="1" t="s">
        <v>38</v>
      </c>
      <c r="E273" s="1" t="s">
        <v>32</v>
      </c>
      <c r="F273" s="1" t="s">
        <v>10</v>
      </c>
      <c r="W273" s="5">
        <v>3.8149999999999999</v>
      </c>
      <c r="AA273" s="5">
        <v>0.11600000000000001</v>
      </c>
      <c r="AK273" s="5">
        <v>135</v>
      </c>
      <c r="AM273" s="13">
        <f>+AO273/$AO$3</f>
        <v>1.5224765500084634E-6</v>
      </c>
      <c r="AN273" s="7">
        <f>IF(AK273=1,AM273,AM273+AN271)</f>
        <v>0.99999249373746835</v>
      </c>
      <c r="AO273" s="5">
        <f>SUM(G273:AJ273)</f>
        <v>3.931</v>
      </c>
    </row>
    <row r="274" spans="1:41" x14ac:dyDescent="0.2">
      <c r="A274" s="1" t="s">
        <v>92</v>
      </c>
      <c r="B274" s="1" t="s">
        <v>93</v>
      </c>
      <c r="C274" s="1" t="s">
        <v>8</v>
      </c>
      <c r="D274" s="1" t="s">
        <v>38</v>
      </c>
      <c r="E274" s="1" t="s">
        <v>32</v>
      </c>
      <c r="F274" s="1" t="s">
        <v>11</v>
      </c>
      <c r="W274" s="5">
        <v>-1</v>
      </c>
      <c r="AA274" s="5" t="s">
        <v>17</v>
      </c>
      <c r="AK274" s="5">
        <v>135</v>
      </c>
    </row>
    <row r="275" spans="1:41" x14ac:dyDescent="0.2">
      <c r="A275" s="1" t="s">
        <v>92</v>
      </c>
      <c r="B275" s="1" t="s">
        <v>93</v>
      </c>
      <c r="C275" s="1" t="s">
        <v>8</v>
      </c>
      <c r="D275" s="1" t="s">
        <v>74</v>
      </c>
      <c r="E275" s="1" t="s">
        <v>21</v>
      </c>
      <c r="F275" s="1" t="s">
        <v>10</v>
      </c>
      <c r="AF275" s="5">
        <v>2.839</v>
      </c>
      <c r="AK275" s="5">
        <v>136</v>
      </c>
      <c r="AM275" s="13">
        <f>+AO275/$AO$3</f>
        <v>1.0995448805581348E-6</v>
      </c>
      <c r="AN275" s="7">
        <f>IF(AK275=1,AM275,AM275+AN273)</f>
        <v>0.99999359328234894</v>
      </c>
      <c r="AO275" s="5">
        <f>SUM(G275:AJ275)</f>
        <v>2.839</v>
      </c>
    </row>
    <row r="276" spans="1:41" x14ac:dyDescent="0.2">
      <c r="A276" s="1" t="s">
        <v>92</v>
      </c>
      <c r="B276" s="1" t="s">
        <v>93</v>
      </c>
      <c r="C276" s="1" t="s">
        <v>8</v>
      </c>
      <c r="D276" s="1" t="s">
        <v>74</v>
      </c>
      <c r="E276" s="1" t="s">
        <v>21</v>
      </c>
      <c r="F276" s="1" t="s">
        <v>11</v>
      </c>
      <c r="AC276" s="5" t="s">
        <v>15</v>
      </c>
      <c r="AD276" s="5" t="s">
        <v>15</v>
      </c>
      <c r="AE276" s="5" t="s">
        <v>15</v>
      </c>
      <c r="AF276" s="5" t="s">
        <v>15</v>
      </c>
      <c r="AK276" s="5">
        <v>136</v>
      </c>
    </row>
    <row r="277" spans="1:41" x14ac:dyDescent="0.2">
      <c r="A277" s="1" t="s">
        <v>92</v>
      </c>
      <c r="B277" s="1" t="s">
        <v>93</v>
      </c>
      <c r="C277" s="1" t="s">
        <v>8</v>
      </c>
      <c r="D277" s="1" t="s">
        <v>48</v>
      </c>
      <c r="E277" s="1" t="s">
        <v>76</v>
      </c>
      <c r="F277" s="1" t="s">
        <v>10</v>
      </c>
      <c r="AI277" s="5">
        <v>1.57</v>
      </c>
      <c r="AJ277" s="5">
        <v>1.2</v>
      </c>
      <c r="AK277" s="5">
        <v>137</v>
      </c>
      <c r="AM277" s="13">
        <f>+AO277/$AO$3</f>
        <v>1.0728211761697897E-6</v>
      </c>
      <c r="AN277" s="7">
        <f>IF(AK277=1,AM277,AM277+AN275)</f>
        <v>0.99999466610352505</v>
      </c>
      <c r="AO277" s="5">
        <f>SUM(G277:AJ277)</f>
        <v>2.77</v>
      </c>
    </row>
    <row r="278" spans="1:41" x14ac:dyDescent="0.2">
      <c r="A278" s="1" t="s">
        <v>92</v>
      </c>
      <c r="B278" s="1" t="s">
        <v>93</v>
      </c>
      <c r="C278" s="1" t="s">
        <v>8</v>
      </c>
      <c r="D278" s="1" t="s">
        <v>48</v>
      </c>
      <c r="E278" s="1" t="s">
        <v>76</v>
      </c>
      <c r="F278" s="1" t="s">
        <v>11</v>
      </c>
      <c r="Y278" s="5" t="s">
        <v>15</v>
      </c>
      <c r="Z278" s="5" t="s">
        <v>15</v>
      </c>
      <c r="AC278" s="5" t="s">
        <v>15</v>
      </c>
      <c r="AI278" s="5">
        <v>-1</v>
      </c>
      <c r="AJ278" s="5">
        <v>-1</v>
      </c>
      <c r="AK278" s="5">
        <v>137</v>
      </c>
    </row>
    <row r="279" spans="1:41" x14ac:dyDescent="0.2">
      <c r="A279" s="1" t="s">
        <v>92</v>
      </c>
      <c r="B279" s="1" t="s">
        <v>93</v>
      </c>
      <c r="C279" s="1" t="s">
        <v>8</v>
      </c>
      <c r="D279" s="1" t="s">
        <v>214</v>
      </c>
      <c r="E279" s="1" t="s">
        <v>14</v>
      </c>
      <c r="F279" s="1" t="s">
        <v>10</v>
      </c>
      <c r="X279" s="5">
        <v>5.0000000000000001E-3</v>
      </c>
      <c r="AA279" s="5">
        <v>1.7000000000000001E-2</v>
      </c>
      <c r="AB279" s="5">
        <v>0.24</v>
      </c>
      <c r="AJ279" s="5">
        <v>1.8979999999999999</v>
      </c>
      <c r="AK279" s="5">
        <v>138</v>
      </c>
      <c r="AM279" s="13">
        <f>+AO279/$AO$3</f>
        <v>8.3656813737427654E-7</v>
      </c>
      <c r="AN279" s="7">
        <f>IF(AK279=1,AM279,AM279+AN277)</f>
        <v>0.99999550267166237</v>
      </c>
      <c r="AO279" s="5">
        <f>SUM(G279:AJ279)</f>
        <v>2.16</v>
      </c>
    </row>
    <row r="280" spans="1:41" x14ac:dyDescent="0.2">
      <c r="A280" s="1" t="s">
        <v>92</v>
      </c>
      <c r="B280" s="1" t="s">
        <v>93</v>
      </c>
      <c r="C280" s="1" t="s">
        <v>8</v>
      </c>
      <c r="D280" s="1" t="s">
        <v>214</v>
      </c>
      <c r="E280" s="1" t="s">
        <v>14</v>
      </c>
      <c r="F280" s="1" t="s">
        <v>11</v>
      </c>
      <c r="X280" s="5">
        <v>-1</v>
      </c>
      <c r="AA280" s="5">
        <v>-1</v>
      </c>
      <c r="AB280" s="5">
        <v>-1</v>
      </c>
      <c r="AJ280" s="5" t="s">
        <v>15</v>
      </c>
      <c r="AK280" s="5">
        <v>138</v>
      </c>
    </row>
    <row r="281" spans="1:41" x14ac:dyDescent="0.2">
      <c r="A281" s="1" t="s">
        <v>92</v>
      </c>
      <c r="B281" s="1" t="s">
        <v>93</v>
      </c>
      <c r="C281" s="1" t="s">
        <v>30</v>
      </c>
      <c r="D281" s="1" t="s">
        <v>221</v>
      </c>
      <c r="E281" s="1" t="s">
        <v>33</v>
      </c>
      <c r="F281" s="1" t="s">
        <v>10</v>
      </c>
      <c r="G281" s="5">
        <v>1</v>
      </c>
      <c r="I281" s="5">
        <v>0.186</v>
      </c>
      <c r="J281" s="5">
        <v>8.8999999999999996E-2</v>
      </c>
      <c r="L281" s="5">
        <v>0.1</v>
      </c>
      <c r="N281" s="5">
        <v>0.1</v>
      </c>
      <c r="P281" s="5">
        <v>0.65</v>
      </c>
      <c r="AK281" s="5">
        <v>139</v>
      </c>
      <c r="AM281" s="13">
        <f>+AO281/$AO$3</f>
        <v>8.2301263514830444E-7</v>
      </c>
      <c r="AN281" s="7">
        <f>IF(AK281=1,AM281,AM281+AN279)</f>
        <v>0.99999632568429753</v>
      </c>
      <c r="AO281" s="5">
        <f>SUM(G281:AJ281)</f>
        <v>2.125</v>
      </c>
    </row>
    <row r="282" spans="1:41" x14ac:dyDescent="0.2">
      <c r="A282" s="1" t="s">
        <v>92</v>
      </c>
      <c r="B282" s="1" t="s">
        <v>93</v>
      </c>
      <c r="C282" s="1" t="s">
        <v>30</v>
      </c>
      <c r="D282" s="1" t="s">
        <v>221</v>
      </c>
      <c r="E282" s="1" t="s">
        <v>33</v>
      </c>
      <c r="F282" s="1" t="s">
        <v>11</v>
      </c>
      <c r="G282" s="5">
        <v>-1</v>
      </c>
      <c r="I282" s="5">
        <v>-1</v>
      </c>
      <c r="J282" s="5">
        <v>-1</v>
      </c>
      <c r="L282" s="5">
        <v>-1</v>
      </c>
      <c r="N282" s="5">
        <v>-1</v>
      </c>
      <c r="P282" s="5">
        <v>-1</v>
      </c>
      <c r="AK282" s="5">
        <v>139</v>
      </c>
    </row>
    <row r="283" spans="1:41" x14ac:dyDescent="0.2">
      <c r="A283" s="1" t="s">
        <v>92</v>
      </c>
      <c r="B283" s="1" t="s">
        <v>93</v>
      </c>
      <c r="C283" s="1" t="s">
        <v>8</v>
      </c>
      <c r="D283" s="1" t="s">
        <v>214</v>
      </c>
      <c r="E283" s="1" t="s">
        <v>33</v>
      </c>
      <c r="F283" s="1" t="s">
        <v>10</v>
      </c>
      <c r="AA283" s="5">
        <v>0.28799999999999998</v>
      </c>
      <c r="AD283" s="5">
        <v>0.22900000000000001</v>
      </c>
      <c r="AE283" s="5">
        <v>3.9E-2</v>
      </c>
      <c r="AF283" s="5">
        <v>7.2999999999999995E-2</v>
      </c>
      <c r="AG283" s="5">
        <v>7.2999999999999995E-2</v>
      </c>
      <c r="AH283" s="5">
        <v>0.78300000000000003</v>
      </c>
      <c r="AI283" s="5">
        <v>2.4E-2</v>
      </c>
      <c r="AJ283" s="5">
        <v>0.34399999999999997</v>
      </c>
      <c r="AK283" s="5">
        <v>140</v>
      </c>
      <c r="AM283" s="13">
        <f>+AO283/$AO$3</f>
        <v>7.1766701784932134E-7</v>
      </c>
      <c r="AN283" s="7">
        <f>IF(AK283=1,AM283,AM283+AN281)</f>
        <v>0.99999704335131534</v>
      </c>
      <c r="AO283" s="5">
        <f>SUM(G283:AJ283)</f>
        <v>1.8529999999999998</v>
      </c>
    </row>
    <row r="284" spans="1:41" x14ac:dyDescent="0.2">
      <c r="A284" s="1" t="s">
        <v>92</v>
      </c>
      <c r="B284" s="1" t="s">
        <v>93</v>
      </c>
      <c r="C284" s="1" t="s">
        <v>8</v>
      </c>
      <c r="D284" s="1" t="s">
        <v>214</v>
      </c>
      <c r="E284" s="1" t="s">
        <v>33</v>
      </c>
      <c r="F284" s="1" t="s">
        <v>11</v>
      </c>
      <c r="AA284" s="5">
        <v>-1</v>
      </c>
      <c r="AD284" s="5">
        <v>-1</v>
      </c>
      <c r="AE284" s="5">
        <v>-1</v>
      </c>
      <c r="AF284" s="5" t="s">
        <v>15</v>
      </c>
      <c r="AG284" s="5">
        <v>-1</v>
      </c>
      <c r="AH284" s="5" t="s">
        <v>13</v>
      </c>
      <c r="AI284" s="5">
        <v>-1</v>
      </c>
      <c r="AJ284" s="5" t="s">
        <v>15</v>
      </c>
      <c r="AK284" s="5">
        <v>140</v>
      </c>
    </row>
    <row r="285" spans="1:41" x14ac:dyDescent="0.2">
      <c r="A285" s="1" t="s">
        <v>92</v>
      </c>
      <c r="B285" s="1" t="s">
        <v>93</v>
      </c>
      <c r="C285" s="1" t="s">
        <v>8</v>
      </c>
      <c r="D285" s="1" t="s">
        <v>214</v>
      </c>
      <c r="E285" s="1" t="s">
        <v>32</v>
      </c>
      <c r="F285" s="1" t="s">
        <v>10</v>
      </c>
      <c r="X285" s="5">
        <v>0.127</v>
      </c>
      <c r="Y285" s="5">
        <v>0.04</v>
      </c>
      <c r="AG285" s="5">
        <v>5.0999999999999997E-2</v>
      </c>
      <c r="AH285" s="5">
        <v>0.56200000000000006</v>
      </c>
      <c r="AI285" s="5">
        <v>1.2999999999999999E-2</v>
      </c>
      <c r="AJ285" s="5">
        <v>0.60699999999999998</v>
      </c>
      <c r="AK285" s="5">
        <v>141</v>
      </c>
      <c r="AM285" s="13">
        <f>+AO285/$AO$3</f>
        <v>5.4222008903888294E-7</v>
      </c>
      <c r="AN285" s="7">
        <f>IF(AK285=1,AM285,AM285+AN283)</f>
        <v>0.99999758557140439</v>
      </c>
      <c r="AO285" s="5">
        <f>SUM(G285:AJ285)</f>
        <v>1.4</v>
      </c>
    </row>
    <row r="286" spans="1:41" x14ac:dyDescent="0.2">
      <c r="A286" s="1" t="s">
        <v>92</v>
      </c>
      <c r="B286" s="1" t="s">
        <v>93</v>
      </c>
      <c r="C286" s="1" t="s">
        <v>8</v>
      </c>
      <c r="D286" s="1" t="s">
        <v>214</v>
      </c>
      <c r="E286" s="1" t="s">
        <v>32</v>
      </c>
      <c r="F286" s="1" t="s">
        <v>11</v>
      </c>
      <c r="X286" s="5">
        <v>-1</v>
      </c>
      <c r="Y286" s="5">
        <v>-1</v>
      </c>
      <c r="AC286" s="5" t="s">
        <v>15</v>
      </c>
      <c r="AG286" s="5">
        <v>-1</v>
      </c>
      <c r="AH286" s="5">
        <v>-1</v>
      </c>
      <c r="AI286" s="5">
        <v>-1</v>
      </c>
      <c r="AJ286" s="5" t="s">
        <v>15</v>
      </c>
      <c r="AK286" s="5">
        <v>141</v>
      </c>
    </row>
    <row r="287" spans="1:41" x14ac:dyDescent="0.2">
      <c r="A287" s="1" t="s">
        <v>92</v>
      </c>
      <c r="B287" s="1" t="s">
        <v>93</v>
      </c>
      <c r="C287" s="1" t="s">
        <v>8</v>
      </c>
      <c r="D287" s="1" t="s">
        <v>216</v>
      </c>
      <c r="E287" s="1" t="s">
        <v>16</v>
      </c>
      <c r="F287" s="1" t="s">
        <v>10</v>
      </c>
      <c r="AG287" s="5">
        <v>0.23300000000000001</v>
      </c>
      <c r="AH287" s="5">
        <v>0.185</v>
      </c>
      <c r="AJ287" s="5">
        <v>0.80600000000000005</v>
      </c>
      <c r="AK287" s="5">
        <v>142</v>
      </c>
      <c r="AM287" s="13">
        <f>+AO287/$AO$3</f>
        <v>4.7405527784542344E-7</v>
      </c>
      <c r="AN287" s="7">
        <f>IF(AK287=1,AM287,AM287+AN285)</f>
        <v>0.9999980596266822</v>
      </c>
      <c r="AO287" s="5">
        <f>SUM(G287:AJ287)</f>
        <v>1.2240000000000002</v>
      </c>
    </row>
    <row r="288" spans="1:41" x14ac:dyDescent="0.2">
      <c r="A288" s="1" t="s">
        <v>92</v>
      </c>
      <c r="B288" s="1" t="s">
        <v>93</v>
      </c>
      <c r="C288" s="1" t="s">
        <v>8</v>
      </c>
      <c r="D288" s="1" t="s">
        <v>216</v>
      </c>
      <c r="E288" s="1" t="s">
        <v>16</v>
      </c>
      <c r="F288" s="1" t="s">
        <v>11</v>
      </c>
      <c r="AG288" s="5" t="s">
        <v>15</v>
      </c>
      <c r="AH288" s="5" t="s">
        <v>15</v>
      </c>
      <c r="AJ288" s="5" t="s">
        <v>15</v>
      </c>
      <c r="AK288" s="5">
        <v>142</v>
      </c>
    </row>
    <row r="289" spans="1:41" x14ac:dyDescent="0.2">
      <c r="A289" s="1" t="s">
        <v>92</v>
      </c>
      <c r="B289" s="1" t="s">
        <v>93</v>
      </c>
      <c r="C289" s="1" t="s">
        <v>8</v>
      </c>
      <c r="D289" s="1" t="s">
        <v>51</v>
      </c>
      <c r="E289" s="1" t="s">
        <v>21</v>
      </c>
      <c r="F289" s="1" t="s">
        <v>10</v>
      </c>
      <c r="N289" s="5">
        <v>1</v>
      </c>
      <c r="AK289" s="5">
        <v>143</v>
      </c>
      <c r="AM289" s="13">
        <f>+AO289/$AO$3</f>
        <v>3.8730006359920212E-7</v>
      </c>
      <c r="AN289" s="7">
        <f>IF(AK289=1,AM289,AM289+AN287)</f>
        <v>0.99999844692674578</v>
      </c>
      <c r="AO289" s="5">
        <f>SUM(G289:AJ289)</f>
        <v>1</v>
      </c>
    </row>
    <row r="290" spans="1:41" x14ac:dyDescent="0.2">
      <c r="A290" s="1" t="s">
        <v>92</v>
      </c>
      <c r="B290" s="1" t="s">
        <v>93</v>
      </c>
      <c r="C290" s="1" t="s">
        <v>8</v>
      </c>
      <c r="D290" s="1" t="s">
        <v>51</v>
      </c>
      <c r="E290" s="1" t="s">
        <v>21</v>
      </c>
      <c r="F290" s="1" t="s">
        <v>11</v>
      </c>
      <c r="N290" s="5" t="s">
        <v>15</v>
      </c>
      <c r="AK290" s="5">
        <v>143</v>
      </c>
    </row>
    <row r="291" spans="1:41" x14ac:dyDescent="0.2">
      <c r="A291" s="1" t="s">
        <v>92</v>
      </c>
      <c r="B291" s="1" t="s">
        <v>93</v>
      </c>
      <c r="C291" s="1" t="s">
        <v>8</v>
      </c>
      <c r="D291" s="1" t="s">
        <v>192</v>
      </c>
      <c r="E291" s="1" t="s">
        <v>21</v>
      </c>
      <c r="F291" s="1" t="s">
        <v>10</v>
      </c>
      <c r="AE291" s="5">
        <v>0.83199999999999996</v>
      </c>
      <c r="AK291" s="5">
        <v>144</v>
      </c>
      <c r="AM291" s="13">
        <f>+AO291/$AO$3</f>
        <v>3.2223365291453613E-7</v>
      </c>
      <c r="AN291" s="7">
        <f>IF(AK291=1,AM291,AM291+AN289)</f>
        <v>0.99999876916039865</v>
      </c>
      <c r="AO291" s="5">
        <f>SUM(G291:AJ291)</f>
        <v>0.83199999999999996</v>
      </c>
    </row>
    <row r="292" spans="1:41" x14ac:dyDescent="0.2">
      <c r="A292" s="1" t="s">
        <v>92</v>
      </c>
      <c r="B292" s="1" t="s">
        <v>93</v>
      </c>
      <c r="C292" s="1" t="s">
        <v>8</v>
      </c>
      <c r="D292" s="1" t="s">
        <v>192</v>
      </c>
      <c r="E292" s="1" t="s">
        <v>21</v>
      </c>
      <c r="F292" s="1" t="s">
        <v>11</v>
      </c>
      <c r="AE292" s="5">
        <v>-1</v>
      </c>
      <c r="AK292" s="5">
        <v>144</v>
      </c>
    </row>
    <row r="293" spans="1:41" x14ac:dyDescent="0.2">
      <c r="A293" s="1" t="s">
        <v>92</v>
      </c>
      <c r="B293" s="1" t="s">
        <v>93</v>
      </c>
      <c r="C293" s="1" t="s">
        <v>8</v>
      </c>
      <c r="D293" s="1" t="s">
        <v>216</v>
      </c>
      <c r="E293" s="1" t="s">
        <v>22</v>
      </c>
      <c r="F293" s="1" t="s">
        <v>10</v>
      </c>
      <c r="AG293" s="5">
        <v>0.34200000000000003</v>
      </c>
      <c r="AH293" s="5">
        <v>0.22500000000000001</v>
      </c>
      <c r="AI293" s="5">
        <v>0.20300000000000001</v>
      </c>
      <c r="AK293" s="5">
        <v>145</v>
      </c>
      <c r="AM293" s="13">
        <f>+AO293/$AO$3</f>
        <v>2.9822104897138561E-7</v>
      </c>
      <c r="AN293" s="7">
        <f>IF(AK293=1,AM293,AM293+AN291)</f>
        <v>0.99999906738144761</v>
      </c>
      <c r="AO293" s="5">
        <f>SUM(G293:AJ293)</f>
        <v>0.77</v>
      </c>
    </row>
    <row r="294" spans="1:41" x14ac:dyDescent="0.2">
      <c r="A294" s="1" t="s">
        <v>92</v>
      </c>
      <c r="B294" s="1" t="s">
        <v>93</v>
      </c>
      <c r="C294" s="1" t="s">
        <v>8</v>
      </c>
      <c r="D294" s="1" t="s">
        <v>216</v>
      </c>
      <c r="E294" s="1" t="s">
        <v>22</v>
      </c>
      <c r="F294" s="1" t="s">
        <v>11</v>
      </c>
      <c r="AG294" s="5" t="s">
        <v>15</v>
      </c>
      <c r="AH294" s="5" t="s">
        <v>15</v>
      </c>
      <c r="AI294" s="5" t="s">
        <v>15</v>
      </c>
      <c r="AK294" s="5">
        <v>145</v>
      </c>
    </row>
    <row r="295" spans="1:41" x14ac:dyDescent="0.2">
      <c r="A295" s="1" t="s">
        <v>92</v>
      </c>
      <c r="B295" s="1" t="s">
        <v>93</v>
      </c>
      <c r="C295" s="1" t="s">
        <v>8</v>
      </c>
      <c r="D295" s="1" t="s">
        <v>68</v>
      </c>
      <c r="E295" s="1" t="s">
        <v>22</v>
      </c>
      <c r="F295" s="1" t="s">
        <v>10</v>
      </c>
      <c r="AD295" s="5">
        <v>0.67700000000000005</v>
      </c>
      <c r="AK295" s="5">
        <v>146</v>
      </c>
      <c r="AM295" s="13">
        <f>+AO295/$AO$3</f>
        <v>2.6220214305665983E-7</v>
      </c>
      <c r="AN295" s="7">
        <f>IF(AK295=1,AM295,AM295+AN293)</f>
        <v>0.99999932958359072</v>
      </c>
      <c r="AO295" s="5">
        <f>SUM(G295:AJ295)</f>
        <v>0.67700000000000005</v>
      </c>
    </row>
    <row r="296" spans="1:41" x14ac:dyDescent="0.2">
      <c r="A296" s="1" t="s">
        <v>92</v>
      </c>
      <c r="B296" s="1" t="s">
        <v>93</v>
      </c>
      <c r="C296" s="1" t="s">
        <v>8</v>
      </c>
      <c r="D296" s="1" t="s">
        <v>68</v>
      </c>
      <c r="E296" s="1" t="s">
        <v>22</v>
      </c>
      <c r="F296" s="1" t="s">
        <v>11</v>
      </c>
      <c r="AD296" s="5" t="s">
        <v>15</v>
      </c>
      <c r="AK296" s="5">
        <v>146</v>
      </c>
    </row>
    <row r="297" spans="1:41" x14ac:dyDescent="0.2">
      <c r="A297" s="1" t="s">
        <v>92</v>
      </c>
      <c r="B297" s="1" t="s">
        <v>93</v>
      </c>
      <c r="C297" s="1" t="s">
        <v>8</v>
      </c>
      <c r="D297" s="1" t="s">
        <v>214</v>
      </c>
      <c r="E297" s="1" t="s">
        <v>22</v>
      </c>
      <c r="F297" s="1" t="s">
        <v>10</v>
      </c>
      <c r="O297" s="5">
        <v>0.2</v>
      </c>
      <c r="X297" s="5">
        <v>5.0000000000000001E-3</v>
      </c>
      <c r="Z297" s="5">
        <v>0.24199999999999999</v>
      </c>
      <c r="AF297" s="5">
        <v>8.9999999999999993E-3</v>
      </c>
      <c r="AH297" s="5">
        <v>2.8000000000000001E-2</v>
      </c>
      <c r="AI297" s="5">
        <v>1.7000000000000001E-2</v>
      </c>
      <c r="AK297" s="5">
        <v>147</v>
      </c>
      <c r="AM297" s="13">
        <f>+AO297/$AO$3</f>
        <v>1.9403733186320025E-7</v>
      </c>
      <c r="AN297" s="7">
        <f>IF(AK297=1,AM297,AM297+AN295)</f>
        <v>0.99999952362092259</v>
      </c>
      <c r="AO297" s="5">
        <f>SUM(G297:AJ297)</f>
        <v>0.501</v>
      </c>
    </row>
    <row r="298" spans="1:41" x14ac:dyDescent="0.2">
      <c r="A298" s="1" t="s">
        <v>92</v>
      </c>
      <c r="B298" s="1" t="s">
        <v>93</v>
      </c>
      <c r="C298" s="1" t="s">
        <v>8</v>
      </c>
      <c r="D298" s="1" t="s">
        <v>214</v>
      </c>
      <c r="E298" s="1" t="s">
        <v>22</v>
      </c>
      <c r="F298" s="1" t="s">
        <v>11</v>
      </c>
      <c r="O298" s="5">
        <v>-1</v>
      </c>
      <c r="X298" s="5">
        <v>-1</v>
      </c>
      <c r="Z298" s="5">
        <v>-1</v>
      </c>
      <c r="AF298" s="5" t="s">
        <v>15</v>
      </c>
      <c r="AH298" s="5">
        <v>-1</v>
      </c>
      <c r="AI298" s="5">
        <v>-1</v>
      </c>
      <c r="AK298" s="5">
        <v>147</v>
      </c>
    </row>
    <row r="299" spans="1:41" x14ac:dyDescent="0.2">
      <c r="A299" s="1" t="s">
        <v>92</v>
      </c>
      <c r="B299" s="1" t="s">
        <v>93</v>
      </c>
      <c r="C299" s="1" t="s">
        <v>8</v>
      </c>
      <c r="D299" s="1" t="s">
        <v>218</v>
      </c>
      <c r="E299" s="1" t="s">
        <v>49</v>
      </c>
      <c r="F299" s="1" t="s">
        <v>10</v>
      </c>
      <c r="G299" s="5">
        <v>0.11</v>
      </c>
      <c r="U299" s="5">
        <v>0.21299999999999999</v>
      </c>
      <c r="AB299" s="5">
        <v>5.3999999999999999E-2</v>
      </c>
      <c r="AK299" s="5">
        <v>148</v>
      </c>
      <c r="AM299" s="13">
        <f>+AO299/$AO$3</f>
        <v>1.4601212397689919E-7</v>
      </c>
      <c r="AN299" s="7">
        <f>IF(AK299=1,AM299,AM299+AN297)</f>
        <v>0.99999966963304654</v>
      </c>
      <c r="AO299" s="5">
        <f>SUM(G299:AJ299)</f>
        <v>0.377</v>
      </c>
    </row>
    <row r="300" spans="1:41" x14ac:dyDescent="0.2">
      <c r="A300" s="1" t="s">
        <v>92</v>
      </c>
      <c r="B300" s="1" t="s">
        <v>93</v>
      </c>
      <c r="C300" s="1" t="s">
        <v>8</v>
      </c>
      <c r="D300" s="1" t="s">
        <v>218</v>
      </c>
      <c r="E300" s="1" t="s">
        <v>49</v>
      </c>
      <c r="F300" s="1" t="s">
        <v>11</v>
      </c>
      <c r="G300" s="5">
        <v>-1</v>
      </c>
      <c r="U300" s="5">
        <v>-1</v>
      </c>
      <c r="AB300" s="5" t="s">
        <v>17</v>
      </c>
      <c r="AK300" s="5">
        <v>148</v>
      </c>
    </row>
    <row r="301" spans="1:41" x14ac:dyDescent="0.2">
      <c r="A301" s="1" t="s">
        <v>92</v>
      </c>
      <c r="B301" s="1" t="s">
        <v>93</v>
      </c>
      <c r="C301" s="1" t="s">
        <v>8</v>
      </c>
      <c r="D301" s="1" t="s">
        <v>219</v>
      </c>
      <c r="E301" s="1" t="s">
        <v>16</v>
      </c>
      <c r="F301" s="1" t="s">
        <v>10</v>
      </c>
      <c r="AF301" s="5">
        <v>0.29699999999999999</v>
      </c>
      <c r="AK301" s="5">
        <v>149</v>
      </c>
      <c r="AM301" s="13">
        <f>+AO301/$AO$3</f>
        <v>1.1502811888896302E-7</v>
      </c>
      <c r="AN301" s="7">
        <f>IF(AK301=1,AM301,AM301+AN299)</f>
        <v>0.99999978466116546</v>
      </c>
      <c r="AO301" s="5">
        <f>SUM(G301:AJ301)</f>
        <v>0.29699999999999999</v>
      </c>
    </row>
    <row r="302" spans="1:41" x14ac:dyDescent="0.2">
      <c r="A302" s="1" t="s">
        <v>92</v>
      </c>
      <c r="B302" s="1" t="s">
        <v>93</v>
      </c>
      <c r="C302" s="1" t="s">
        <v>8</v>
      </c>
      <c r="D302" s="1" t="s">
        <v>219</v>
      </c>
      <c r="E302" s="1" t="s">
        <v>16</v>
      </c>
      <c r="F302" s="1" t="s">
        <v>11</v>
      </c>
      <c r="AF302" s="5" t="s">
        <v>15</v>
      </c>
      <c r="AK302" s="5">
        <v>149</v>
      </c>
    </row>
    <row r="303" spans="1:41" x14ac:dyDescent="0.2">
      <c r="A303" s="1" t="s">
        <v>92</v>
      </c>
      <c r="B303" s="1" t="s">
        <v>93</v>
      </c>
      <c r="C303" s="1" t="s">
        <v>8</v>
      </c>
      <c r="D303" s="1" t="s">
        <v>195</v>
      </c>
      <c r="E303" s="1" t="s">
        <v>26</v>
      </c>
      <c r="F303" s="1" t="s">
        <v>10</v>
      </c>
      <c r="AI303" s="5">
        <v>0.19</v>
      </c>
      <c r="AK303" s="5">
        <v>150</v>
      </c>
      <c r="AM303" s="13">
        <f>+AO303/$AO$3</f>
        <v>7.35870120838484E-8</v>
      </c>
      <c r="AN303" s="7">
        <f>IF(AK303=1,AM303,AM303+AN301)</f>
        <v>0.9999998582481775</v>
      </c>
      <c r="AO303" s="5">
        <f>SUM(G303:AJ303)</f>
        <v>0.19</v>
      </c>
    </row>
    <row r="304" spans="1:41" x14ac:dyDescent="0.2">
      <c r="A304" s="1" t="s">
        <v>92</v>
      </c>
      <c r="B304" s="1" t="s">
        <v>93</v>
      </c>
      <c r="C304" s="1" t="s">
        <v>8</v>
      </c>
      <c r="D304" s="1" t="s">
        <v>195</v>
      </c>
      <c r="E304" s="1" t="s">
        <v>26</v>
      </c>
      <c r="F304" s="1" t="s">
        <v>11</v>
      </c>
      <c r="AI304" s="5">
        <v>-1</v>
      </c>
      <c r="AK304" s="5">
        <v>150</v>
      </c>
    </row>
    <row r="305" spans="1:41" x14ac:dyDescent="0.2">
      <c r="A305" s="1" t="s">
        <v>92</v>
      </c>
      <c r="B305" s="1" t="s">
        <v>93</v>
      </c>
      <c r="C305" s="1" t="s">
        <v>30</v>
      </c>
      <c r="D305" s="1" t="s">
        <v>83</v>
      </c>
      <c r="E305" s="1" t="s">
        <v>33</v>
      </c>
      <c r="F305" s="1" t="s">
        <v>10</v>
      </c>
      <c r="AC305" s="5">
        <v>8.9999999999999993E-3</v>
      </c>
      <c r="AI305" s="5">
        <v>0.13100000000000001</v>
      </c>
      <c r="AK305" s="5">
        <v>151</v>
      </c>
      <c r="AM305" s="13">
        <f>+AO305/$AO$3</f>
        <v>5.4222008903888297E-8</v>
      </c>
      <c r="AN305" s="7">
        <f>IF(AK305=1,AM305,AM305+AN303)</f>
        <v>0.99999991247018638</v>
      </c>
      <c r="AO305" s="5">
        <f>SUM(G305:AJ305)</f>
        <v>0.14000000000000001</v>
      </c>
    </row>
    <row r="306" spans="1:41" x14ac:dyDescent="0.2">
      <c r="A306" s="1" t="s">
        <v>92</v>
      </c>
      <c r="B306" s="1" t="s">
        <v>93</v>
      </c>
      <c r="C306" s="1" t="s">
        <v>30</v>
      </c>
      <c r="D306" s="1" t="s">
        <v>83</v>
      </c>
      <c r="E306" s="1" t="s">
        <v>33</v>
      </c>
      <c r="F306" s="1" t="s">
        <v>11</v>
      </c>
      <c r="AC306" s="5" t="s">
        <v>15</v>
      </c>
      <c r="AI306" s="5" t="s">
        <v>15</v>
      </c>
      <c r="AK306" s="5">
        <v>151</v>
      </c>
    </row>
    <row r="307" spans="1:41" x14ac:dyDescent="0.2">
      <c r="A307" s="1" t="s">
        <v>92</v>
      </c>
      <c r="B307" s="1" t="s">
        <v>93</v>
      </c>
      <c r="C307" s="1" t="s">
        <v>8</v>
      </c>
      <c r="D307" s="1" t="s">
        <v>228</v>
      </c>
      <c r="E307" s="1" t="s">
        <v>16</v>
      </c>
      <c r="F307" s="1" t="s">
        <v>10</v>
      </c>
      <c r="AG307" s="5">
        <v>8.8999999999999996E-2</v>
      </c>
      <c r="AK307" s="5">
        <v>152</v>
      </c>
      <c r="AM307" s="13">
        <v>4.1496449237867474E-9</v>
      </c>
      <c r="AN307" s="7">
        <v>1.0000000000000004</v>
      </c>
      <c r="AO307" s="5">
        <f>SUM(G307:AJ307)</f>
        <v>8.8999999999999996E-2</v>
      </c>
    </row>
    <row r="308" spans="1:41" x14ac:dyDescent="0.2">
      <c r="A308" s="1" t="s">
        <v>92</v>
      </c>
      <c r="B308" s="1" t="s">
        <v>93</v>
      </c>
      <c r="C308" s="1" t="s">
        <v>8</v>
      </c>
      <c r="D308" s="1" t="s">
        <v>228</v>
      </c>
      <c r="E308" s="1" t="s">
        <v>16</v>
      </c>
      <c r="F308" s="1" t="s">
        <v>11</v>
      </c>
      <c r="AG308" s="5">
        <v>-1</v>
      </c>
      <c r="AK308" s="5">
        <v>152</v>
      </c>
    </row>
    <row r="309" spans="1:41" x14ac:dyDescent="0.2">
      <c r="A309" s="1" t="s">
        <v>92</v>
      </c>
      <c r="B309" s="1" t="s">
        <v>93</v>
      </c>
      <c r="C309" s="1" t="s">
        <v>8</v>
      </c>
      <c r="D309" s="1" t="s">
        <v>74</v>
      </c>
      <c r="E309" s="1" t="s">
        <v>32</v>
      </c>
      <c r="F309" s="1" t="s">
        <v>10</v>
      </c>
      <c r="AG309" s="5">
        <v>3.7999999999999999E-2</v>
      </c>
      <c r="AK309" s="5">
        <v>153</v>
      </c>
      <c r="AM309" s="13">
        <v>4.1496449237867474E-9</v>
      </c>
      <c r="AN309" s="7">
        <v>1.0000000000000004</v>
      </c>
      <c r="AO309" s="5">
        <f>SUM(G309:AJ309)</f>
        <v>3.7999999999999999E-2</v>
      </c>
    </row>
    <row r="310" spans="1:41" x14ac:dyDescent="0.2">
      <c r="A310" s="1" t="s">
        <v>92</v>
      </c>
      <c r="B310" s="1" t="s">
        <v>93</v>
      </c>
      <c r="C310" s="1" t="s">
        <v>8</v>
      </c>
      <c r="D310" s="1" t="s">
        <v>74</v>
      </c>
      <c r="E310" s="1" t="s">
        <v>32</v>
      </c>
      <c r="F310" s="1" t="s">
        <v>11</v>
      </c>
      <c r="AG310" s="5">
        <v>-1</v>
      </c>
      <c r="AK310" s="5">
        <v>153</v>
      </c>
    </row>
    <row r="311" spans="1:41" x14ac:dyDescent="0.2">
      <c r="A311" s="1" t="s">
        <v>92</v>
      </c>
      <c r="B311" s="1" t="s">
        <v>93</v>
      </c>
      <c r="C311" s="1" t="s">
        <v>8</v>
      </c>
      <c r="D311" s="1" t="s">
        <v>41</v>
      </c>
      <c r="E311" s="1" t="s">
        <v>26</v>
      </c>
      <c r="F311" s="1" t="s">
        <v>10</v>
      </c>
      <c r="U311" s="5">
        <v>8.0000000000000002E-3</v>
      </c>
      <c r="V311" s="5">
        <v>6.0000000000000001E-3</v>
      </c>
      <c r="X311" s="5">
        <v>6.0000000000000001E-3</v>
      </c>
      <c r="AA311" s="5">
        <v>7.0000000000000001E-3</v>
      </c>
      <c r="AK311" s="5">
        <v>154</v>
      </c>
      <c r="AM311" s="13">
        <v>4.1496449237867474E-9</v>
      </c>
      <c r="AN311" s="7">
        <v>1.0000000000000004</v>
      </c>
      <c r="AO311" s="5">
        <f>SUM(G311:AJ311)</f>
        <v>2.7E-2</v>
      </c>
    </row>
    <row r="312" spans="1:41" x14ac:dyDescent="0.2">
      <c r="A312" s="1" t="s">
        <v>92</v>
      </c>
      <c r="B312" s="1" t="s">
        <v>93</v>
      </c>
      <c r="C312" s="1" t="s">
        <v>8</v>
      </c>
      <c r="D312" s="1" t="s">
        <v>41</v>
      </c>
      <c r="E312" s="1" t="s">
        <v>26</v>
      </c>
      <c r="F312" s="1" t="s">
        <v>11</v>
      </c>
      <c r="U312" s="5" t="s">
        <v>15</v>
      </c>
      <c r="V312" s="5" t="s">
        <v>15</v>
      </c>
      <c r="X312" s="5" t="s">
        <v>15</v>
      </c>
      <c r="AA312" s="5" t="s">
        <v>15</v>
      </c>
      <c r="AK312" s="5">
        <v>154</v>
      </c>
    </row>
    <row r="313" spans="1:41" x14ac:dyDescent="0.2">
      <c r="A313" s="1" t="s">
        <v>92</v>
      </c>
      <c r="B313" s="1" t="s">
        <v>93</v>
      </c>
      <c r="C313" s="1" t="s">
        <v>8</v>
      </c>
      <c r="D313" s="1" t="s">
        <v>160</v>
      </c>
      <c r="E313" s="1" t="s">
        <v>16</v>
      </c>
      <c r="F313" s="1" t="s">
        <v>10</v>
      </c>
      <c r="AE313" s="5">
        <v>2.3E-2</v>
      </c>
      <c r="AK313" s="5">
        <v>155</v>
      </c>
      <c r="AM313" s="13">
        <v>4.1496449237867474E-9</v>
      </c>
      <c r="AN313" s="7">
        <v>1.0000000000000004</v>
      </c>
      <c r="AO313" s="5">
        <f>SUM(G313:AJ313)</f>
        <v>2.3E-2</v>
      </c>
    </row>
    <row r="314" spans="1:41" x14ac:dyDescent="0.2">
      <c r="A314" s="1" t="s">
        <v>92</v>
      </c>
      <c r="B314" s="1" t="s">
        <v>93</v>
      </c>
      <c r="C314" s="1" t="s">
        <v>8</v>
      </c>
      <c r="D314" s="1" t="s">
        <v>160</v>
      </c>
      <c r="E314" s="1" t="s">
        <v>16</v>
      </c>
      <c r="F314" s="1" t="s">
        <v>11</v>
      </c>
      <c r="AE314" s="5" t="s">
        <v>15</v>
      </c>
      <c r="AK314" s="5">
        <v>155</v>
      </c>
    </row>
    <row r="315" spans="1:41" x14ac:dyDescent="0.2">
      <c r="A315" s="1" t="s">
        <v>92</v>
      </c>
      <c r="B315" s="1" t="s">
        <v>93</v>
      </c>
      <c r="C315" s="1" t="s">
        <v>8</v>
      </c>
      <c r="D315" s="1" t="s">
        <v>216</v>
      </c>
      <c r="E315" s="1" t="s">
        <v>46</v>
      </c>
      <c r="F315" s="1" t="s">
        <v>10</v>
      </c>
      <c r="AI315" s="5">
        <v>1.2999999999999999E-2</v>
      </c>
      <c r="AJ315" s="5">
        <v>4.0000000000000001E-3</v>
      </c>
      <c r="AK315" s="5">
        <v>156</v>
      </c>
      <c r="AM315" s="13">
        <v>4.1496449237867474E-9</v>
      </c>
      <c r="AN315" s="7">
        <v>1.0000000000000004</v>
      </c>
      <c r="AO315" s="5">
        <f>SUM(G315:AJ315)</f>
        <v>1.7000000000000001E-2</v>
      </c>
    </row>
    <row r="316" spans="1:41" x14ac:dyDescent="0.2">
      <c r="A316" s="1" t="s">
        <v>92</v>
      </c>
      <c r="B316" s="1" t="s">
        <v>93</v>
      </c>
      <c r="C316" s="1" t="s">
        <v>8</v>
      </c>
      <c r="D316" s="1" t="s">
        <v>216</v>
      </c>
      <c r="E316" s="1" t="s">
        <v>46</v>
      </c>
      <c r="F316" s="1" t="s">
        <v>11</v>
      </c>
      <c r="AI316" s="5" t="s">
        <v>15</v>
      </c>
      <c r="AJ316" s="5" t="s">
        <v>15</v>
      </c>
      <c r="AK316" s="5">
        <v>156</v>
      </c>
    </row>
    <row r="317" spans="1:41" x14ac:dyDescent="0.2">
      <c r="A317" s="1" t="s">
        <v>92</v>
      </c>
      <c r="B317" s="1" t="s">
        <v>93</v>
      </c>
      <c r="C317" s="1" t="s">
        <v>8</v>
      </c>
      <c r="D317" s="1" t="s">
        <v>223</v>
      </c>
      <c r="E317" s="1" t="s">
        <v>14</v>
      </c>
      <c r="F317" s="1" t="s">
        <v>10</v>
      </c>
      <c r="AI317" s="5">
        <v>1.4999999999999999E-2</v>
      </c>
      <c r="AK317" s="5">
        <v>157</v>
      </c>
      <c r="AM317" s="13">
        <v>4.1496449237867474E-9</v>
      </c>
      <c r="AN317" s="7">
        <v>1.0000000000000004</v>
      </c>
      <c r="AO317" s="5">
        <f>SUM(G317:AJ317)</f>
        <v>1.4999999999999999E-2</v>
      </c>
    </row>
    <row r="318" spans="1:41" x14ac:dyDescent="0.2">
      <c r="A318" s="1" t="s">
        <v>92</v>
      </c>
      <c r="B318" s="1" t="s">
        <v>93</v>
      </c>
      <c r="C318" s="1" t="s">
        <v>8</v>
      </c>
      <c r="D318" s="1" t="s">
        <v>223</v>
      </c>
      <c r="E318" s="1" t="s">
        <v>14</v>
      </c>
      <c r="F318" s="1" t="s">
        <v>11</v>
      </c>
      <c r="AI318" s="5">
        <v>-1</v>
      </c>
      <c r="AK318" s="5">
        <v>157</v>
      </c>
    </row>
    <row r="319" spans="1:41" x14ac:dyDescent="0.2">
      <c r="A319" s="1" t="s">
        <v>92</v>
      </c>
      <c r="B319" s="1" t="s">
        <v>93</v>
      </c>
      <c r="C319" s="1" t="s">
        <v>8</v>
      </c>
      <c r="D319" s="1" t="s">
        <v>220</v>
      </c>
      <c r="E319" s="1" t="s">
        <v>28</v>
      </c>
      <c r="F319" s="1" t="s">
        <v>10</v>
      </c>
      <c r="Y319" s="5">
        <v>1.0999999999999999E-2</v>
      </c>
      <c r="AK319" s="5">
        <v>158</v>
      </c>
      <c r="AM319" s="13">
        <v>4.1496449237867474E-9</v>
      </c>
      <c r="AN319" s="7">
        <v>1.0000000000000004</v>
      </c>
      <c r="AO319" s="5">
        <f>SUM(G319:AJ319)</f>
        <v>1.0999999999999999E-2</v>
      </c>
    </row>
    <row r="320" spans="1:41" x14ac:dyDescent="0.2">
      <c r="A320" s="1" t="s">
        <v>92</v>
      </c>
      <c r="B320" s="1" t="s">
        <v>93</v>
      </c>
      <c r="C320" s="1" t="s">
        <v>8</v>
      </c>
      <c r="D320" s="1" t="s">
        <v>220</v>
      </c>
      <c r="E320" s="1" t="s">
        <v>28</v>
      </c>
      <c r="F320" s="1" t="s">
        <v>11</v>
      </c>
      <c r="Y320" s="5">
        <v>-1</v>
      </c>
      <c r="AK320" s="5">
        <v>158</v>
      </c>
    </row>
    <row r="321" spans="1:41" x14ac:dyDescent="0.2">
      <c r="A321" s="1" t="s">
        <v>92</v>
      </c>
      <c r="B321" s="1" t="s">
        <v>93</v>
      </c>
      <c r="C321" s="1" t="s">
        <v>8</v>
      </c>
      <c r="D321" s="1" t="s">
        <v>223</v>
      </c>
      <c r="E321" s="1" t="s">
        <v>32</v>
      </c>
      <c r="F321" s="1" t="s">
        <v>10</v>
      </c>
      <c r="AH321" s="5">
        <v>4.0000000000000001E-3</v>
      </c>
      <c r="AK321" s="5">
        <v>159</v>
      </c>
      <c r="AM321" s="13">
        <v>4.1496449237867474E-9</v>
      </c>
      <c r="AN321" s="7">
        <v>1.0000000000000004</v>
      </c>
      <c r="AO321" s="5">
        <f>SUM(G321:AJ321)</f>
        <v>4.0000000000000001E-3</v>
      </c>
    </row>
    <row r="322" spans="1:41" x14ac:dyDescent="0.2">
      <c r="A322" s="1" t="s">
        <v>92</v>
      </c>
      <c r="B322" s="1" t="s">
        <v>93</v>
      </c>
      <c r="C322" s="1" t="s">
        <v>8</v>
      </c>
      <c r="D322" s="1" t="s">
        <v>223</v>
      </c>
      <c r="E322" s="1" t="s">
        <v>32</v>
      </c>
      <c r="F322" s="1" t="s">
        <v>11</v>
      </c>
      <c r="AH322" s="5">
        <v>-1</v>
      </c>
      <c r="AK322" s="5">
        <v>159</v>
      </c>
    </row>
    <row r="323" spans="1:41" x14ac:dyDescent="0.2">
      <c r="A323" s="1" t="s">
        <v>92</v>
      </c>
      <c r="B323" s="1" t="s">
        <v>93</v>
      </c>
      <c r="C323" s="1" t="s">
        <v>8</v>
      </c>
      <c r="D323" s="1" t="s">
        <v>228</v>
      </c>
      <c r="E323" s="1" t="s">
        <v>32</v>
      </c>
      <c r="F323" s="1" t="s">
        <v>10</v>
      </c>
      <c r="AG323" s="5">
        <v>2E-3</v>
      </c>
      <c r="AK323" s="5">
        <v>160</v>
      </c>
      <c r="AM323" s="13">
        <v>4.1496449237867474E-9</v>
      </c>
      <c r="AN323" s="7">
        <v>1.0000000000000004</v>
      </c>
      <c r="AO323" s="5">
        <f>SUM(G323:AJ323)</f>
        <v>2E-3</v>
      </c>
    </row>
    <row r="324" spans="1:41" x14ac:dyDescent="0.2">
      <c r="A324" s="1" t="s">
        <v>92</v>
      </c>
      <c r="B324" s="1" t="s">
        <v>93</v>
      </c>
      <c r="C324" s="1" t="s">
        <v>8</v>
      </c>
      <c r="D324" s="1" t="s">
        <v>228</v>
      </c>
      <c r="E324" s="1" t="s">
        <v>32</v>
      </c>
      <c r="F324" s="1" t="s">
        <v>11</v>
      </c>
      <c r="AG324" s="5">
        <v>-1</v>
      </c>
      <c r="AK324" s="5">
        <v>160</v>
      </c>
    </row>
  </sheetData>
  <mergeCells count="2">
    <mergeCell ref="E2:F2"/>
    <mergeCell ref="A1:D1"/>
  </mergeCells>
  <conditionalFormatting sqref="AM8">
    <cfRule type="colorScale" priority="143">
      <colorScale>
        <cfvo type="min"/>
        <cfvo type="percentile" val="50"/>
        <cfvo type="max"/>
        <color rgb="FFF8696B"/>
        <color rgb="FFFFEB84"/>
        <color rgb="FF63BE7B"/>
      </colorScale>
    </cfRule>
  </conditionalFormatting>
  <conditionalFormatting sqref="AN8">
    <cfRule type="colorScale" priority="142">
      <colorScale>
        <cfvo type="min"/>
        <cfvo type="percentile" val="50"/>
        <cfvo type="num" val="0.97499999999999998"/>
        <color rgb="FF63BE7B"/>
        <color rgb="FFFCFCFF"/>
        <color rgb="FFF8696B"/>
      </colorScale>
    </cfRule>
  </conditionalFormatting>
  <conditionalFormatting sqref="AM12 AM10 AM14 AM16 AM18 AM20 AM22 AM24 AM26 AM28 AM30 AM32 AM34 AM36 AM38 AM40 AM42 AM44 AM46 AM48 AM50 AM52 AM54 AM56 AM58 AM60 AM62 AM64 AM66 AM68 AM70 AM72 AM74 AM76 AM78 AM80 AM82 AM84 AM86 AM88 AM90 AM92 AM94 AM96 AM98 AM100 AM102 AM104 AM106 AM108 AM110 AM112 AM114 AM116 AM118 AM120 AM122 AM124 AM126 AM128 AM130 AM132 AM134 AM136 AM138 AM140 AM142 AM144 AM146 AM148 AM150 AM152 AM154 AM156 AM158 AM160 AM162 AM164 AM166 AM168 AM170 AM172 AM174 AM176 AM178 AM180 AM182 AM184 AM186 AM188 AM190 AM192 AM194 AM196 AM198 AM200 AM202 AM204 AM206 AM208 AM210 AM212 AM214 AM216 AM218 AM220 AM222 AM224 AM226 AM228 AM230 AM232 AM234 AM236 AM238 AM240 AM242 AM244 AM246 AM248 AM250 AM252 AM254 AM256 AM258 AM260 AM262 AM264 AM266 AM268 AM270 AM272 AM274 AM276 AM278 AM280 AM282">
    <cfRule type="colorScale" priority="141">
      <colorScale>
        <cfvo type="min"/>
        <cfvo type="percentile" val="50"/>
        <cfvo type="max"/>
        <color rgb="FFF8696B"/>
        <color rgb="FFFFEB84"/>
        <color rgb="FF63BE7B"/>
      </colorScale>
    </cfRule>
  </conditionalFormatting>
  <conditionalFormatting sqref="AN12 AN10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AN180 AN182 AN184 AN186 AN188 AN190 AN192 AN194 AN196 AN198 AN200 AN202 AN204 AN206 AN208 AN210 AN212 AN214 AN216 AN218 AN220 AN222 AN224 AN226 AN228 AN230 AN232 AN234 AN236 AN238 AN240 AN242 AN244 AN246 AN248 AN250 AN252 AN254 AN256 AN258 AN260 AN262 AN264 AN266 AN268 AN270 AN272 AN274 AN276 AN278 AN280 AN282">
    <cfRule type="colorScale" priority="140">
      <colorScale>
        <cfvo type="min"/>
        <cfvo type="percentile" val="50"/>
        <cfvo type="num" val="0.97499999999999998"/>
        <color rgb="FF63BE7B"/>
        <color rgb="FFFCFCFF"/>
        <color rgb="FFF8696B"/>
      </colorScale>
    </cfRule>
  </conditionalFormatting>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AN180 AN182 AN184 AN186 AN188 AN190 AN192 AN194 AN196 AN198 AN200 AN202 AN204 AN206 AN208 AN210 AN212 AN214 AN216 AN218 AN220 AN222 AN224 AN226 AN228 AN230 AN232 AN234 AN236 AN238 AN240 AN242 AN244 AN246 AN248 AN250 AN252 AN254 AN256 AN258 AN260 AN262 AN264 AN266 AN268 AN270 AN272 AN274 AN276 AN278 AN280 AN282 AN284 AN286 AN288 AN290 AN292">
    <cfRule type="colorScale" priority="164">
      <colorScale>
        <cfvo type="min"/>
        <cfvo type="percentile" val="50"/>
        <cfvo type="num" val="0.97499999999999998"/>
        <color rgb="FF63BE7B"/>
        <color rgb="FFFCFCFF"/>
        <color rgb="FFF8696B"/>
      </colorScale>
    </cfRule>
  </conditionalFormatting>
  <conditionalFormatting sqref="AO2">
    <cfRule type="cellIs" dxfId="1067" priority="90" operator="equal">
      <formula>"Check functions"</formula>
    </cfRule>
  </conditionalFormatting>
  <conditionalFormatting sqref="G6:AJ302">
    <cfRule type="cellIs" dxfId="1066" priority="82" operator="equal">
      <formula>-1</formula>
    </cfRule>
    <cfRule type="cellIs" dxfId="1065" priority="83" operator="equal">
      <formula>"a"</formula>
    </cfRule>
    <cfRule type="cellIs" dxfId="1064" priority="84" operator="equal">
      <formula>"b"</formula>
    </cfRule>
    <cfRule type="cellIs" dxfId="1063" priority="85" operator="equal">
      <formula>"c"</formula>
    </cfRule>
    <cfRule type="cellIs" dxfId="1062" priority="86" operator="equal">
      <formula>"bc"</formula>
    </cfRule>
    <cfRule type="cellIs" dxfId="1061" priority="87" operator="equal">
      <formula>"ab"</formula>
    </cfRule>
    <cfRule type="cellIs" dxfId="1060" priority="88" operator="equal">
      <formula>"ac"</formula>
    </cfRule>
    <cfRule type="cellIs" dxfId="1059" priority="89" operator="equal">
      <formula>"abc"</formula>
    </cfRule>
  </conditionalFormatting>
  <conditionalFormatting sqref="G304:AJ310">
    <cfRule type="cellIs" dxfId="1058" priority="70" operator="equal">
      <formula>-1</formula>
    </cfRule>
    <cfRule type="cellIs" dxfId="1057" priority="71" operator="equal">
      <formula>"a"</formula>
    </cfRule>
    <cfRule type="cellIs" dxfId="1056" priority="72" operator="equal">
      <formula>"b"</formula>
    </cfRule>
    <cfRule type="cellIs" dxfId="1055" priority="73" operator="equal">
      <formula>"c"</formula>
    </cfRule>
    <cfRule type="cellIs" dxfId="1054" priority="74" operator="equal">
      <formula>"bc"</formula>
    </cfRule>
    <cfRule type="cellIs" dxfId="1053" priority="75" operator="equal">
      <formula>"ab"</formula>
    </cfRule>
    <cfRule type="cellIs" dxfId="1052" priority="76" operator="equal">
      <formula>"ac"</formula>
    </cfRule>
    <cfRule type="cellIs" dxfId="1051" priority="77" operator="equal">
      <formula>"abc"</formula>
    </cfRule>
  </conditionalFormatting>
  <conditionalFormatting sqref="G312:AJ312">
    <cfRule type="cellIs" dxfId="1050" priority="60" operator="equal">
      <formula>-1</formula>
    </cfRule>
    <cfRule type="cellIs" dxfId="1049" priority="61" operator="equal">
      <formula>"a"</formula>
    </cfRule>
    <cfRule type="cellIs" dxfId="1048" priority="62" operator="equal">
      <formula>"b"</formula>
    </cfRule>
    <cfRule type="cellIs" dxfId="1047" priority="63" operator="equal">
      <formula>"c"</formula>
    </cfRule>
    <cfRule type="cellIs" dxfId="1046" priority="64" operator="equal">
      <formula>"bc"</formula>
    </cfRule>
    <cfRule type="cellIs" dxfId="1045" priority="65" operator="equal">
      <formula>"ab"</formula>
    </cfRule>
    <cfRule type="cellIs" dxfId="1044" priority="66" operator="equal">
      <formula>"ac"</formula>
    </cfRule>
    <cfRule type="cellIs" dxfId="1043" priority="67" operator="equal">
      <formula>"abc"</formula>
    </cfRule>
  </conditionalFormatting>
  <conditionalFormatting sqref="G314:AJ314">
    <cfRule type="cellIs" dxfId="1042" priority="50" operator="equal">
      <formula>-1</formula>
    </cfRule>
    <cfRule type="cellIs" dxfId="1041" priority="51" operator="equal">
      <formula>"a"</formula>
    </cfRule>
    <cfRule type="cellIs" dxfId="1040" priority="52" operator="equal">
      <formula>"b"</formula>
    </cfRule>
    <cfRule type="cellIs" dxfId="1039" priority="53" operator="equal">
      <formula>"c"</formula>
    </cfRule>
    <cfRule type="cellIs" dxfId="1038" priority="54" operator="equal">
      <formula>"bc"</formula>
    </cfRule>
    <cfRule type="cellIs" dxfId="1037" priority="55" operator="equal">
      <formula>"ab"</formula>
    </cfRule>
    <cfRule type="cellIs" dxfId="1036" priority="56" operator="equal">
      <formula>"ac"</formula>
    </cfRule>
    <cfRule type="cellIs" dxfId="1035" priority="57" operator="equal">
      <formula>"abc"</formula>
    </cfRule>
  </conditionalFormatting>
  <conditionalFormatting sqref="G316:AJ316">
    <cfRule type="cellIs" dxfId="1034" priority="42" operator="equal">
      <formula>-1</formula>
    </cfRule>
    <cfRule type="cellIs" dxfId="1033" priority="43" operator="equal">
      <formula>"a"</formula>
    </cfRule>
    <cfRule type="cellIs" dxfId="1032" priority="44" operator="equal">
      <formula>"b"</formula>
    </cfRule>
    <cfRule type="cellIs" dxfId="1031" priority="45" operator="equal">
      <formula>"c"</formula>
    </cfRule>
    <cfRule type="cellIs" dxfId="1030" priority="46" operator="equal">
      <formula>"bc"</formula>
    </cfRule>
    <cfRule type="cellIs" dxfId="1029" priority="47" operator="equal">
      <formula>"ab"</formula>
    </cfRule>
    <cfRule type="cellIs" dxfId="1028" priority="48" operator="equal">
      <formula>"ac"</formula>
    </cfRule>
    <cfRule type="cellIs" dxfId="1027" priority="49" operator="equal">
      <formula>"abc"</formula>
    </cfRule>
  </conditionalFormatting>
  <conditionalFormatting sqref="G318:AJ318">
    <cfRule type="cellIs" dxfId="1026" priority="34" operator="equal">
      <formula>-1</formula>
    </cfRule>
    <cfRule type="cellIs" dxfId="1025" priority="35" operator="equal">
      <formula>"a"</formula>
    </cfRule>
    <cfRule type="cellIs" dxfId="1024" priority="36" operator="equal">
      <formula>"b"</formula>
    </cfRule>
    <cfRule type="cellIs" dxfId="1023" priority="37" operator="equal">
      <formula>"c"</formula>
    </cfRule>
    <cfRule type="cellIs" dxfId="1022" priority="38" operator="equal">
      <formula>"bc"</formula>
    </cfRule>
    <cfRule type="cellIs" dxfId="1021" priority="39" operator="equal">
      <formula>"ab"</formula>
    </cfRule>
    <cfRule type="cellIs" dxfId="1020" priority="40" operator="equal">
      <formula>"ac"</formula>
    </cfRule>
    <cfRule type="cellIs" dxfId="1019" priority="41" operator="equal">
      <formula>"abc"</formula>
    </cfRule>
  </conditionalFormatting>
  <conditionalFormatting sqref="G320:AJ320">
    <cfRule type="cellIs" dxfId="1018" priority="26" operator="equal">
      <formula>-1</formula>
    </cfRule>
    <cfRule type="cellIs" dxfId="1017" priority="27" operator="equal">
      <formula>"a"</formula>
    </cfRule>
    <cfRule type="cellIs" dxfId="1016" priority="28" operator="equal">
      <formula>"b"</formula>
    </cfRule>
    <cfRule type="cellIs" dxfId="1015" priority="29" operator="equal">
      <formula>"c"</formula>
    </cfRule>
    <cfRule type="cellIs" dxfId="1014" priority="30" operator="equal">
      <formula>"bc"</formula>
    </cfRule>
    <cfRule type="cellIs" dxfId="1013" priority="31" operator="equal">
      <formula>"ab"</formula>
    </cfRule>
    <cfRule type="cellIs" dxfId="1012" priority="32" operator="equal">
      <formula>"ac"</formula>
    </cfRule>
    <cfRule type="cellIs" dxfId="1011" priority="33" operator="equal">
      <formula>"abc"</formula>
    </cfRule>
  </conditionalFormatting>
  <conditionalFormatting sqref="G322:AJ322">
    <cfRule type="cellIs" dxfId="1010" priority="18" operator="equal">
      <formula>-1</formula>
    </cfRule>
    <cfRule type="cellIs" dxfId="1009" priority="19" operator="equal">
      <formula>"a"</formula>
    </cfRule>
    <cfRule type="cellIs" dxfId="1008" priority="20" operator="equal">
      <formula>"b"</formula>
    </cfRule>
    <cfRule type="cellIs" dxfId="1007" priority="21" operator="equal">
      <formula>"c"</formula>
    </cfRule>
    <cfRule type="cellIs" dxfId="1006" priority="22" operator="equal">
      <formula>"bc"</formula>
    </cfRule>
    <cfRule type="cellIs" dxfId="1005" priority="23" operator="equal">
      <formula>"ab"</formula>
    </cfRule>
    <cfRule type="cellIs" dxfId="1004" priority="24" operator="equal">
      <formula>"ac"</formula>
    </cfRule>
    <cfRule type="cellIs" dxfId="1003" priority="25" operator="equal">
      <formula>"abc"</formula>
    </cfRule>
  </conditionalFormatting>
  <conditionalFormatting sqref="G324:AJ324">
    <cfRule type="cellIs" dxfId="1002" priority="10" operator="equal">
      <formula>-1</formula>
    </cfRule>
    <cfRule type="cellIs" dxfId="1001" priority="11" operator="equal">
      <formula>"a"</formula>
    </cfRule>
    <cfRule type="cellIs" dxfId="1000" priority="12" operator="equal">
      <formula>"b"</formula>
    </cfRule>
    <cfRule type="cellIs" dxfId="999" priority="13" operator="equal">
      <formula>"c"</formula>
    </cfRule>
    <cfRule type="cellIs" dxfId="998" priority="14" operator="equal">
      <formula>"bc"</formula>
    </cfRule>
    <cfRule type="cellIs" dxfId="997" priority="15" operator="equal">
      <formula>"ab"</formula>
    </cfRule>
    <cfRule type="cellIs" dxfId="996" priority="16" operator="equal">
      <formula>"ac"</formula>
    </cfRule>
    <cfRule type="cellIs" dxfId="995" priority="17" operator="equal">
      <formula>"abc"</formula>
    </cfRule>
  </conditionalFormatting>
  <conditionalFormatting sqref="AM5:AM324">
    <cfRule type="colorScale" priority="1741">
      <colorScale>
        <cfvo type="min"/>
        <cfvo type="percentile" val="50"/>
        <cfvo type="max"/>
        <color rgb="FFF8696B"/>
        <color rgb="FFFFEB84"/>
        <color rgb="FF63BE7B"/>
      </colorScale>
    </cfRule>
  </conditionalFormatting>
  <conditionalFormatting sqref="AN5:AN324">
    <cfRule type="colorScale" priority="1742">
      <colorScale>
        <cfvo type="min"/>
        <cfvo type="percentile" val="50"/>
        <cfvo type="num" val="0.97499999999999998"/>
        <color rgb="FF63BE7B"/>
        <color rgb="FFFCFCFF"/>
        <color rgb="FFF8696B"/>
      </colorScale>
    </cfRule>
  </conditionalFormatting>
  <conditionalFormatting sqref="E5:E51000">
    <cfRule type="cellIs" dxfId="994" priority="1" operator="equal">
      <formula>"UN"</formula>
    </cfRule>
  </conditionalFormatting>
  <pageMargins left="0.7" right="0.7" top="0.75" bottom="0.75" header="0.3" footer="0.3"/>
  <pageSetup paperSize="9" scale="5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pageSetUpPr fitToPage="1"/>
  </sheetPr>
  <dimension ref="A1:AO246"/>
  <sheetViews>
    <sheetView view="pageBreakPreview" zoomScale="90" zoomScaleNormal="90" zoomScaleSheetLayoutView="90" workbookViewId="0">
      <selection activeCell="A4" sqref="A4"/>
    </sheetView>
  </sheetViews>
  <sheetFormatPr defaultColWidth="9.140625" defaultRowHeight="12" x14ac:dyDescent="0.2"/>
  <cols>
    <col min="1" max="1" width="6.7109375" style="1" bestFit="1" customWidth="1"/>
    <col min="2" max="2" width="5" style="1" bestFit="1" customWidth="1"/>
    <col min="3" max="3" width="5.5703125" style="1" bestFit="1" customWidth="1"/>
    <col min="4" max="4" width="22.7109375" style="1" customWidth="1"/>
    <col min="5" max="5" width="7.28515625" style="34" bestFit="1" customWidth="1"/>
    <col min="6" max="6" width="4.5703125" style="1" bestFit="1" customWidth="1"/>
    <col min="7" max="36" width="6.7109375" style="5" customWidth="1"/>
    <col min="37" max="37" width="4.85546875" style="5" bestFit="1" customWidth="1"/>
    <col min="38" max="38" width="1.7109375" style="5" customWidth="1"/>
    <col min="39" max="39" width="6.140625" style="14" bestFit="1" customWidth="1"/>
    <col min="40" max="40" width="5.5703125" style="1" bestFit="1" customWidth="1"/>
    <col min="41" max="41" width="9" style="1" bestFit="1" customWidth="1"/>
    <col min="42" max="16384" width="9.140625" style="1"/>
  </cols>
  <sheetData>
    <row r="1" spans="1:41" x14ac:dyDescent="0.2">
      <c r="A1" s="53" t="str">
        <f>"Table " &amp; VLOOKUP(AO1,header!$B$6:$C$33,1,FALSE) &amp; ". "&amp; VLOOKUP(AO1,header!$B$6:$C$33,2,FALSE)</f>
        <v>Table 8. YFT-E region</v>
      </c>
      <c r="B1" s="53"/>
      <c r="C1" s="53"/>
      <c r="D1" s="53"/>
      <c r="AO1" s="12">
        <v>8</v>
      </c>
    </row>
    <row r="2" spans="1:41" x14ac:dyDescent="0.2">
      <c r="E2" s="52" t="s">
        <v>146</v>
      </c>
      <c r="F2" s="52"/>
      <c r="G2" s="19">
        <f>SUMIF(G5:G246,"&gt;0")</f>
        <v>125397.77400000003</v>
      </c>
      <c r="H2" s="19">
        <f t="shared" ref="H2:AJ2" si="0">SUMIF(H5:H246,"&gt;0")</f>
        <v>124724.99199999997</v>
      </c>
      <c r="I2" s="19">
        <f t="shared" si="0"/>
        <v>124849.11600000001</v>
      </c>
      <c r="J2" s="19">
        <f t="shared" si="0"/>
        <v>119430.86900000001</v>
      </c>
      <c r="K2" s="19">
        <f t="shared" si="0"/>
        <v>116150.588</v>
      </c>
      <c r="L2" s="19">
        <f t="shared" si="0"/>
        <v>104363.03799999999</v>
      </c>
      <c r="M2" s="19">
        <f t="shared" si="0"/>
        <v>113614.99900000004</v>
      </c>
      <c r="N2" s="19">
        <f t="shared" si="0"/>
        <v>103600.852</v>
      </c>
      <c r="O2" s="19">
        <f t="shared" si="0"/>
        <v>96825.305000000008</v>
      </c>
      <c r="P2" s="19">
        <f t="shared" si="0"/>
        <v>112772.42300000001</v>
      </c>
      <c r="Q2" s="19">
        <f t="shared" si="0"/>
        <v>106796.54600000002</v>
      </c>
      <c r="R2" s="19">
        <f t="shared" si="0"/>
        <v>98204.743000000017</v>
      </c>
      <c r="S2" s="19">
        <f t="shared" si="0"/>
        <v>88267.463000000003</v>
      </c>
      <c r="T2" s="19">
        <f t="shared" si="0"/>
        <v>75559.061000000002</v>
      </c>
      <c r="U2" s="19">
        <f t="shared" si="0"/>
        <v>77613.739999999976</v>
      </c>
      <c r="V2" s="19">
        <f t="shared" si="0"/>
        <v>78666.85500000001</v>
      </c>
      <c r="W2" s="19">
        <f t="shared" si="0"/>
        <v>93744.496000000043</v>
      </c>
      <c r="X2" s="19">
        <f t="shared" si="0"/>
        <v>99134.668999999951</v>
      </c>
      <c r="Y2" s="19">
        <f t="shared" si="0"/>
        <v>97250.584000000032</v>
      </c>
      <c r="Z2" s="19">
        <f t="shared" si="0"/>
        <v>94678.242000000042</v>
      </c>
      <c r="AA2" s="19">
        <f t="shared" si="0"/>
        <v>91175.762000000002</v>
      </c>
      <c r="AB2" s="19">
        <f t="shared" si="0"/>
        <v>82445.379000000001</v>
      </c>
      <c r="AC2" s="19">
        <f t="shared" si="0"/>
        <v>89879.666999999987</v>
      </c>
      <c r="AD2" s="19">
        <f t="shared" si="0"/>
        <v>102473.18700000001</v>
      </c>
      <c r="AE2" s="19">
        <f t="shared" si="0"/>
        <v>114123.68999999996</v>
      </c>
      <c r="AF2" s="19">
        <f t="shared" si="0"/>
        <v>98840.965999999986</v>
      </c>
      <c r="AG2" s="19">
        <f t="shared" si="0"/>
        <v>102631.67499999997</v>
      </c>
      <c r="AH2" s="19">
        <f t="shared" si="0"/>
        <v>108093.12600000002</v>
      </c>
      <c r="AI2" s="19">
        <f t="shared" si="0"/>
        <v>124675.27000000002</v>
      </c>
      <c r="AJ2" s="19">
        <f t="shared" si="0"/>
        <v>92222.468000000008</v>
      </c>
      <c r="AO2" s="12" t="str">
        <f>IF((SUM(G2:AJ2)=AO3),"Ok","Check functions")</f>
        <v>Ok</v>
      </c>
    </row>
    <row r="3" spans="1:41" x14ac:dyDescent="0.2">
      <c r="AO3" s="5">
        <f>SUM(AO5:AO246)</f>
        <v>3058207.5450000032</v>
      </c>
    </row>
    <row r="4" spans="1:41" x14ac:dyDescent="0.2">
      <c r="A4" s="25" t="s">
        <v>0</v>
      </c>
      <c r="B4" s="25" t="s">
        <v>1</v>
      </c>
      <c r="C4" s="21" t="s">
        <v>2</v>
      </c>
      <c r="D4" s="21" t="s">
        <v>3</v>
      </c>
      <c r="E4" s="33" t="s">
        <v>4</v>
      </c>
      <c r="F4" s="21" t="s">
        <v>147</v>
      </c>
      <c r="G4" s="22">
        <v>1992</v>
      </c>
      <c r="H4" s="26">
        <v>1993</v>
      </c>
      <c r="I4" s="26">
        <v>1994</v>
      </c>
      <c r="J4" s="26">
        <v>1995</v>
      </c>
      <c r="K4" s="26">
        <v>1996</v>
      </c>
      <c r="L4" s="26">
        <v>1997</v>
      </c>
      <c r="M4" s="26">
        <v>1998</v>
      </c>
      <c r="N4" s="26">
        <v>1999</v>
      </c>
      <c r="O4" s="26">
        <v>2000</v>
      </c>
      <c r="P4" s="26">
        <v>2001</v>
      </c>
      <c r="Q4" s="26">
        <v>2002</v>
      </c>
      <c r="R4" s="26">
        <v>2003</v>
      </c>
      <c r="S4" s="26">
        <v>2004</v>
      </c>
      <c r="T4" s="26">
        <v>2005</v>
      </c>
      <c r="U4" s="26">
        <v>2006</v>
      </c>
      <c r="V4" s="26">
        <v>2007</v>
      </c>
      <c r="W4" s="26">
        <v>2008</v>
      </c>
      <c r="X4" s="26">
        <v>2009</v>
      </c>
      <c r="Y4" s="26">
        <v>2010</v>
      </c>
      <c r="Z4" s="26">
        <v>2011</v>
      </c>
      <c r="AA4" s="26">
        <v>2012</v>
      </c>
      <c r="AB4" s="26">
        <v>2013</v>
      </c>
      <c r="AC4" s="26">
        <v>2014</v>
      </c>
      <c r="AD4" s="26">
        <v>2015</v>
      </c>
      <c r="AE4" s="26">
        <v>2016</v>
      </c>
      <c r="AF4" s="26">
        <v>2017</v>
      </c>
      <c r="AG4" s="26">
        <v>2018</v>
      </c>
      <c r="AH4" s="26">
        <v>2019</v>
      </c>
      <c r="AI4" s="26">
        <v>2020</v>
      </c>
      <c r="AJ4" s="26">
        <v>2021</v>
      </c>
      <c r="AK4" s="8" t="s">
        <v>5</v>
      </c>
      <c r="AL4" s="12"/>
      <c r="AM4" s="15" t="s">
        <v>94</v>
      </c>
      <c r="AN4" s="12" t="s">
        <v>95</v>
      </c>
      <c r="AO4" s="1" t="str">
        <f>_xlfn.CONCAT("Σ(", G4, "-", RIGHT(AJ4,2), ")")</f>
        <v>Σ(1992-21)</v>
      </c>
    </row>
    <row r="5" spans="1:41" x14ac:dyDescent="0.2">
      <c r="A5" s="1" t="s">
        <v>66</v>
      </c>
      <c r="B5" s="1" t="s">
        <v>67</v>
      </c>
      <c r="C5" s="1" t="s">
        <v>8</v>
      </c>
      <c r="D5" s="1" t="s">
        <v>214</v>
      </c>
      <c r="E5" s="1" t="s">
        <v>28</v>
      </c>
      <c r="F5" s="1" t="s">
        <v>10</v>
      </c>
      <c r="G5" s="5">
        <v>31233.044000000002</v>
      </c>
      <c r="H5" s="5">
        <v>35052.063999999998</v>
      </c>
      <c r="I5" s="5">
        <v>33720.123</v>
      </c>
      <c r="J5" s="5">
        <v>28903.333999999999</v>
      </c>
      <c r="K5" s="5">
        <v>32651.378000000001</v>
      </c>
      <c r="L5" s="5">
        <v>29122.947</v>
      </c>
      <c r="M5" s="5">
        <v>31144.894</v>
      </c>
      <c r="N5" s="5">
        <v>29662.225999999999</v>
      </c>
      <c r="O5" s="5">
        <v>30419.643</v>
      </c>
      <c r="P5" s="5">
        <v>31518.922999999999</v>
      </c>
      <c r="Q5" s="5">
        <v>33290.587</v>
      </c>
      <c r="R5" s="5">
        <v>32935.807999999997</v>
      </c>
      <c r="S5" s="5">
        <v>23961.357</v>
      </c>
      <c r="T5" s="5">
        <v>22299.492999999999</v>
      </c>
      <c r="U5" s="5">
        <v>18480.335999999999</v>
      </c>
      <c r="V5" s="5">
        <v>13278.736999999999</v>
      </c>
      <c r="W5" s="5">
        <v>15980.932000000001</v>
      </c>
      <c r="X5" s="5">
        <v>18748.169000000002</v>
      </c>
      <c r="Y5" s="5">
        <v>20154.749</v>
      </c>
      <c r="Z5" s="5">
        <v>21771.822</v>
      </c>
      <c r="AA5" s="5">
        <v>18589.517</v>
      </c>
      <c r="AB5" s="5">
        <v>20359.005000000001</v>
      </c>
      <c r="AC5" s="5">
        <v>22263.571</v>
      </c>
      <c r="AD5" s="5">
        <v>20515.02</v>
      </c>
      <c r="AE5" s="5">
        <v>26002.874</v>
      </c>
      <c r="AF5" s="5">
        <v>25769.41</v>
      </c>
      <c r="AG5" s="5">
        <v>24743.434000000001</v>
      </c>
      <c r="AH5" s="5">
        <v>17838.705999999998</v>
      </c>
      <c r="AI5" s="5">
        <v>15991.786</v>
      </c>
      <c r="AJ5" s="5">
        <v>12821.013000000001</v>
      </c>
      <c r="AK5" s="5">
        <v>1</v>
      </c>
      <c r="AM5" s="13">
        <f>+AO5/$AO$3</f>
        <v>0.24171835662644647</v>
      </c>
      <c r="AN5" s="7">
        <f>IF(AK5=1,AM5,AM5+AN3)</f>
        <v>0.24171835662644647</v>
      </c>
      <c r="AO5" s="5">
        <f>SUM(G5:AJ5)</f>
        <v>739224.90200000012</v>
      </c>
    </row>
    <row r="6" spans="1:41" x14ac:dyDescent="0.2">
      <c r="A6" s="1" t="s">
        <v>66</v>
      </c>
      <c r="B6" s="1" t="s">
        <v>67</v>
      </c>
      <c r="C6" s="1" t="s">
        <v>8</v>
      </c>
      <c r="D6" s="1" t="s">
        <v>214</v>
      </c>
      <c r="E6" s="1" t="s">
        <v>28</v>
      </c>
      <c r="F6" s="1" t="s">
        <v>11</v>
      </c>
      <c r="G6" s="5" t="s">
        <v>12</v>
      </c>
      <c r="H6" s="5" t="s">
        <v>12</v>
      </c>
      <c r="I6" s="5" t="s">
        <v>12</v>
      </c>
      <c r="J6" s="5" t="s">
        <v>12</v>
      </c>
      <c r="K6" s="5" t="s">
        <v>12</v>
      </c>
      <c r="L6" s="5" t="s">
        <v>12</v>
      </c>
      <c r="M6" s="5" t="s">
        <v>12</v>
      </c>
      <c r="N6" s="5" t="s">
        <v>12</v>
      </c>
      <c r="O6" s="5" t="s">
        <v>12</v>
      </c>
      <c r="P6" s="5" t="s">
        <v>12</v>
      </c>
      <c r="Q6" s="5" t="s">
        <v>12</v>
      </c>
      <c r="R6" s="5" t="s">
        <v>12</v>
      </c>
      <c r="S6" s="5" t="s">
        <v>12</v>
      </c>
      <c r="T6" s="5" t="s">
        <v>12</v>
      </c>
      <c r="U6" s="5" t="s">
        <v>12</v>
      </c>
      <c r="V6" s="5" t="s">
        <v>12</v>
      </c>
      <c r="W6" s="5" t="s">
        <v>12</v>
      </c>
      <c r="X6" s="5" t="s">
        <v>12</v>
      </c>
      <c r="Y6" s="5" t="s">
        <v>12</v>
      </c>
      <c r="Z6" s="5" t="s">
        <v>12</v>
      </c>
      <c r="AA6" s="5" t="s">
        <v>12</v>
      </c>
      <c r="AB6" s="5" t="s">
        <v>12</v>
      </c>
      <c r="AC6" s="5" t="s">
        <v>12</v>
      </c>
      <c r="AD6" s="5" t="s">
        <v>12</v>
      </c>
      <c r="AE6" s="5" t="s">
        <v>12</v>
      </c>
      <c r="AF6" s="5" t="s">
        <v>12</v>
      </c>
      <c r="AG6" s="5" t="s">
        <v>12</v>
      </c>
      <c r="AH6" s="5" t="s">
        <v>12</v>
      </c>
      <c r="AI6" s="5" t="s">
        <v>12</v>
      </c>
      <c r="AJ6" s="5" t="s">
        <v>18</v>
      </c>
      <c r="AK6" s="5">
        <v>1</v>
      </c>
    </row>
    <row r="7" spans="1:41" x14ac:dyDescent="0.2">
      <c r="A7" s="1" t="s">
        <v>66</v>
      </c>
      <c r="B7" s="1" t="s">
        <v>67</v>
      </c>
      <c r="C7" s="1" t="s">
        <v>8</v>
      </c>
      <c r="D7" s="1" t="s">
        <v>213</v>
      </c>
      <c r="E7" s="1" t="s">
        <v>28</v>
      </c>
      <c r="F7" s="1" t="s">
        <v>10</v>
      </c>
      <c r="G7" s="5">
        <v>48952.137000000002</v>
      </c>
      <c r="H7" s="5">
        <v>40044.311999999998</v>
      </c>
      <c r="I7" s="5">
        <v>39734.163999999997</v>
      </c>
      <c r="J7" s="5">
        <v>37707.107000000004</v>
      </c>
      <c r="K7" s="5">
        <v>31866.41</v>
      </c>
      <c r="L7" s="5">
        <v>23900.797999999999</v>
      </c>
      <c r="M7" s="5">
        <v>28282.136999999999</v>
      </c>
      <c r="N7" s="5">
        <v>19332.285</v>
      </c>
      <c r="O7" s="5">
        <v>24763.553</v>
      </c>
      <c r="P7" s="5">
        <v>30433</v>
      </c>
      <c r="Q7" s="5">
        <v>30342.9</v>
      </c>
      <c r="R7" s="5">
        <v>23665.187000000002</v>
      </c>
      <c r="S7" s="5">
        <v>20453.716</v>
      </c>
      <c r="T7" s="5">
        <v>11120.909</v>
      </c>
      <c r="U7" s="5">
        <v>10606.745000000001</v>
      </c>
      <c r="V7" s="5">
        <v>12832.98</v>
      </c>
      <c r="W7" s="5">
        <v>23557.414000000001</v>
      </c>
      <c r="X7" s="5">
        <v>32139.978999999999</v>
      </c>
      <c r="Y7" s="5">
        <v>24191.432000000001</v>
      </c>
      <c r="Z7" s="5">
        <v>18237.992999999999</v>
      </c>
      <c r="AA7" s="5">
        <v>17897.819</v>
      </c>
      <c r="AB7" s="5">
        <v>11336.069</v>
      </c>
      <c r="AC7" s="5">
        <v>13463.227999999999</v>
      </c>
      <c r="AD7" s="5">
        <v>20428.739000000001</v>
      </c>
      <c r="AE7" s="5">
        <v>18348.641</v>
      </c>
      <c r="AF7" s="5">
        <v>11235.731</v>
      </c>
      <c r="AG7" s="5">
        <v>10207.984</v>
      </c>
      <c r="AH7" s="5">
        <v>13844.124</v>
      </c>
      <c r="AI7" s="5">
        <v>18811.888999999999</v>
      </c>
      <c r="AJ7" s="5">
        <v>9713.8909999999996</v>
      </c>
      <c r="AK7" s="5">
        <v>2</v>
      </c>
      <c r="AM7" s="13">
        <f>+AO7/$AO$3</f>
        <v>0.22151971801508299</v>
      </c>
      <c r="AN7" s="7">
        <f>IF(AK7=1,AM7,AM7+AN5)</f>
        <v>0.46323807464152944</v>
      </c>
      <c r="AO7" s="5">
        <f>SUM(G7:AJ7)</f>
        <v>677453.27299999993</v>
      </c>
    </row>
    <row r="8" spans="1:41" x14ac:dyDescent="0.2">
      <c r="A8" s="1" t="s">
        <v>66</v>
      </c>
      <c r="B8" s="1" t="s">
        <v>67</v>
      </c>
      <c r="C8" s="1" t="s">
        <v>8</v>
      </c>
      <c r="D8" s="1" t="s">
        <v>213</v>
      </c>
      <c r="E8" s="1" t="s">
        <v>28</v>
      </c>
      <c r="F8" s="1" t="s">
        <v>11</v>
      </c>
      <c r="G8" s="5" t="s">
        <v>12</v>
      </c>
      <c r="H8" s="5" t="s">
        <v>12</v>
      </c>
      <c r="I8" s="5" t="s">
        <v>12</v>
      </c>
      <c r="J8" s="5" t="s">
        <v>12</v>
      </c>
      <c r="K8" s="5" t="s">
        <v>12</v>
      </c>
      <c r="L8" s="5" t="s">
        <v>12</v>
      </c>
      <c r="M8" s="5" t="s">
        <v>12</v>
      </c>
      <c r="N8" s="5" t="s">
        <v>12</v>
      </c>
      <c r="O8" s="5" t="s">
        <v>12</v>
      </c>
      <c r="P8" s="5" t="s">
        <v>12</v>
      </c>
      <c r="Q8" s="5" t="s">
        <v>12</v>
      </c>
      <c r="R8" s="5" t="s">
        <v>12</v>
      </c>
      <c r="S8" s="5" t="s">
        <v>12</v>
      </c>
      <c r="T8" s="5" t="s">
        <v>12</v>
      </c>
      <c r="U8" s="5" t="s">
        <v>12</v>
      </c>
      <c r="V8" s="5" t="s">
        <v>12</v>
      </c>
      <c r="W8" s="5" t="s">
        <v>12</v>
      </c>
      <c r="X8" s="5" t="s">
        <v>12</v>
      </c>
      <c r="Y8" s="5" t="s">
        <v>12</v>
      </c>
      <c r="Z8" s="5" t="s">
        <v>12</v>
      </c>
      <c r="AA8" s="5" t="s">
        <v>12</v>
      </c>
      <c r="AB8" s="5" t="s">
        <v>12</v>
      </c>
      <c r="AC8" s="5" t="s">
        <v>12</v>
      </c>
      <c r="AD8" s="5" t="s">
        <v>12</v>
      </c>
      <c r="AE8" s="5" t="s">
        <v>12</v>
      </c>
      <c r="AF8" s="5" t="s">
        <v>12</v>
      </c>
      <c r="AG8" s="5" t="s">
        <v>12</v>
      </c>
      <c r="AH8" s="5" t="s">
        <v>12</v>
      </c>
      <c r="AI8" s="5" t="s">
        <v>15</v>
      </c>
      <c r="AJ8" s="5" t="s">
        <v>12</v>
      </c>
      <c r="AK8" s="5">
        <v>2</v>
      </c>
    </row>
    <row r="9" spans="1:41" x14ac:dyDescent="0.2">
      <c r="A9" s="1" t="s">
        <v>66</v>
      </c>
      <c r="B9" s="1" t="s">
        <v>67</v>
      </c>
      <c r="C9" s="1" t="s">
        <v>8</v>
      </c>
      <c r="D9" s="1" t="s">
        <v>68</v>
      </c>
      <c r="E9" s="1" t="s">
        <v>28</v>
      </c>
      <c r="F9" s="1" t="s">
        <v>10</v>
      </c>
      <c r="G9" s="5">
        <v>108</v>
      </c>
      <c r="K9" s="5">
        <v>2541.8649999999998</v>
      </c>
      <c r="L9" s="5">
        <v>5627.5680000000002</v>
      </c>
      <c r="M9" s="5">
        <v>4710.3140000000003</v>
      </c>
      <c r="N9" s="5">
        <v>9640.0730000000003</v>
      </c>
      <c r="O9" s="5">
        <v>5221.5739999999996</v>
      </c>
      <c r="P9" s="5">
        <v>12239.924000000001</v>
      </c>
      <c r="Q9" s="5">
        <v>11120.475</v>
      </c>
      <c r="R9" s="5">
        <v>9127.2790000000005</v>
      </c>
      <c r="S9" s="5">
        <v>5501.6719999999996</v>
      </c>
      <c r="T9" s="5">
        <v>6364.2330000000002</v>
      </c>
      <c r="U9" s="5">
        <v>4864.5709999999999</v>
      </c>
      <c r="V9" s="5">
        <v>5395.5879999999997</v>
      </c>
      <c r="W9" s="5">
        <v>9196.5820000000003</v>
      </c>
      <c r="X9" s="5">
        <v>9601.7669999999998</v>
      </c>
      <c r="Y9" s="5">
        <v>13950.987999999999</v>
      </c>
      <c r="Z9" s="5">
        <v>11729.782999999999</v>
      </c>
      <c r="AA9" s="5">
        <v>10220.5</v>
      </c>
      <c r="AB9" s="5">
        <v>9030.6</v>
      </c>
      <c r="AC9" s="5">
        <v>12384</v>
      </c>
      <c r="AD9" s="5">
        <v>12572.5</v>
      </c>
      <c r="AE9" s="5">
        <v>12843.1</v>
      </c>
      <c r="AF9" s="5">
        <v>13367.5</v>
      </c>
      <c r="AG9" s="5">
        <v>16129.5</v>
      </c>
      <c r="AH9" s="5">
        <v>19570</v>
      </c>
      <c r="AI9" s="5">
        <v>20531</v>
      </c>
      <c r="AJ9" s="5">
        <v>15892</v>
      </c>
      <c r="AK9" s="5">
        <v>3</v>
      </c>
      <c r="AM9" s="13">
        <f>+AO9/$AO$3</f>
        <v>8.811794230270259E-2</v>
      </c>
      <c r="AN9" s="7">
        <f>IF(AK9=1,AM9,AM9+AN7)</f>
        <v>0.55135601694423197</v>
      </c>
      <c r="AO9" s="5">
        <f>SUM(G9:AJ9)</f>
        <v>269482.95600000001</v>
      </c>
    </row>
    <row r="10" spans="1:41" x14ac:dyDescent="0.2">
      <c r="A10" s="1" t="s">
        <v>66</v>
      </c>
      <c r="B10" s="1" t="s">
        <v>67</v>
      </c>
      <c r="C10" s="1" t="s">
        <v>8</v>
      </c>
      <c r="D10" s="1" t="s">
        <v>68</v>
      </c>
      <c r="E10" s="1" t="s">
        <v>28</v>
      </c>
      <c r="F10" s="1" t="s">
        <v>11</v>
      </c>
      <c r="G10" s="5">
        <v>-1</v>
      </c>
      <c r="K10" s="5" t="s">
        <v>12</v>
      </c>
      <c r="L10" s="5" t="s">
        <v>12</v>
      </c>
      <c r="M10" s="5" t="s">
        <v>12</v>
      </c>
      <c r="N10" s="5" t="s">
        <v>12</v>
      </c>
      <c r="O10" s="5" t="s">
        <v>12</v>
      </c>
      <c r="P10" s="5" t="s">
        <v>12</v>
      </c>
      <c r="Q10" s="5" t="s">
        <v>12</v>
      </c>
      <c r="R10" s="5" t="s">
        <v>12</v>
      </c>
      <c r="S10" s="5" t="s">
        <v>12</v>
      </c>
      <c r="T10" s="5" t="s">
        <v>12</v>
      </c>
      <c r="U10" s="5" t="s">
        <v>12</v>
      </c>
      <c r="V10" s="5" t="s">
        <v>13</v>
      </c>
      <c r="W10" s="5" t="s">
        <v>12</v>
      </c>
      <c r="X10" s="5" t="s">
        <v>12</v>
      </c>
      <c r="Y10" s="5" t="s">
        <v>12</v>
      </c>
      <c r="Z10" s="5" t="s">
        <v>12</v>
      </c>
      <c r="AA10" s="5" t="s">
        <v>12</v>
      </c>
      <c r="AB10" s="5" t="s">
        <v>12</v>
      </c>
      <c r="AC10" s="5" t="s">
        <v>12</v>
      </c>
      <c r="AD10" s="5" t="s">
        <v>13</v>
      </c>
      <c r="AE10" s="5" t="s">
        <v>13</v>
      </c>
      <c r="AF10" s="5" t="s">
        <v>13</v>
      </c>
      <c r="AG10" s="5" t="s">
        <v>13</v>
      </c>
      <c r="AH10" s="5" t="s">
        <v>13</v>
      </c>
      <c r="AI10" s="5" t="s">
        <v>13</v>
      </c>
      <c r="AJ10" s="5">
        <v>-1</v>
      </c>
      <c r="AK10" s="5">
        <v>3</v>
      </c>
    </row>
    <row r="11" spans="1:41" x14ac:dyDescent="0.2">
      <c r="A11" s="1" t="s">
        <v>66</v>
      </c>
      <c r="B11" s="1" t="s">
        <v>67</v>
      </c>
      <c r="C11" s="1" t="s">
        <v>8</v>
      </c>
      <c r="D11" s="1" t="s">
        <v>68</v>
      </c>
      <c r="E11" s="1" t="s">
        <v>9</v>
      </c>
      <c r="F11" s="1" t="s">
        <v>10</v>
      </c>
      <c r="G11" s="5">
        <v>9223</v>
      </c>
      <c r="H11" s="5">
        <v>13283</v>
      </c>
      <c r="I11" s="5">
        <v>9984</v>
      </c>
      <c r="J11" s="5">
        <v>9268</v>
      </c>
      <c r="K11" s="5">
        <v>5640.1350000000002</v>
      </c>
      <c r="L11" s="5">
        <v>9459.1119999999992</v>
      </c>
      <c r="M11" s="5">
        <v>9139.3259999999991</v>
      </c>
      <c r="N11" s="5">
        <v>11810.367</v>
      </c>
      <c r="O11" s="5">
        <v>7451.2060000000001</v>
      </c>
      <c r="P11" s="5">
        <v>11605.196</v>
      </c>
      <c r="Q11" s="5">
        <v>7425.835</v>
      </c>
      <c r="R11" s="5">
        <v>6711.2209999999995</v>
      </c>
      <c r="S11" s="5">
        <v>9942.7880000000005</v>
      </c>
      <c r="T11" s="5">
        <v>6654.7669999999998</v>
      </c>
      <c r="U11" s="5">
        <v>9172.8240000000005</v>
      </c>
      <c r="V11" s="5">
        <v>10174.130999999999</v>
      </c>
      <c r="W11" s="5">
        <v>7324.5330000000004</v>
      </c>
      <c r="X11" s="5">
        <v>6256.6220000000003</v>
      </c>
      <c r="Y11" s="5">
        <v>6300.8540000000003</v>
      </c>
      <c r="Z11" s="5">
        <v>6771.2389999999996</v>
      </c>
      <c r="AA11" s="5">
        <v>5773.5</v>
      </c>
      <c r="AB11" s="5">
        <v>4521.1000000000004</v>
      </c>
      <c r="AC11" s="5">
        <v>6042</v>
      </c>
      <c r="AD11" s="5">
        <v>6323.5</v>
      </c>
      <c r="AE11" s="5">
        <v>6738.5</v>
      </c>
      <c r="AF11" s="5">
        <v>5601.9</v>
      </c>
      <c r="AG11" s="5">
        <v>5840.5</v>
      </c>
      <c r="AH11" s="5">
        <v>4528.5</v>
      </c>
      <c r="AI11" s="5">
        <v>4068</v>
      </c>
      <c r="AJ11" s="5">
        <v>4218.5</v>
      </c>
      <c r="AK11" s="5">
        <v>4</v>
      </c>
      <c r="AM11" s="13">
        <f>+AO11/$AO$3</f>
        <v>7.4309592353059131E-2</v>
      </c>
      <c r="AN11" s="7">
        <f>IF(AK11=1,AM11,AM11+AN9)</f>
        <v>0.62566560929729109</v>
      </c>
      <c r="AO11" s="5">
        <f>SUM(G11:AJ11)</f>
        <v>227254.15599999999</v>
      </c>
    </row>
    <row r="12" spans="1:41" x14ac:dyDescent="0.2">
      <c r="A12" s="1" t="s">
        <v>66</v>
      </c>
      <c r="B12" s="1" t="s">
        <v>67</v>
      </c>
      <c r="C12" s="1" t="s">
        <v>8</v>
      </c>
      <c r="D12" s="1" t="s">
        <v>68</v>
      </c>
      <c r="E12" s="1" t="s">
        <v>9</v>
      </c>
      <c r="F12" s="1" t="s">
        <v>11</v>
      </c>
      <c r="G12" s="5" t="s">
        <v>12</v>
      </c>
      <c r="H12" s="5" t="s">
        <v>12</v>
      </c>
      <c r="I12" s="5" t="s">
        <v>12</v>
      </c>
      <c r="J12" s="5" t="s">
        <v>12</v>
      </c>
      <c r="K12" s="5" t="s">
        <v>12</v>
      </c>
      <c r="L12" s="5" t="s">
        <v>12</v>
      </c>
      <c r="M12" s="5" t="s">
        <v>12</v>
      </c>
      <c r="N12" s="5" t="s">
        <v>12</v>
      </c>
      <c r="O12" s="5" t="s">
        <v>12</v>
      </c>
      <c r="P12" s="5" t="s">
        <v>12</v>
      </c>
      <c r="Q12" s="5" t="s">
        <v>12</v>
      </c>
      <c r="R12" s="5" t="s">
        <v>12</v>
      </c>
      <c r="S12" s="5" t="s">
        <v>12</v>
      </c>
      <c r="T12" s="5" t="s">
        <v>12</v>
      </c>
      <c r="U12" s="5" t="s">
        <v>12</v>
      </c>
      <c r="V12" s="5" t="s">
        <v>13</v>
      </c>
      <c r="W12" s="5" t="s">
        <v>12</v>
      </c>
      <c r="X12" s="5" t="s">
        <v>12</v>
      </c>
      <c r="Y12" s="5" t="s">
        <v>12</v>
      </c>
      <c r="Z12" s="5" t="s">
        <v>12</v>
      </c>
      <c r="AA12" s="5" t="s">
        <v>12</v>
      </c>
      <c r="AB12" s="5" t="s">
        <v>12</v>
      </c>
      <c r="AC12" s="5" t="s">
        <v>12</v>
      </c>
      <c r="AD12" s="5" t="s">
        <v>13</v>
      </c>
      <c r="AE12" s="5" t="s">
        <v>13</v>
      </c>
      <c r="AF12" s="5" t="s">
        <v>13</v>
      </c>
      <c r="AG12" s="5" t="s">
        <v>13</v>
      </c>
      <c r="AH12" s="5" t="s">
        <v>13</v>
      </c>
      <c r="AI12" s="5" t="s">
        <v>13</v>
      </c>
      <c r="AJ12" s="5">
        <v>-1</v>
      </c>
      <c r="AK12" s="5">
        <v>4</v>
      </c>
    </row>
    <row r="13" spans="1:41" x14ac:dyDescent="0.2">
      <c r="A13" s="1" t="s">
        <v>66</v>
      </c>
      <c r="B13" s="1" t="s">
        <v>67</v>
      </c>
      <c r="C13" s="1" t="s">
        <v>8</v>
      </c>
      <c r="D13" s="1" t="s">
        <v>35</v>
      </c>
      <c r="E13" s="1" t="s">
        <v>28</v>
      </c>
      <c r="F13" s="1" t="s">
        <v>10</v>
      </c>
      <c r="G13" s="5">
        <v>7040.97</v>
      </c>
      <c r="H13" s="5">
        <v>7781.2</v>
      </c>
      <c r="I13" s="5">
        <v>8547.91</v>
      </c>
      <c r="J13" s="5">
        <v>10853.6</v>
      </c>
      <c r="K13" s="5">
        <v>5758.71</v>
      </c>
      <c r="L13" s="5">
        <v>3136.79</v>
      </c>
      <c r="M13" s="5">
        <v>1752.94</v>
      </c>
      <c r="N13" s="5">
        <v>774.9</v>
      </c>
      <c r="O13" s="5">
        <v>1087.06</v>
      </c>
      <c r="P13" s="5">
        <v>574.08000000000004</v>
      </c>
      <c r="Q13" s="5">
        <v>1022.31</v>
      </c>
      <c r="S13" s="5">
        <v>1887.24</v>
      </c>
      <c r="T13" s="5">
        <v>6325.3950000000004</v>
      </c>
      <c r="U13" s="5">
        <v>8682.3040000000001</v>
      </c>
      <c r="V13" s="5">
        <v>9539.3340000000007</v>
      </c>
      <c r="W13" s="5">
        <v>6288.8710000000001</v>
      </c>
      <c r="X13" s="5">
        <v>5911.4690000000001</v>
      </c>
      <c r="Y13" s="5">
        <v>5102.0720000000001</v>
      </c>
      <c r="Z13" s="5">
        <v>4458.5730000000003</v>
      </c>
      <c r="AA13" s="5">
        <v>5057.5590000000002</v>
      </c>
      <c r="AB13" s="5">
        <v>4062.0889999999999</v>
      </c>
      <c r="AC13" s="5">
        <v>4646.2629999999999</v>
      </c>
      <c r="AD13" s="5">
        <v>3201.9</v>
      </c>
      <c r="AE13" s="5">
        <v>4305.0479999999998</v>
      </c>
      <c r="AF13" s="5">
        <v>5073.4629999999997</v>
      </c>
      <c r="AG13" s="5">
        <v>4071.4569999999999</v>
      </c>
      <c r="AH13" s="5">
        <v>5862.93</v>
      </c>
      <c r="AI13" s="5">
        <v>8186.66</v>
      </c>
      <c r="AJ13" s="5">
        <v>8407.91</v>
      </c>
      <c r="AK13" s="5">
        <v>5</v>
      </c>
      <c r="AM13" s="13">
        <f>+AO13/$AO$3</f>
        <v>4.8852474791732887E-2</v>
      </c>
      <c r="AN13" s="7">
        <f>IF(AK13=1,AM13,AM13+AN11)</f>
        <v>0.67451808408902403</v>
      </c>
      <c r="AO13" s="5">
        <f>SUM(G13:AJ13)</f>
        <v>149401.00699999998</v>
      </c>
    </row>
    <row r="14" spans="1:41" x14ac:dyDescent="0.2">
      <c r="A14" s="1" t="s">
        <v>66</v>
      </c>
      <c r="B14" s="1" t="s">
        <v>67</v>
      </c>
      <c r="C14" s="1" t="s">
        <v>8</v>
      </c>
      <c r="D14" s="1" t="s">
        <v>35</v>
      </c>
      <c r="E14" s="1" t="s">
        <v>28</v>
      </c>
      <c r="F14" s="1" t="s">
        <v>11</v>
      </c>
      <c r="G14" s="5" t="s">
        <v>15</v>
      </c>
      <c r="H14" s="5" t="s">
        <v>13</v>
      </c>
      <c r="I14" s="5" t="s">
        <v>13</v>
      </c>
      <c r="J14" s="5" t="s">
        <v>13</v>
      </c>
      <c r="K14" s="5" t="s">
        <v>13</v>
      </c>
      <c r="L14" s="5" t="s">
        <v>13</v>
      </c>
      <c r="M14" s="5" t="s">
        <v>13</v>
      </c>
      <c r="N14" s="5" t="s">
        <v>15</v>
      </c>
      <c r="O14" s="5" t="s">
        <v>13</v>
      </c>
      <c r="P14" s="5" t="s">
        <v>13</v>
      </c>
      <c r="Q14" s="5" t="s">
        <v>13</v>
      </c>
      <c r="S14" s="5" t="s">
        <v>13</v>
      </c>
      <c r="T14" s="5" t="s">
        <v>13</v>
      </c>
      <c r="U14" s="5" t="s">
        <v>13</v>
      </c>
      <c r="V14" s="5" t="s">
        <v>12</v>
      </c>
      <c r="W14" s="5" t="s">
        <v>12</v>
      </c>
      <c r="X14" s="5" t="s">
        <v>12</v>
      </c>
      <c r="Y14" s="5" t="s">
        <v>12</v>
      </c>
      <c r="Z14" s="5" t="s">
        <v>12</v>
      </c>
      <c r="AA14" s="5" t="s">
        <v>12</v>
      </c>
      <c r="AB14" s="5" t="s">
        <v>12</v>
      </c>
      <c r="AC14" s="5" t="s">
        <v>12</v>
      </c>
      <c r="AD14" s="5" t="s">
        <v>12</v>
      </c>
      <c r="AE14" s="5" t="s">
        <v>12</v>
      </c>
      <c r="AF14" s="5" t="s">
        <v>12</v>
      </c>
      <c r="AG14" s="5" t="s">
        <v>18</v>
      </c>
      <c r="AH14" s="5" t="s">
        <v>13</v>
      </c>
      <c r="AI14" s="5" t="s">
        <v>12</v>
      </c>
      <c r="AJ14" s="5" t="s">
        <v>12</v>
      </c>
      <c r="AK14" s="5">
        <v>5</v>
      </c>
    </row>
    <row r="15" spans="1:41" x14ac:dyDescent="0.2">
      <c r="A15" s="1" t="s">
        <v>66</v>
      </c>
      <c r="B15" s="1" t="s">
        <v>67</v>
      </c>
      <c r="C15" s="1" t="s">
        <v>8</v>
      </c>
      <c r="D15" s="1" t="s">
        <v>58</v>
      </c>
      <c r="E15" s="1" t="s">
        <v>28</v>
      </c>
      <c r="F15" s="1" t="s">
        <v>10</v>
      </c>
      <c r="K15" s="5">
        <v>3182.7</v>
      </c>
      <c r="L15" s="5">
        <v>6081.55</v>
      </c>
      <c r="M15" s="5">
        <v>6109.61</v>
      </c>
      <c r="N15" s="5">
        <v>3962</v>
      </c>
      <c r="O15" s="5">
        <v>5440.99</v>
      </c>
      <c r="P15" s="5">
        <v>4793.38</v>
      </c>
      <c r="Q15" s="5">
        <v>4034.92</v>
      </c>
      <c r="R15" s="5">
        <v>6184.51</v>
      </c>
      <c r="S15" s="5">
        <v>4160.78</v>
      </c>
      <c r="T15" s="5">
        <v>14.55</v>
      </c>
      <c r="U15" s="5">
        <v>1964.4739999999999</v>
      </c>
      <c r="V15" s="5">
        <v>1389.623</v>
      </c>
      <c r="W15" s="5">
        <v>7367.1419999999998</v>
      </c>
      <c r="X15" s="5">
        <v>6468.9</v>
      </c>
      <c r="Y15" s="5">
        <v>5396.6509999999998</v>
      </c>
      <c r="Z15" s="5">
        <v>4501.451</v>
      </c>
      <c r="AA15" s="5">
        <v>6906.3109999999997</v>
      </c>
      <c r="AB15" s="5">
        <v>3812.5149999999999</v>
      </c>
      <c r="AC15" s="5">
        <v>5230.2160000000003</v>
      </c>
      <c r="AD15" s="5">
        <v>6139.97</v>
      </c>
      <c r="AE15" s="5">
        <v>7904.65</v>
      </c>
      <c r="AF15" s="5">
        <v>6535.2089999999998</v>
      </c>
      <c r="AG15" s="5">
        <v>7543.4549999999999</v>
      </c>
      <c r="AH15" s="5">
        <v>7750.9260000000004</v>
      </c>
      <c r="AI15" s="5">
        <v>8985.6200000000008</v>
      </c>
      <c r="AJ15" s="5">
        <v>7767.3590000000004</v>
      </c>
      <c r="AK15" s="5">
        <v>6</v>
      </c>
      <c r="AM15" s="13">
        <f>+AO15/$AO$3</f>
        <v>4.5657287788818099E-2</v>
      </c>
      <c r="AN15" s="7">
        <f>IF(AK15=1,AM15,AM15+AN13)</f>
        <v>0.72017537187784209</v>
      </c>
      <c r="AO15" s="5">
        <f>SUM(G15:AJ15)</f>
        <v>139629.46200000003</v>
      </c>
    </row>
    <row r="16" spans="1:41" x14ac:dyDescent="0.2">
      <c r="A16" s="1" t="s">
        <v>66</v>
      </c>
      <c r="B16" s="1" t="s">
        <v>67</v>
      </c>
      <c r="C16" s="1" t="s">
        <v>8</v>
      </c>
      <c r="D16" s="1" t="s">
        <v>58</v>
      </c>
      <c r="E16" s="1" t="s">
        <v>28</v>
      </c>
      <c r="F16" s="1" t="s">
        <v>11</v>
      </c>
      <c r="K16" s="5" t="s">
        <v>13</v>
      </c>
      <c r="L16" s="5" t="s">
        <v>13</v>
      </c>
      <c r="M16" s="5" t="s">
        <v>13</v>
      </c>
      <c r="N16" s="5" t="s">
        <v>15</v>
      </c>
      <c r="O16" s="5" t="s">
        <v>13</v>
      </c>
      <c r="P16" s="5" t="s">
        <v>13</v>
      </c>
      <c r="Q16" s="5" t="s">
        <v>13</v>
      </c>
      <c r="R16" s="5" t="s">
        <v>13</v>
      </c>
      <c r="S16" s="5" t="s">
        <v>13</v>
      </c>
      <c r="T16" s="5" t="s">
        <v>24</v>
      </c>
      <c r="U16" s="5" t="s">
        <v>13</v>
      </c>
      <c r="V16" s="5" t="s">
        <v>12</v>
      </c>
      <c r="W16" s="5" t="s">
        <v>12</v>
      </c>
      <c r="X16" s="5" t="s">
        <v>12</v>
      </c>
      <c r="Y16" s="5" t="s">
        <v>12</v>
      </c>
      <c r="Z16" s="5" t="s">
        <v>12</v>
      </c>
      <c r="AA16" s="5" t="s">
        <v>12</v>
      </c>
      <c r="AB16" s="5" t="s">
        <v>12</v>
      </c>
      <c r="AC16" s="5" t="s">
        <v>12</v>
      </c>
      <c r="AD16" s="5" t="s">
        <v>12</v>
      </c>
      <c r="AE16" s="5" t="s">
        <v>12</v>
      </c>
      <c r="AF16" s="5" t="s">
        <v>12</v>
      </c>
      <c r="AG16" s="5" t="s">
        <v>18</v>
      </c>
      <c r="AH16" s="5" t="s">
        <v>12</v>
      </c>
      <c r="AI16" s="5" t="s">
        <v>12</v>
      </c>
      <c r="AJ16" s="5" t="s">
        <v>12</v>
      </c>
      <c r="AK16" s="5">
        <v>6</v>
      </c>
    </row>
    <row r="17" spans="1:41" x14ac:dyDescent="0.2">
      <c r="A17" s="1" t="s">
        <v>66</v>
      </c>
      <c r="B17" s="1" t="s">
        <v>67</v>
      </c>
      <c r="C17" s="1" t="s">
        <v>8</v>
      </c>
      <c r="D17" s="1" t="s">
        <v>25</v>
      </c>
      <c r="E17" s="1" t="s">
        <v>21</v>
      </c>
      <c r="F17" s="1" t="s">
        <v>10</v>
      </c>
      <c r="G17" s="5">
        <v>2124</v>
      </c>
      <c r="H17" s="5">
        <v>2627</v>
      </c>
      <c r="I17" s="5">
        <v>4194</v>
      </c>
      <c r="J17" s="5">
        <v>4770</v>
      </c>
      <c r="K17" s="5">
        <v>4246</v>
      </c>
      <c r="L17" s="5">
        <v>2733</v>
      </c>
      <c r="M17" s="5">
        <v>4092</v>
      </c>
      <c r="N17" s="5">
        <v>2101</v>
      </c>
      <c r="O17" s="5">
        <v>2286</v>
      </c>
      <c r="P17" s="5">
        <v>1550</v>
      </c>
      <c r="Q17" s="5">
        <v>1533.9880000000001</v>
      </c>
      <c r="R17" s="5">
        <v>1999.175</v>
      </c>
      <c r="S17" s="5">
        <v>5066</v>
      </c>
      <c r="T17" s="5">
        <v>3088.1680000000001</v>
      </c>
      <c r="U17" s="5">
        <v>4206.2569999999996</v>
      </c>
      <c r="V17" s="5">
        <v>8495.7090000000007</v>
      </c>
      <c r="W17" s="5">
        <v>5265.9859999999999</v>
      </c>
      <c r="X17" s="5">
        <v>3562.6970000000001</v>
      </c>
      <c r="Y17" s="5">
        <v>3040.81</v>
      </c>
      <c r="Z17" s="5">
        <v>3347.71</v>
      </c>
      <c r="AA17" s="5">
        <v>3637.0949999999998</v>
      </c>
      <c r="AB17" s="5">
        <v>3842.701</v>
      </c>
      <c r="AC17" s="5">
        <v>3358.1970000000001</v>
      </c>
      <c r="AD17" s="5">
        <v>2857.125</v>
      </c>
      <c r="AE17" s="5">
        <v>2913.8560000000002</v>
      </c>
      <c r="AF17" s="5">
        <v>2708.4340000000002</v>
      </c>
      <c r="AG17" s="5">
        <v>2952.5709999999999</v>
      </c>
      <c r="AH17" s="5">
        <v>3400.4229999999998</v>
      </c>
      <c r="AI17" s="5">
        <v>2572.1390000000001</v>
      </c>
      <c r="AJ17" s="5">
        <v>2661.5210000000002</v>
      </c>
      <c r="AK17" s="5">
        <v>7</v>
      </c>
      <c r="AM17" s="13">
        <f>+AO17/$AO$3</f>
        <v>3.3102253692857159E-2</v>
      </c>
      <c r="AN17" s="7">
        <f>IF(AK17=1,AM17,AM17+AN15)</f>
        <v>0.75327762557069922</v>
      </c>
      <c r="AO17" s="5">
        <f>SUM(G17:AJ17)</f>
        <v>101233.56199999998</v>
      </c>
    </row>
    <row r="18" spans="1:41" x14ac:dyDescent="0.2">
      <c r="A18" s="1" t="s">
        <v>66</v>
      </c>
      <c r="B18" s="1" t="s">
        <v>67</v>
      </c>
      <c r="C18" s="1" t="s">
        <v>8</v>
      </c>
      <c r="D18" s="1" t="s">
        <v>25</v>
      </c>
      <c r="E18" s="1" t="s">
        <v>21</v>
      </c>
      <c r="F18" s="1" t="s">
        <v>11</v>
      </c>
      <c r="G18" s="5" t="s">
        <v>12</v>
      </c>
      <c r="H18" s="5" t="s">
        <v>12</v>
      </c>
      <c r="I18" s="5" t="s">
        <v>12</v>
      </c>
      <c r="J18" s="5" t="s">
        <v>12</v>
      </c>
      <c r="K18" s="5" t="s">
        <v>12</v>
      </c>
      <c r="L18" s="5" t="s">
        <v>12</v>
      </c>
      <c r="M18" s="5" t="s">
        <v>12</v>
      </c>
      <c r="N18" s="5" t="s">
        <v>12</v>
      </c>
      <c r="O18" s="5" t="s">
        <v>12</v>
      </c>
      <c r="P18" s="5" t="s">
        <v>12</v>
      </c>
      <c r="Q18" s="5" t="s">
        <v>12</v>
      </c>
      <c r="R18" s="5" t="s">
        <v>12</v>
      </c>
      <c r="S18" s="5" t="s">
        <v>12</v>
      </c>
      <c r="T18" s="5" t="s">
        <v>12</v>
      </c>
      <c r="U18" s="5" t="s">
        <v>12</v>
      </c>
      <c r="V18" s="5" t="s">
        <v>12</v>
      </c>
      <c r="W18" s="5" t="s">
        <v>12</v>
      </c>
      <c r="X18" s="5" t="s">
        <v>12</v>
      </c>
      <c r="Y18" s="5" t="s">
        <v>12</v>
      </c>
      <c r="Z18" s="5" t="s">
        <v>12</v>
      </c>
      <c r="AA18" s="5" t="s">
        <v>12</v>
      </c>
      <c r="AB18" s="5" t="s">
        <v>12</v>
      </c>
      <c r="AC18" s="5" t="s">
        <v>12</v>
      </c>
      <c r="AD18" s="5" t="s">
        <v>13</v>
      </c>
      <c r="AE18" s="5" t="s">
        <v>13</v>
      </c>
      <c r="AF18" s="5" t="s">
        <v>13</v>
      </c>
      <c r="AG18" s="5" t="s">
        <v>13</v>
      </c>
      <c r="AH18" s="5" t="s">
        <v>13</v>
      </c>
      <c r="AI18" s="5" t="s">
        <v>13</v>
      </c>
      <c r="AJ18" s="5" t="s">
        <v>15</v>
      </c>
      <c r="AK18" s="5">
        <v>7</v>
      </c>
    </row>
    <row r="19" spans="1:41" x14ac:dyDescent="0.2">
      <c r="A19" s="1" t="s">
        <v>66</v>
      </c>
      <c r="B19" s="1" t="s">
        <v>67</v>
      </c>
      <c r="C19" s="1" t="s">
        <v>8</v>
      </c>
      <c r="D19" s="1" t="s">
        <v>34</v>
      </c>
      <c r="E19" s="1" t="s">
        <v>28</v>
      </c>
      <c r="F19" s="1" t="s">
        <v>10</v>
      </c>
      <c r="M19" s="5">
        <v>963.3</v>
      </c>
      <c r="O19" s="5">
        <v>320.81</v>
      </c>
      <c r="P19" s="5">
        <v>406.03</v>
      </c>
      <c r="X19" s="5">
        <v>376.84100000000001</v>
      </c>
      <c r="Y19" s="5">
        <v>1819.914</v>
      </c>
      <c r="Z19" s="5">
        <v>3153.5509999999999</v>
      </c>
      <c r="AA19" s="5">
        <v>5888.3890000000001</v>
      </c>
      <c r="AB19" s="5">
        <v>5295.165</v>
      </c>
      <c r="AC19" s="5">
        <v>7069.7470000000003</v>
      </c>
      <c r="AD19" s="5">
        <v>7124.6369999999997</v>
      </c>
      <c r="AE19" s="5">
        <v>3496.7339999999999</v>
      </c>
      <c r="AF19" s="5">
        <v>5791.2</v>
      </c>
      <c r="AG19" s="5">
        <v>8120.8</v>
      </c>
      <c r="AH19" s="5">
        <v>9142.0959999999995</v>
      </c>
      <c r="AI19" s="5">
        <v>8688.4449999999997</v>
      </c>
      <c r="AJ19" s="5">
        <v>7571</v>
      </c>
      <c r="AK19" s="5">
        <v>8</v>
      </c>
      <c r="AM19" s="13">
        <f>+AO19/$AO$3</f>
        <v>2.4598938395464558E-2</v>
      </c>
      <c r="AN19" s="7">
        <f>IF(AK19=1,AM19,AM19+AN17)</f>
        <v>0.77787656396616378</v>
      </c>
      <c r="AO19" s="5">
        <f>SUM(G19:AJ19)</f>
        <v>75228.658999999985</v>
      </c>
    </row>
    <row r="20" spans="1:41" x14ac:dyDescent="0.2">
      <c r="A20" s="1" t="s">
        <v>66</v>
      </c>
      <c r="B20" s="1" t="s">
        <v>67</v>
      </c>
      <c r="C20" s="1" t="s">
        <v>8</v>
      </c>
      <c r="D20" s="1" t="s">
        <v>34</v>
      </c>
      <c r="E20" s="1" t="s">
        <v>28</v>
      </c>
      <c r="F20" s="1" t="s">
        <v>11</v>
      </c>
      <c r="M20" s="5" t="s">
        <v>15</v>
      </c>
      <c r="O20" s="5" t="s">
        <v>13</v>
      </c>
      <c r="P20" s="5" t="s">
        <v>13</v>
      </c>
      <c r="R20" s="5" t="s">
        <v>24</v>
      </c>
      <c r="X20" s="5" t="s">
        <v>12</v>
      </c>
      <c r="Y20" s="5" t="s">
        <v>13</v>
      </c>
      <c r="Z20" s="5" t="s">
        <v>13</v>
      </c>
      <c r="AA20" s="5" t="s">
        <v>13</v>
      </c>
      <c r="AB20" s="5" t="s">
        <v>13</v>
      </c>
      <c r="AC20" s="5" t="s">
        <v>13</v>
      </c>
      <c r="AD20" s="5" t="s">
        <v>13</v>
      </c>
      <c r="AE20" s="5" t="s">
        <v>13</v>
      </c>
      <c r="AF20" s="5" t="s">
        <v>12</v>
      </c>
      <c r="AG20" s="5" t="s">
        <v>15</v>
      </c>
      <c r="AH20" s="5" t="s">
        <v>15</v>
      </c>
      <c r="AI20" s="5" t="s">
        <v>15</v>
      </c>
      <c r="AJ20" s="5" t="s">
        <v>15</v>
      </c>
      <c r="AK20" s="5">
        <v>8</v>
      </c>
    </row>
    <row r="21" spans="1:41" x14ac:dyDescent="0.2">
      <c r="A21" s="1" t="s">
        <v>66</v>
      </c>
      <c r="B21" s="1" t="s">
        <v>67</v>
      </c>
      <c r="C21" s="1" t="s">
        <v>8</v>
      </c>
      <c r="D21" s="1" t="s">
        <v>48</v>
      </c>
      <c r="E21" s="1" t="s">
        <v>28</v>
      </c>
      <c r="F21" s="1" t="s">
        <v>10</v>
      </c>
      <c r="N21" s="5">
        <v>0.3</v>
      </c>
      <c r="O21" s="5">
        <v>6</v>
      </c>
      <c r="P21" s="5">
        <v>12</v>
      </c>
      <c r="Q21" s="5">
        <v>884</v>
      </c>
      <c r="R21" s="5">
        <v>245.74299999999999</v>
      </c>
      <c r="S21" s="5">
        <v>356.22399999999999</v>
      </c>
      <c r="T21" s="5">
        <v>5110.4949999999999</v>
      </c>
      <c r="U21" s="5">
        <v>4442.9859999999999</v>
      </c>
      <c r="V21" s="5">
        <v>3555.5230000000001</v>
      </c>
      <c r="W21" s="5">
        <v>7295.1840000000002</v>
      </c>
      <c r="X21" s="5">
        <v>3619.9470000000001</v>
      </c>
      <c r="Y21" s="5">
        <v>4954.08</v>
      </c>
      <c r="Z21" s="5">
        <v>5260.0330000000004</v>
      </c>
      <c r="AA21" s="5">
        <v>3468.87</v>
      </c>
      <c r="AB21" s="5">
        <v>6423.9920000000002</v>
      </c>
      <c r="AC21" s="5">
        <v>3591.4470000000001</v>
      </c>
      <c r="AD21" s="5">
        <v>6918.1210000000001</v>
      </c>
      <c r="AE21" s="5">
        <v>5106.125</v>
      </c>
      <c r="AF21" s="5">
        <v>1540.732</v>
      </c>
      <c r="AG21" s="5">
        <v>3992.404</v>
      </c>
      <c r="AH21" s="5">
        <v>2279.538</v>
      </c>
      <c r="AI21" s="5">
        <v>4823.1719999999996</v>
      </c>
      <c r="AJ21" s="5">
        <v>818.45699999999999</v>
      </c>
      <c r="AK21" s="5">
        <v>9</v>
      </c>
      <c r="AM21" s="13">
        <f>+AO21/$AO$3</f>
        <v>2.4427829668440613E-2</v>
      </c>
      <c r="AN21" s="7">
        <f>IF(AK21=1,AM21,AM21+AN19)</f>
        <v>0.80230439363460437</v>
      </c>
      <c r="AO21" s="5">
        <f>SUM(G21:AJ21)</f>
        <v>74705.373000000007</v>
      </c>
    </row>
    <row r="22" spans="1:41" x14ac:dyDescent="0.2">
      <c r="A22" s="1" t="s">
        <v>66</v>
      </c>
      <c r="B22" s="1" t="s">
        <v>67</v>
      </c>
      <c r="C22" s="1" t="s">
        <v>8</v>
      </c>
      <c r="D22" s="1" t="s">
        <v>48</v>
      </c>
      <c r="E22" s="1" t="s">
        <v>28</v>
      </c>
      <c r="F22" s="1" t="s">
        <v>11</v>
      </c>
      <c r="H22" s="5" t="s">
        <v>15</v>
      </c>
      <c r="N22" s="5" t="s">
        <v>15</v>
      </c>
      <c r="O22" s="5" t="s">
        <v>15</v>
      </c>
      <c r="P22" s="5" t="s">
        <v>15</v>
      </c>
      <c r="Q22" s="5" t="s">
        <v>15</v>
      </c>
      <c r="R22" s="5" t="s">
        <v>15</v>
      </c>
      <c r="S22" s="5" t="s">
        <v>13</v>
      </c>
      <c r="T22" s="5" t="s">
        <v>13</v>
      </c>
      <c r="U22" s="5" t="s">
        <v>13</v>
      </c>
      <c r="V22" s="5" t="s">
        <v>12</v>
      </c>
      <c r="W22" s="5" t="s">
        <v>12</v>
      </c>
      <c r="X22" s="5" t="s">
        <v>12</v>
      </c>
      <c r="Y22" s="5" t="s">
        <v>12</v>
      </c>
      <c r="Z22" s="5" t="s">
        <v>12</v>
      </c>
      <c r="AA22" s="5" t="s">
        <v>12</v>
      </c>
      <c r="AB22" s="5" t="s">
        <v>12</v>
      </c>
      <c r="AC22" s="5" t="s">
        <v>12</v>
      </c>
      <c r="AD22" s="5" t="s">
        <v>12</v>
      </c>
      <c r="AE22" s="5" t="s">
        <v>13</v>
      </c>
      <c r="AF22" s="5" t="s">
        <v>13</v>
      </c>
      <c r="AG22" s="5" t="s">
        <v>12</v>
      </c>
      <c r="AH22" s="5" t="s">
        <v>13</v>
      </c>
      <c r="AI22" s="5" t="s">
        <v>15</v>
      </c>
      <c r="AJ22" s="5" t="s">
        <v>15</v>
      </c>
      <c r="AK22" s="5">
        <v>9</v>
      </c>
    </row>
    <row r="23" spans="1:41" x14ac:dyDescent="0.2">
      <c r="A23" s="1" t="s">
        <v>66</v>
      </c>
      <c r="B23" s="1" t="s">
        <v>67</v>
      </c>
      <c r="C23" s="1" t="s">
        <v>8</v>
      </c>
      <c r="D23" s="1" t="s">
        <v>50</v>
      </c>
      <c r="E23" s="1" t="s">
        <v>28</v>
      </c>
      <c r="F23" s="1" t="s">
        <v>10</v>
      </c>
      <c r="R23" s="5">
        <v>2207.2399999999998</v>
      </c>
      <c r="S23" s="5">
        <v>1588.34</v>
      </c>
      <c r="T23" s="5">
        <v>2963.3649999999998</v>
      </c>
      <c r="U23" s="5">
        <v>5300.1859999999997</v>
      </c>
      <c r="V23" s="5">
        <v>3477.5140000000001</v>
      </c>
      <c r="W23" s="5">
        <v>3768.0239999999999</v>
      </c>
      <c r="X23" s="5">
        <v>2612.1990000000001</v>
      </c>
      <c r="Y23" s="5">
        <v>3157.6219999999998</v>
      </c>
      <c r="Z23" s="5">
        <v>2811.3870000000002</v>
      </c>
      <c r="AA23" s="5">
        <v>2961.0540000000001</v>
      </c>
      <c r="AB23" s="5">
        <v>4036.373</v>
      </c>
      <c r="AC23" s="5">
        <v>3772.8359999999998</v>
      </c>
      <c r="AD23" s="5">
        <v>5200.2619999999997</v>
      </c>
      <c r="AE23" s="5">
        <v>2702.5169999999998</v>
      </c>
      <c r="AF23" s="5">
        <v>3647.3380000000002</v>
      </c>
      <c r="AG23" s="5">
        <v>2499.0439999999999</v>
      </c>
      <c r="AH23" s="5">
        <v>2943.7449999999999</v>
      </c>
      <c r="AI23" s="5">
        <v>2580.54</v>
      </c>
      <c r="AJ23" s="5">
        <v>1868.239</v>
      </c>
      <c r="AK23" s="5">
        <v>10</v>
      </c>
      <c r="AM23" s="13">
        <f>+AO23/$AO$3</f>
        <v>1.9651323239410802E-2</v>
      </c>
      <c r="AN23" s="7">
        <f>IF(AK23=1,AM23,AM23+AN21)</f>
        <v>0.82195571687401514</v>
      </c>
      <c r="AO23" s="5">
        <f>SUM(G23:AJ23)</f>
        <v>60097.825000000019</v>
      </c>
    </row>
    <row r="24" spans="1:41" x14ac:dyDescent="0.2">
      <c r="A24" s="1" t="s">
        <v>66</v>
      </c>
      <c r="B24" s="1" t="s">
        <v>67</v>
      </c>
      <c r="C24" s="1" t="s">
        <v>8</v>
      </c>
      <c r="D24" s="1" t="s">
        <v>50</v>
      </c>
      <c r="E24" s="1" t="s">
        <v>28</v>
      </c>
      <c r="F24" s="1" t="s">
        <v>11</v>
      </c>
      <c r="R24" s="5" t="s">
        <v>13</v>
      </c>
      <c r="S24" s="5" t="s">
        <v>13</v>
      </c>
      <c r="T24" s="5" t="s">
        <v>13</v>
      </c>
      <c r="U24" s="5" t="s">
        <v>13</v>
      </c>
      <c r="V24" s="5" t="s">
        <v>12</v>
      </c>
      <c r="W24" s="5" t="s">
        <v>12</v>
      </c>
      <c r="X24" s="5" t="s">
        <v>12</v>
      </c>
      <c r="Y24" s="5" t="s">
        <v>12</v>
      </c>
      <c r="Z24" s="5" t="s">
        <v>12</v>
      </c>
      <c r="AA24" s="5" t="s">
        <v>12</v>
      </c>
      <c r="AB24" s="5" t="s">
        <v>12</v>
      </c>
      <c r="AC24" s="5" t="s">
        <v>12</v>
      </c>
      <c r="AD24" s="5" t="s">
        <v>12</v>
      </c>
      <c r="AE24" s="5" t="s">
        <v>12</v>
      </c>
      <c r="AF24" s="5" t="s">
        <v>12</v>
      </c>
      <c r="AG24" s="5" t="s">
        <v>18</v>
      </c>
      <c r="AH24" s="5" t="s">
        <v>12</v>
      </c>
      <c r="AI24" s="5" t="s">
        <v>12</v>
      </c>
      <c r="AJ24" s="5" t="s">
        <v>12</v>
      </c>
      <c r="AK24" s="5">
        <v>10</v>
      </c>
    </row>
    <row r="25" spans="1:41" x14ac:dyDescent="0.2">
      <c r="A25" s="1" t="s">
        <v>66</v>
      </c>
      <c r="B25" s="1" t="s">
        <v>67</v>
      </c>
      <c r="C25" s="1" t="s">
        <v>19</v>
      </c>
      <c r="D25" s="1" t="s">
        <v>20</v>
      </c>
      <c r="E25" s="1" t="s">
        <v>21</v>
      </c>
      <c r="F25" s="1" t="s">
        <v>10</v>
      </c>
      <c r="G25" s="5">
        <v>1554</v>
      </c>
      <c r="H25" s="5">
        <v>1301</v>
      </c>
      <c r="I25" s="5">
        <v>3851</v>
      </c>
      <c r="J25" s="5">
        <v>2681</v>
      </c>
      <c r="K25" s="5">
        <v>3985</v>
      </c>
      <c r="L25" s="5">
        <v>2993</v>
      </c>
      <c r="M25" s="5">
        <v>3643</v>
      </c>
      <c r="N25" s="5">
        <v>3389</v>
      </c>
      <c r="O25" s="5">
        <v>4014</v>
      </c>
      <c r="P25" s="5">
        <v>2787</v>
      </c>
      <c r="Q25" s="5">
        <v>3363</v>
      </c>
      <c r="R25" s="5">
        <v>4946</v>
      </c>
      <c r="S25" s="5">
        <v>4145</v>
      </c>
      <c r="T25" s="5">
        <v>2327</v>
      </c>
      <c r="U25" s="5">
        <v>860</v>
      </c>
      <c r="V25" s="5">
        <v>1707</v>
      </c>
      <c r="W25" s="5">
        <v>806.95500000000004</v>
      </c>
      <c r="X25" s="5">
        <v>1179.6690000000001</v>
      </c>
      <c r="Y25" s="5">
        <v>537.14400000000001</v>
      </c>
      <c r="Z25" s="5">
        <v>1463.115</v>
      </c>
      <c r="AA25" s="5">
        <v>819.13900000000001</v>
      </c>
      <c r="AB25" s="5">
        <v>1023.134</v>
      </c>
      <c r="AC25" s="5">
        <v>901.51400000000001</v>
      </c>
      <c r="AD25" s="5">
        <v>927.48500000000001</v>
      </c>
      <c r="AE25" s="5">
        <v>761.28700000000003</v>
      </c>
      <c r="AF25" s="5">
        <v>563.42399999999998</v>
      </c>
      <c r="AG25" s="5">
        <v>550.37800000000004</v>
      </c>
      <c r="AH25" s="5">
        <v>463.65</v>
      </c>
      <c r="AI25" s="5">
        <v>436.61</v>
      </c>
      <c r="AJ25" s="5">
        <v>180.19800000000001</v>
      </c>
      <c r="AK25" s="5">
        <v>11</v>
      </c>
      <c r="AM25" s="13">
        <f>+AO25/$AO$3</f>
        <v>1.9017578481580765E-2</v>
      </c>
      <c r="AN25" s="7">
        <f>IF(AK25=1,AM25,AM25+AN23)</f>
        <v>0.84097329535559595</v>
      </c>
      <c r="AO25" s="5">
        <f>SUM(G25:AJ25)</f>
        <v>58159.701999999997</v>
      </c>
    </row>
    <row r="26" spans="1:41" x14ac:dyDescent="0.2">
      <c r="A26" s="1" t="s">
        <v>66</v>
      </c>
      <c r="B26" s="1" t="s">
        <v>67</v>
      </c>
      <c r="C26" s="1" t="s">
        <v>19</v>
      </c>
      <c r="D26" s="1" t="s">
        <v>20</v>
      </c>
      <c r="E26" s="1" t="s">
        <v>21</v>
      </c>
      <c r="F26" s="1" t="s">
        <v>11</v>
      </c>
      <c r="G26" s="5" t="s">
        <v>13</v>
      </c>
      <c r="H26" s="5" t="s">
        <v>13</v>
      </c>
      <c r="I26" s="5" t="s">
        <v>13</v>
      </c>
      <c r="J26" s="5" t="s">
        <v>13</v>
      </c>
      <c r="K26" s="5" t="s">
        <v>13</v>
      </c>
      <c r="L26" s="5" t="s">
        <v>13</v>
      </c>
      <c r="M26" s="5" t="s">
        <v>13</v>
      </c>
      <c r="N26" s="5" t="s">
        <v>13</v>
      </c>
      <c r="O26" s="5" t="s">
        <v>13</v>
      </c>
      <c r="P26" s="5" t="s">
        <v>13</v>
      </c>
      <c r="Q26" s="5" t="s">
        <v>13</v>
      </c>
      <c r="R26" s="5" t="s">
        <v>13</v>
      </c>
      <c r="S26" s="5" t="s">
        <v>13</v>
      </c>
      <c r="T26" s="5" t="s">
        <v>13</v>
      </c>
      <c r="U26" s="5" t="s">
        <v>13</v>
      </c>
      <c r="V26" s="5" t="s">
        <v>13</v>
      </c>
      <c r="W26" s="5" t="s">
        <v>13</v>
      </c>
      <c r="X26" s="5" t="s">
        <v>13</v>
      </c>
      <c r="Y26" s="5" t="s">
        <v>13</v>
      </c>
      <c r="Z26" s="5" t="s">
        <v>13</v>
      </c>
      <c r="AA26" s="5" t="s">
        <v>13</v>
      </c>
      <c r="AB26" s="5" t="s">
        <v>13</v>
      </c>
      <c r="AC26" s="5" t="s">
        <v>13</v>
      </c>
      <c r="AD26" s="5" t="s">
        <v>12</v>
      </c>
      <c r="AE26" s="5" t="s">
        <v>12</v>
      </c>
      <c r="AF26" s="5" t="s">
        <v>12</v>
      </c>
      <c r="AG26" s="5" t="s">
        <v>12</v>
      </c>
      <c r="AH26" s="5" t="s">
        <v>12</v>
      </c>
      <c r="AI26" s="5" t="s">
        <v>12</v>
      </c>
      <c r="AJ26" s="5" t="s">
        <v>12</v>
      </c>
      <c r="AK26" s="5">
        <v>11</v>
      </c>
    </row>
    <row r="27" spans="1:41" x14ac:dyDescent="0.2">
      <c r="A27" s="1" t="s">
        <v>66</v>
      </c>
      <c r="B27" s="1" t="s">
        <v>67</v>
      </c>
      <c r="C27" s="1" t="s">
        <v>8</v>
      </c>
      <c r="D27" s="1" t="s">
        <v>161</v>
      </c>
      <c r="E27" s="1" t="s">
        <v>28</v>
      </c>
      <c r="F27" s="1" t="s">
        <v>10</v>
      </c>
      <c r="P27" s="5">
        <v>932.59</v>
      </c>
      <c r="AD27" s="5">
        <v>2750</v>
      </c>
      <c r="AE27" s="5">
        <v>8252</v>
      </c>
      <c r="AF27" s="5">
        <v>6226.9040000000005</v>
      </c>
      <c r="AG27" s="5">
        <v>5552.692</v>
      </c>
      <c r="AH27" s="5">
        <v>3958.51</v>
      </c>
      <c r="AI27" s="5">
        <v>8694.07</v>
      </c>
      <c r="AJ27" s="5">
        <v>6336.6</v>
      </c>
      <c r="AK27" s="5">
        <v>12</v>
      </c>
      <c r="AM27" s="13">
        <f>+AO27/$AO$3</f>
        <v>1.3963527776202628E-2</v>
      </c>
      <c r="AN27" s="7">
        <f>IF(AK27=1,AM27,AM27+AN25)</f>
        <v>0.85493682313179853</v>
      </c>
      <c r="AO27" s="5">
        <f>SUM(G27:AJ27)</f>
        <v>42703.365999999995</v>
      </c>
    </row>
    <row r="28" spans="1:41" x14ac:dyDescent="0.2">
      <c r="A28" s="1" t="s">
        <v>66</v>
      </c>
      <c r="B28" s="1" t="s">
        <v>67</v>
      </c>
      <c r="C28" s="1" t="s">
        <v>8</v>
      </c>
      <c r="D28" s="1" t="s">
        <v>161</v>
      </c>
      <c r="E28" s="1" t="s">
        <v>28</v>
      </c>
      <c r="F28" s="1" t="s">
        <v>11</v>
      </c>
      <c r="P28" s="5" t="s">
        <v>13</v>
      </c>
      <c r="AD28" s="5" t="s">
        <v>12</v>
      </c>
      <c r="AE28" s="5" t="s">
        <v>12</v>
      </c>
      <c r="AF28" s="5" t="s">
        <v>12</v>
      </c>
      <c r="AG28" s="5" t="s">
        <v>18</v>
      </c>
      <c r="AH28" s="5" t="s">
        <v>12</v>
      </c>
      <c r="AI28" s="5" t="s">
        <v>12</v>
      </c>
      <c r="AJ28" s="5" t="s">
        <v>12</v>
      </c>
      <c r="AK28" s="5">
        <v>12</v>
      </c>
    </row>
    <row r="29" spans="1:41" x14ac:dyDescent="0.2">
      <c r="A29" s="1" t="s">
        <v>66</v>
      </c>
      <c r="B29" s="1" t="s">
        <v>67</v>
      </c>
      <c r="C29" s="1" t="s">
        <v>8</v>
      </c>
      <c r="D29" s="1" t="s">
        <v>71</v>
      </c>
      <c r="E29" s="1" t="s">
        <v>28</v>
      </c>
      <c r="F29" s="1" t="s">
        <v>10</v>
      </c>
      <c r="AD29" s="5">
        <v>1230</v>
      </c>
      <c r="AE29" s="5">
        <v>6017.11</v>
      </c>
      <c r="AF29" s="5">
        <v>3685.17</v>
      </c>
      <c r="AG29" s="5">
        <v>4726.17</v>
      </c>
      <c r="AH29" s="5">
        <v>7352.27</v>
      </c>
      <c r="AI29" s="5">
        <v>7411.18</v>
      </c>
      <c r="AJ29" s="5">
        <v>7509</v>
      </c>
      <c r="AK29" s="5">
        <v>13</v>
      </c>
      <c r="AM29" s="13">
        <f>+AO29/$AO$3</f>
        <v>1.2402984245465905E-2</v>
      </c>
      <c r="AN29" s="7">
        <f>IF(AK29=1,AM29,AM29+AN27)</f>
        <v>0.86733980737726446</v>
      </c>
      <c r="AO29" s="5">
        <f>SUM(G29:AJ29)</f>
        <v>37930.9</v>
      </c>
    </row>
    <row r="30" spans="1:41" x14ac:dyDescent="0.2">
      <c r="A30" s="1" t="s">
        <v>66</v>
      </c>
      <c r="B30" s="1" t="s">
        <v>67</v>
      </c>
      <c r="C30" s="1" t="s">
        <v>8</v>
      </c>
      <c r="D30" s="1" t="s">
        <v>71</v>
      </c>
      <c r="E30" s="1" t="s">
        <v>28</v>
      </c>
      <c r="F30" s="1" t="s">
        <v>11</v>
      </c>
      <c r="AD30" s="5" t="s">
        <v>12</v>
      </c>
      <c r="AE30" s="5" t="s">
        <v>12</v>
      </c>
      <c r="AF30" s="5" t="s">
        <v>18</v>
      </c>
      <c r="AG30" s="5" t="s">
        <v>18</v>
      </c>
      <c r="AH30" s="5" t="s">
        <v>18</v>
      </c>
      <c r="AI30" s="5" t="s">
        <v>18</v>
      </c>
      <c r="AJ30" s="5" t="s">
        <v>15</v>
      </c>
      <c r="AK30" s="5">
        <v>13</v>
      </c>
    </row>
    <row r="31" spans="1:41" x14ac:dyDescent="0.2">
      <c r="A31" s="1" t="s">
        <v>66</v>
      </c>
      <c r="B31" s="1" t="s">
        <v>67</v>
      </c>
      <c r="C31" s="1" t="s">
        <v>8</v>
      </c>
      <c r="D31" s="1" t="s">
        <v>213</v>
      </c>
      <c r="E31" s="1" t="s">
        <v>9</v>
      </c>
      <c r="F31" s="1" t="s">
        <v>10</v>
      </c>
      <c r="G31" s="5">
        <v>1758</v>
      </c>
      <c r="H31" s="5">
        <v>1498</v>
      </c>
      <c r="I31" s="5">
        <v>1767</v>
      </c>
      <c r="J31" s="5">
        <v>1101</v>
      </c>
      <c r="K31" s="5">
        <v>3069</v>
      </c>
      <c r="L31" s="5">
        <v>996</v>
      </c>
      <c r="M31" s="5">
        <v>3509</v>
      </c>
      <c r="N31" s="5">
        <v>1311</v>
      </c>
      <c r="O31" s="5">
        <v>600.70000000000005</v>
      </c>
      <c r="P31" s="5">
        <v>504.1</v>
      </c>
      <c r="Q31" s="5">
        <v>917.43</v>
      </c>
      <c r="R31" s="5">
        <v>1378.7</v>
      </c>
      <c r="S31" s="5">
        <v>1291.6790000000001</v>
      </c>
      <c r="T31" s="5">
        <v>797.7</v>
      </c>
      <c r="U31" s="5">
        <v>928.31100000000004</v>
      </c>
      <c r="V31" s="5">
        <v>769.04</v>
      </c>
      <c r="W31" s="5">
        <v>1055.085</v>
      </c>
      <c r="X31" s="5">
        <v>873.68700000000001</v>
      </c>
      <c r="Y31" s="5">
        <v>1561.463</v>
      </c>
      <c r="Z31" s="5">
        <v>3009.8560000000002</v>
      </c>
      <c r="AA31" s="5">
        <v>973.15099999999995</v>
      </c>
      <c r="AB31" s="5">
        <v>592.649</v>
      </c>
      <c r="AC31" s="5">
        <v>1043.3140000000001</v>
      </c>
      <c r="AD31" s="5">
        <v>1067.944</v>
      </c>
      <c r="AE31" s="5">
        <v>1393.127</v>
      </c>
      <c r="AF31" s="5">
        <v>1416.3309999999999</v>
      </c>
      <c r="AG31" s="5">
        <v>695.96400000000006</v>
      </c>
      <c r="AH31" s="5">
        <v>914.19299999999998</v>
      </c>
      <c r="AI31" s="5">
        <v>741.71199999999999</v>
      </c>
      <c r="AJ31" s="5">
        <v>303.18099999999998</v>
      </c>
      <c r="AK31" s="5">
        <v>14</v>
      </c>
      <c r="AM31" s="13">
        <f>+AO31/$AO$3</f>
        <v>1.2372710629748955E-2</v>
      </c>
      <c r="AN31" s="7">
        <f>IF(AK31=1,AM31,AM31+AN29)</f>
        <v>0.87971251800701344</v>
      </c>
      <c r="AO31" s="5">
        <f>SUM(G31:AJ31)</f>
        <v>37838.316999999995</v>
      </c>
    </row>
    <row r="32" spans="1:41" x14ac:dyDescent="0.2">
      <c r="A32" s="1" t="s">
        <v>66</v>
      </c>
      <c r="B32" s="1" t="s">
        <v>67</v>
      </c>
      <c r="C32" s="1" t="s">
        <v>8</v>
      </c>
      <c r="D32" s="1" t="s">
        <v>213</v>
      </c>
      <c r="E32" s="1" t="s">
        <v>9</v>
      </c>
      <c r="F32" s="1" t="s">
        <v>11</v>
      </c>
      <c r="G32" s="5" t="s">
        <v>18</v>
      </c>
      <c r="H32" s="5" t="s">
        <v>18</v>
      </c>
      <c r="I32" s="5" t="s">
        <v>18</v>
      </c>
      <c r="J32" s="5" t="s">
        <v>18</v>
      </c>
      <c r="K32" s="5" t="s">
        <v>18</v>
      </c>
      <c r="L32" s="5" t="s">
        <v>18</v>
      </c>
      <c r="M32" s="5" t="s">
        <v>18</v>
      </c>
      <c r="N32" s="5" t="s">
        <v>12</v>
      </c>
      <c r="O32" s="5" t="s">
        <v>12</v>
      </c>
      <c r="P32" s="5" t="s">
        <v>12</v>
      </c>
      <c r="Q32" s="5" t="s">
        <v>12</v>
      </c>
      <c r="R32" s="5" t="s">
        <v>12</v>
      </c>
      <c r="S32" s="5" t="s">
        <v>12</v>
      </c>
      <c r="T32" s="5" t="s">
        <v>12</v>
      </c>
      <c r="U32" s="5" t="s">
        <v>12</v>
      </c>
      <c r="V32" s="5" t="s">
        <v>12</v>
      </c>
      <c r="W32" s="5" t="s">
        <v>12</v>
      </c>
      <c r="X32" s="5" t="s">
        <v>12</v>
      </c>
      <c r="Y32" s="5" t="s">
        <v>12</v>
      </c>
      <c r="Z32" s="5" t="s">
        <v>12</v>
      </c>
      <c r="AA32" s="5" t="s">
        <v>12</v>
      </c>
      <c r="AB32" s="5" t="s">
        <v>12</v>
      </c>
      <c r="AC32" s="5" t="s">
        <v>12</v>
      </c>
      <c r="AD32" s="5" t="s">
        <v>18</v>
      </c>
      <c r="AE32" s="5" t="s">
        <v>12</v>
      </c>
      <c r="AF32" s="5" t="s">
        <v>12</v>
      </c>
      <c r="AG32" s="5" t="s">
        <v>12</v>
      </c>
      <c r="AH32" s="5" t="s">
        <v>12</v>
      </c>
      <c r="AI32" s="5" t="s">
        <v>15</v>
      </c>
      <c r="AJ32" s="5" t="s">
        <v>12</v>
      </c>
      <c r="AK32" s="5">
        <v>14</v>
      </c>
    </row>
    <row r="33" spans="1:41" x14ac:dyDescent="0.2">
      <c r="A33" s="1" t="s">
        <v>66</v>
      </c>
      <c r="B33" s="1" t="s">
        <v>67</v>
      </c>
      <c r="C33" s="1" t="s">
        <v>8</v>
      </c>
      <c r="D33" s="1" t="s">
        <v>48</v>
      </c>
      <c r="E33" s="1" t="s">
        <v>33</v>
      </c>
      <c r="F33" s="1" t="s">
        <v>10</v>
      </c>
      <c r="G33" s="5">
        <v>1202</v>
      </c>
      <c r="H33" s="5">
        <v>1344</v>
      </c>
      <c r="I33" s="5">
        <v>1560</v>
      </c>
      <c r="J33" s="5">
        <v>1362</v>
      </c>
      <c r="K33" s="5">
        <v>1289</v>
      </c>
      <c r="L33" s="5">
        <v>1299</v>
      </c>
      <c r="M33" s="5">
        <v>1145</v>
      </c>
      <c r="N33" s="5">
        <v>1185</v>
      </c>
      <c r="O33" s="5">
        <v>1388</v>
      </c>
      <c r="P33" s="5">
        <v>1374</v>
      </c>
      <c r="Q33" s="5">
        <v>918</v>
      </c>
      <c r="R33" s="5">
        <v>1617</v>
      </c>
      <c r="S33" s="5">
        <v>1500.7760000000001</v>
      </c>
      <c r="T33" s="5">
        <v>985</v>
      </c>
      <c r="U33" s="5">
        <v>1218</v>
      </c>
      <c r="V33" s="5">
        <v>1048</v>
      </c>
      <c r="W33" s="5">
        <v>648</v>
      </c>
      <c r="X33" s="5">
        <v>1121</v>
      </c>
      <c r="Y33" s="5">
        <v>1053.6369999999999</v>
      </c>
      <c r="Z33" s="5">
        <v>800.15200000000004</v>
      </c>
      <c r="AA33" s="5">
        <v>1163.769</v>
      </c>
      <c r="AB33" s="5">
        <v>1166.6379999999999</v>
      </c>
      <c r="AC33" s="5">
        <v>1166.6379999999999</v>
      </c>
      <c r="AD33" s="5">
        <v>1166.6379999999999</v>
      </c>
      <c r="AE33" s="5">
        <v>2057</v>
      </c>
      <c r="AF33" s="5">
        <v>1264.568</v>
      </c>
      <c r="AG33" s="5">
        <v>1571.7650000000001</v>
      </c>
      <c r="AH33" s="5">
        <v>1459.0429999999999</v>
      </c>
      <c r="AI33" s="5">
        <v>1447.692</v>
      </c>
      <c r="AJ33" s="5">
        <v>1211.827</v>
      </c>
      <c r="AK33" s="5">
        <v>15</v>
      </c>
      <c r="AM33" s="13">
        <f>+AO33/$AO$3</f>
        <v>1.2338319896467314E-2</v>
      </c>
      <c r="AN33" s="7">
        <f>IF(AK33=1,AM33,AM33+AN31)</f>
        <v>0.89205083790348072</v>
      </c>
      <c r="AO33" s="5">
        <f>SUM(G33:AJ33)</f>
        <v>37733.142999999996</v>
      </c>
    </row>
    <row r="34" spans="1:41" x14ac:dyDescent="0.2">
      <c r="A34" s="1" t="s">
        <v>66</v>
      </c>
      <c r="B34" s="1" t="s">
        <v>67</v>
      </c>
      <c r="C34" s="1" t="s">
        <v>8</v>
      </c>
      <c r="D34" s="1" t="s">
        <v>48</v>
      </c>
      <c r="E34" s="1" t="s">
        <v>33</v>
      </c>
      <c r="F34" s="1" t="s">
        <v>11</v>
      </c>
      <c r="G34" s="5" t="s">
        <v>24</v>
      </c>
      <c r="H34" s="5" t="s">
        <v>13</v>
      </c>
      <c r="I34" s="5" t="s">
        <v>13</v>
      </c>
      <c r="J34" s="5" t="s">
        <v>13</v>
      </c>
      <c r="K34" s="5" t="s">
        <v>13</v>
      </c>
      <c r="L34" s="5" t="s">
        <v>13</v>
      </c>
      <c r="M34" s="5" t="s">
        <v>13</v>
      </c>
      <c r="N34" s="5" t="s">
        <v>13</v>
      </c>
      <c r="O34" s="5" t="s">
        <v>13</v>
      </c>
      <c r="P34" s="5" t="s">
        <v>13</v>
      </c>
      <c r="Q34" s="5" t="s">
        <v>15</v>
      </c>
      <c r="R34" s="5" t="s">
        <v>13</v>
      </c>
      <c r="S34" s="5" t="s">
        <v>13</v>
      </c>
      <c r="T34" s="5" t="s">
        <v>13</v>
      </c>
      <c r="U34" s="5" t="s">
        <v>13</v>
      </c>
      <c r="V34" s="5" t="s">
        <v>13</v>
      </c>
      <c r="W34" s="5" t="s">
        <v>13</v>
      </c>
      <c r="X34" s="5" t="s">
        <v>13</v>
      </c>
      <c r="Y34" s="5" t="s">
        <v>13</v>
      </c>
      <c r="Z34" s="5" t="s">
        <v>13</v>
      </c>
      <c r="AA34" s="5" t="s">
        <v>13</v>
      </c>
      <c r="AB34" s="5" t="s">
        <v>13</v>
      </c>
      <c r="AC34" s="5" t="s">
        <v>13</v>
      </c>
      <c r="AD34" s="5">
        <v>-1</v>
      </c>
      <c r="AE34" s="5" t="s">
        <v>15</v>
      </c>
      <c r="AF34" s="5">
        <v>-1</v>
      </c>
      <c r="AG34" s="5" t="s">
        <v>24</v>
      </c>
      <c r="AH34" s="5" t="s">
        <v>15</v>
      </c>
      <c r="AI34" s="5" t="s">
        <v>24</v>
      </c>
      <c r="AJ34" s="5" t="s">
        <v>15</v>
      </c>
      <c r="AK34" s="5">
        <v>15</v>
      </c>
    </row>
    <row r="35" spans="1:41" x14ac:dyDescent="0.2">
      <c r="A35" s="1" t="s">
        <v>66</v>
      </c>
      <c r="B35" s="1" t="s">
        <v>67</v>
      </c>
      <c r="C35" s="1" t="s">
        <v>8</v>
      </c>
      <c r="D35" s="1" t="s">
        <v>37</v>
      </c>
      <c r="E35" s="1" t="s">
        <v>28</v>
      </c>
      <c r="F35" s="1" t="s">
        <v>10</v>
      </c>
      <c r="G35" s="5">
        <v>2652.96</v>
      </c>
      <c r="H35" s="5">
        <v>2396.2600000000002</v>
      </c>
      <c r="I35" s="5">
        <v>3016.61</v>
      </c>
      <c r="J35" s="5">
        <v>2290.4299999999998</v>
      </c>
      <c r="K35" s="5">
        <v>3430.11</v>
      </c>
      <c r="L35" s="5">
        <v>1946.9</v>
      </c>
      <c r="M35" s="5">
        <v>2275.84</v>
      </c>
      <c r="N35" s="5">
        <v>2306.8200000000002</v>
      </c>
      <c r="O35" s="5">
        <v>2440.87</v>
      </c>
      <c r="P35" s="5">
        <v>3000.49</v>
      </c>
      <c r="Q35" s="5">
        <v>2032.15</v>
      </c>
      <c r="R35" s="5">
        <v>1567.46</v>
      </c>
      <c r="S35" s="5">
        <v>719.34</v>
      </c>
      <c r="T35" s="5">
        <v>1757</v>
      </c>
      <c r="U35" s="5">
        <v>127.33</v>
      </c>
      <c r="Z35" s="5">
        <v>9</v>
      </c>
      <c r="AA35" s="5">
        <v>8</v>
      </c>
      <c r="AB35" s="5">
        <v>20.6</v>
      </c>
      <c r="AC35" s="5">
        <v>16.600000000000001</v>
      </c>
      <c r="AD35" s="5">
        <v>10.863</v>
      </c>
      <c r="AE35" s="5">
        <v>34.5</v>
      </c>
      <c r="AF35" s="5">
        <v>27</v>
      </c>
      <c r="AG35" s="5">
        <v>35</v>
      </c>
      <c r="AH35" s="5">
        <v>69.099999999999994</v>
      </c>
      <c r="AI35" s="5">
        <v>104.1</v>
      </c>
      <c r="AJ35" s="5">
        <v>312.2</v>
      </c>
      <c r="AK35" s="5">
        <v>16</v>
      </c>
      <c r="AM35" s="13">
        <f>+AO35/$AO$3</f>
        <v>1.0662302188519376E-2</v>
      </c>
      <c r="AN35" s="7">
        <f>IF(AK35=1,AM35,AM35+AN33)</f>
        <v>0.9027131400920001</v>
      </c>
      <c r="AO35" s="5">
        <f>SUM(G35:AJ35)</f>
        <v>32607.532999999999</v>
      </c>
    </row>
    <row r="36" spans="1:41" x14ac:dyDescent="0.2">
      <c r="A36" s="1" t="s">
        <v>66</v>
      </c>
      <c r="B36" s="1" t="s">
        <v>67</v>
      </c>
      <c r="C36" s="1" t="s">
        <v>8</v>
      </c>
      <c r="D36" s="1" t="s">
        <v>37</v>
      </c>
      <c r="E36" s="1" t="s">
        <v>28</v>
      </c>
      <c r="F36" s="1" t="s">
        <v>11</v>
      </c>
      <c r="G36" s="5" t="s">
        <v>15</v>
      </c>
      <c r="H36" s="5" t="s">
        <v>13</v>
      </c>
      <c r="I36" s="5" t="s">
        <v>13</v>
      </c>
      <c r="J36" s="5" t="s">
        <v>13</v>
      </c>
      <c r="K36" s="5" t="s">
        <v>13</v>
      </c>
      <c r="L36" s="5" t="s">
        <v>13</v>
      </c>
      <c r="M36" s="5" t="s">
        <v>13</v>
      </c>
      <c r="N36" s="5" t="s">
        <v>13</v>
      </c>
      <c r="O36" s="5" t="s">
        <v>13</v>
      </c>
      <c r="P36" s="5" t="s">
        <v>13</v>
      </c>
      <c r="Q36" s="5" t="s">
        <v>13</v>
      </c>
      <c r="R36" s="5" t="s">
        <v>13</v>
      </c>
      <c r="S36" s="5" t="s">
        <v>13</v>
      </c>
      <c r="T36" s="5" t="s">
        <v>13</v>
      </c>
      <c r="U36" s="5" t="s">
        <v>13</v>
      </c>
      <c r="Z36" s="5">
        <v>-1</v>
      </c>
      <c r="AA36" s="5">
        <v>-1</v>
      </c>
      <c r="AB36" s="5">
        <v>-1</v>
      </c>
      <c r="AC36" s="5">
        <v>-1</v>
      </c>
      <c r="AD36" s="5">
        <v>-1</v>
      </c>
      <c r="AE36" s="5">
        <v>-1</v>
      </c>
      <c r="AF36" s="5">
        <v>-1</v>
      </c>
      <c r="AG36" s="5">
        <v>-1</v>
      </c>
      <c r="AH36" s="5">
        <v>-1</v>
      </c>
      <c r="AI36" s="5" t="s">
        <v>15</v>
      </c>
      <c r="AJ36" s="5" t="s">
        <v>15</v>
      </c>
      <c r="AK36" s="5">
        <v>16</v>
      </c>
    </row>
    <row r="37" spans="1:41" x14ac:dyDescent="0.2">
      <c r="A37" s="1" t="s">
        <v>66</v>
      </c>
      <c r="B37" s="1" t="s">
        <v>67</v>
      </c>
      <c r="C37" s="1" t="s">
        <v>8</v>
      </c>
      <c r="D37" s="1" t="s">
        <v>217</v>
      </c>
      <c r="E37" s="1" t="s">
        <v>28</v>
      </c>
      <c r="F37" s="1" t="s">
        <v>10</v>
      </c>
      <c r="G37" s="5">
        <v>4935.8599999999997</v>
      </c>
      <c r="H37" s="5">
        <v>5390.68</v>
      </c>
      <c r="I37" s="5">
        <v>2476.11</v>
      </c>
      <c r="J37" s="5">
        <v>2141.7199999999998</v>
      </c>
      <c r="K37" s="5">
        <v>2969.24</v>
      </c>
      <c r="L37" s="5">
        <v>3016.88</v>
      </c>
      <c r="M37" s="5">
        <v>3326.71</v>
      </c>
      <c r="N37" s="5">
        <v>1915.94</v>
      </c>
      <c r="O37" s="5">
        <v>1986.91</v>
      </c>
      <c r="P37" s="5">
        <v>3640.23</v>
      </c>
      <c r="X37" s="5">
        <v>1.36</v>
      </c>
      <c r="AK37" s="5">
        <v>17</v>
      </c>
      <c r="AM37" s="13">
        <f>+AO37/$AO$3</f>
        <v>1.0398784102143063E-2</v>
      </c>
      <c r="AN37" s="7">
        <f>IF(AK37=1,AM37,AM37+AN35)</f>
        <v>0.91311192419414311</v>
      </c>
      <c r="AO37" s="5">
        <f>SUM(G37:AJ37)</f>
        <v>31801.64</v>
      </c>
    </row>
    <row r="38" spans="1:41" x14ac:dyDescent="0.2">
      <c r="A38" s="1" t="s">
        <v>66</v>
      </c>
      <c r="B38" s="1" t="s">
        <v>67</v>
      </c>
      <c r="C38" s="1" t="s">
        <v>8</v>
      </c>
      <c r="D38" s="1" t="s">
        <v>217</v>
      </c>
      <c r="E38" s="1" t="s">
        <v>28</v>
      </c>
      <c r="F38" s="1" t="s">
        <v>11</v>
      </c>
      <c r="G38" s="5" t="s">
        <v>13</v>
      </c>
      <c r="H38" s="5" t="s">
        <v>13</v>
      </c>
      <c r="I38" s="5" t="s">
        <v>13</v>
      </c>
      <c r="J38" s="5" t="s">
        <v>13</v>
      </c>
      <c r="K38" s="5" t="s">
        <v>13</v>
      </c>
      <c r="L38" s="5" t="s">
        <v>13</v>
      </c>
      <c r="M38" s="5" t="s">
        <v>13</v>
      </c>
      <c r="N38" s="5" t="s">
        <v>13</v>
      </c>
      <c r="O38" s="5" t="s">
        <v>13</v>
      </c>
      <c r="P38" s="5" t="s">
        <v>13</v>
      </c>
      <c r="Q38" s="5" t="s">
        <v>24</v>
      </c>
      <c r="R38" s="5" t="s">
        <v>24</v>
      </c>
      <c r="X38" s="5">
        <v>-1</v>
      </c>
      <c r="AK38" s="5">
        <v>17</v>
      </c>
    </row>
    <row r="39" spans="1:41" x14ac:dyDescent="0.2">
      <c r="A39" s="1" t="s">
        <v>66</v>
      </c>
      <c r="B39" s="1" t="s">
        <v>67</v>
      </c>
      <c r="C39" s="1" t="s">
        <v>30</v>
      </c>
      <c r="D39" s="1" t="s">
        <v>45</v>
      </c>
      <c r="E39" s="1" t="s">
        <v>21</v>
      </c>
      <c r="F39" s="1" t="s">
        <v>10</v>
      </c>
      <c r="G39" s="5">
        <v>1315.4670000000001</v>
      </c>
      <c r="H39" s="5">
        <v>1156.566</v>
      </c>
      <c r="I39" s="5">
        <v>2523.922</v>
      </c>
      <c r="J39" s="5">
        <v>2975.4839999999999</v>
      </c>
      <c r="K39" s="5">
        <v>3588.0230000000001</v>
      </c>
      <c r="L39" s="5">
        <v>3368.2629999999999</v>
      </c>
      <c r="M39" s="5">
        <v>5463.9260000000004</v>
      </c>
      <c r="N39" s="5">
        <v>5181.7439999999997</v>
      </c>
      <c r="O39" s="5">
        <v>3072.201</v>
      </c>
      <c r="P39" s="5">
        <v>2018.7049999999999</v>
      </c>
      <c r="Q39" s="5">
        <v>43.46</v>
      </c>
      <c r="R39" s="5">
        <v>465.55</v>
      </c>
      <c r="AK39" s="5">
        <v>18</v>
      </c>
      <c r="AM39" s="13">
        <f>+AO39/$AO$3</f>
        <v>1.0193327477386747E-2</v>
      </c>
      <c r="AN39" s="7">
        <f>IF(AK39=1,AM39,AM39+AN37)</f>
        <v>0.92330525167152988</v>
      </c>
      <c r="AO39" s="5">
        <f>SUM(G39:AJ39)</f>
        <v>31173.310999999998</v>
      </c>
    </row>
    <row r="40" spans="1:41" x14ac:dyDescent="0.2">
      <c r="A40" s="1" t="s">
        <v>66</v>
      </c>
      <c r="B40" s="1" t="s">
        <v>67</v>
      </c>
      <c r="C40" s="1" t="s">
        <v>30</v>
      </c>
      <c r="D40" s="1" t="s">
        <v>45</v>
      </c>
      <c r="E40" s="1" t="s">
        <v>21</v>
      </c>
      <c r="F40" s="1" t="s">
        <v>11</v>
      </c>
      <c r="G40" s="5">
        <v>-1</v>
      </c>
      <c r="H40" s="5">
        <v>-1</v>
      </c>
      <c r="I40" s="5">
        <v>-1</v>
      </c>
      <c r="J40" s="5">
        <v>-1</v>
      </c>
      <c r="K40" s="5">
        <v>-1</v>
      </c>
      <c r="L40" s="5">
        <v>-1</v>
      </c>
      <c r="M40" s="5">
        <v>-1</v>
      </c>
      <c r="N40" s="5">
        <v>-1</v>
      </c>
      <c r="O40" s="5">
        <v>-1</v>
      </c>
      <c r="P40" s="5">
        <v>-1</v>
      </c>
      <c r="Q40" s="5">
        <v>-1</v>
      </c>
      <c r="R40" s="5">
        <v>-1</v>
      </c>
      <c r="AK40" s="5">
        <v>18</v>
      </c>
    </row>
    <row r="41" spans="1:41" x14ac:dyDescent="0.2">
      <c r="A41" s="1" t="s">
        <v>66</v>
      </c>
      <c r="B41" s="1" t="s">
        <v>67</v>
      </c>
      <c r="C41" s="1" t="s">
        <v>8</v>
      </c>
      <c r="D41" s="1" t="s">
        <v>69</v>
      </c>
      <c r="E41" s="1" t="s">
        <v>28</v>
      </c>
      <c r="F41" s="1" t="s">
        <v>10</v>
      </c>
      <c r="G41" s="5">
        <v>1862</v>
      </c>
      <c r="H41" s="5">
        <v>2160</v>
      </c>
      <c r="I41" s="5">
        <v>1503</v>
      </c>
      <c r="J41" s="5">
        <v>2936</v>
      </c>
      <c r="K41" s="5">
        <v>2696</v>
      </c>
      <c r="L41" s="5">
        <v>4275</v>
      </c>
      <c r="M41" s="5">
        <v>4931</v>
      </c>
      <c r="N41" s="5">
        <v>4359</v>
      </c>
      <c r="O41" s="5">
        <v>737</v>
      </c>
      <c r="U41" s="5">
        <v>42</v>
      </c>
      <c r="V41" s="5">
        <v>211</v>
      </c>
      <c r="W41" s="5">
        <v>42</v>
      </c>
      <c r="X41" s="5">
        <v>33</v>
      </c>
      <c r="AK41" s="5">
        <v>19</v>
      </c>
      <c r="AM41" s="13">
        <f>+AO41/$AO$3</f>
        <v>8.432063429494931E-3</v>
      </c>
      <c r="AN41" s="7">
        <f>IF(AK41=1,AM41,AM41+AN39)</f>
        <v>0.93173731510102487</v>
      </c>
      <c r="AO41" s="5">
        <f>SUM(G41:AJ41)</f>
        <v>25787</v>
      </c>
    </row>
    <row r="42" spans="1:41" x14ac:dyDescent="0.2">
      <c r="A42" s="1" t="s">
        <v>66</v>
      </c>
      <c r="B42" s="1" t="s">
        <v>67</v>
      </c>
      <c r="C42" s="1" t="s">
        <v>8</v>
      </c>
      <c r="D42" s="1" t="s">
        <v>69</v>
      </c>
      <c r="E42" s="1" t="s">
        <v>28</v>
      </c>
      <c r="F42" s="1" t="s">
        <v>11</v>
      </c>
      <c r="G42" s="5" t="s">
        <v>24</v>
      </c>
      <c r="H42" s="5">
        <v>-1</v>
      </c>
      <c r="I42" s="5" t="s">
        <v>24</v>
      </c>
      <c r="J42" s="5" t="s">
        <v>24</v>
      </c>
      <c r="K42" s="5">
        <v>-1</v>
      </c>
      <c r="L42" s="5" t="s">
        <v>24</v>
      </c>
      <c r="M42" s="5" t="s">
        <v>24</v>
      </c>
      <c r="N42" s="5">
        <v>-1</v>
      </c>
      <c r="O42" s="5">
        <v>-1</v>
      </c>
      <c r="U42" s="5">
        <v>-1</v>
      </c>
      <c r="V42" s="5" t="s">
        <v>12</v>
      </c>
      <c r="W42" s="5">
        <v>-1</v>
      </c>
      <c r="X42" s="5" t="s">
        <v>15</v>
      </c>
      <c r="AK42" s="5">
        <v>19</v>
      </c>
    </row>
    <row r="43" spans="1:41" x14ac:dyDescent="0.2">
      <c r="A43" s="1" t="s">
        <v>66</v>
      </c>
      <c r="B43" s="1" t="s">
        <v>67</v>
      </c>
      <c r="C43" s="1" t="s">
        <v>8</v>
      </c>
      <c r="D43" s="1" t="s">
        <v>214</v>
      </c>
      <c r="E43" s="1" t="s">
        <v>9</v>
      </c>
      <c r="F43" s="1" t="s">
        <v>10</v>
      </c>
      <c r="G43" s="5">
        <v>3103.6640000000002</v>
      </c>
      <c r="H43" s="5">
        <v>2588.288</v>
      </c>
      <c r="I43" s="5">
        <v>2533.0889999999999</v>
      </c>
      <c r="J43" s="5">
        <v>1764.8050000000001</v>
      </c>
      <c r="K43" s="5">
        <v>1658.442</v>
      </c>
      <c r="L43" s="5">
        <v>886.90599999999995</v>
      </c>
      <c r="M43" s="5">
        <v>318.51299999999998</v>
      </c>
      <c r="N43" s="5">
        <v>1070.5630000000001</v>
      </c>
      <c r="O43" s="5">
        <v>417.19600000000003</v>
      </c>
      <c r="P43" s="5">
        <v>686.23599999999999</v>
      </c>
      <c r="Q43" s="5">
        <v>1444.4380000000001</v>
      </c>
      <c r="R43" s="5">
        <v>771.596</v>
      </c>
      <c r="S43" s="5">
        <v>549.13099999999997</v>
      </c>
      <c r="T43" s="5">
        <v>605.87300000000005</v>
      </c>
      <c r="U43" s="5">
        <v>587.76400000000001</v>
      </c>
      <c r="V43" s="5">
        <v>487.75</v>
      </c>
      <c r="W43" s="5">
        <v>185.976</v>
      </c>
      <c r="X43" s="5">
        <v>381.39600000000002</v>
      </c>
      <c r="Y43" s="5">
        <v>360.423</v>
      </c>
      <c r="Z43" s="5">
        <v>608.61199999999997</v>
      </c>
      <c r="AA43" s="5">
        <v>258.41199999999998</v>
      </c>
      <c r="AB43" s="5">
        <v>26.437999999999999</v>
      </c>
      <c r="AC43" s="5">
        <v>383.178</v>
      </c>
      <c r="AD43" s="5">
        <v>404.322</v>
      </c>
      <c r="AE43" s="5">
        <v>431.589</v>
      </c>
      <c r="AF43" s="5">
        <v>283.03300000000002</v>
      </c>
      <c r="AG43" s="5">
        <v>170.584</v>
      </c>
      <c r="AH43" s="5">
        <v>212.869</v>
      </c>
      <c r="AI43" s="5">
        <v>184.92599999999999</v>
      </c>
      <c r="AJ43" s="5">
        <v>36.738999999999997</v>
      </c>
      <c r="AK43" s="5">
        <v>20</v>
      </c>
      <c r="AM43" s="13">
        <f>+AO43/$AO$3</f>
        <v>7.6524404101553454E-3</v>
      </c>
      <c r="AN43" s="7">
        <f>IF(AK43=1,AM43,AM43+AN41)</f>
        <v>0.9393897555111802</v>
      </c>
      <c r="AO43" s="5">
        <f>SUM(G43:AJ43)</f>
        <v>23402.750999999997</v>
      </c>
    </row>
    <row r="44" spans="1:41" x14ac:dyDescent="0.2">
      <c r="A44" s="1" t="s">
        <v>66</v>
      </c>
      <c r="B44" s="1" t="s">
        <v>67</v>
      </c>
      <c r="C44" s="1" t="s">
        <v>8</v>
      </c>
      <c r="D44" s="1" t="s">
        <v>214</v>
      </c>
      <c r="E44" s="1" t="s">
        <v>9</v>
      </c>
      <c r="F44" s="1" t="s">
        <v>11</v>
      </c>
      <c r="G44" s="5" t="s">
        <v>12</v>
      </c>
      <c r="H44" s="5" t="s">
        <v>12</v>
      </c>
      <c r="I44" s="5" t="s">
        <v>12</v>
      </c>
      <c r="J44" s="5" t="s">
        <v>12</v>
      </c>
      <c r="K44" s="5" t="s">
        <v>12</v>
      </c>
      <c r="L44" s="5" t="s">
        <v>12</v>
      </c>
      <c r="M44" s="5" t="s">
        <v>12</v>
      </c>
      <c r="N44" s="5" t="s">
        <v>12</v>
      </c>
      <c r="O44" s="5" t="s">
        <v>12</v>
      </c>
      <c r="P44" s="5" t="s">
        <v>12</v>
      </c>
      <c r="Q44" s="5" t="s">
        <v>12</v>
      </c>
      <c r="R44" s="5" t="s">
        <v>12</v>
      </c>
      <c r="S44" s="5" t="s">
        <v>12</v>
      </c>
      <c r="T44" s="5" t="s">
        <v>12</v>
      </c>
      <c r="U44" s="5" t="s">
        <v>12</v>
      </c>
      <c r="V44" s="5" t="s">
        <v>12</v>
      </c>
      <c r="W44" s="5" t="s">
        <v>12</v>
      </c>
      <c r="X44" s="5" t="s">
        <v>12</v>
      </c>
      <c r="Y44" s="5" t="s">
        <v>12</v>
      </c>
      <c r="Z44" s="5" t="s">
        <v>12</v>
      </c>
      <c r="AA44" s="5" t="s">
        <v>12</v>
      </c>
      <c r="AB44" s="5" t="s">
        <v>12</v>
      </c>
      <c r="AC44" s="5" t="s">
        <v>12</v>
      </c>
      <c r="AD44" s="5" t="s">
        <v>12</v>
      </c>
      <c r="AE44" s="5" t="s">
        <v>12</v>
      </c>
      <c r="AF44" s="5" t="s">
        <v>12</v>
      </c>
      <c r="AG44" s="5" t="s">
        <v>12</v>
      </c>
      <c r="AH44" s="5" t="s">
        <v>12</v>
      </c>
      <c r="AI44" s="5" t="s">
        <v>12</v>
      </c>
      <c r="AJ44" s="5" t="s">
        <v>18</v>
      </c>
      <c r="AK44" s="5">
        <v>20</v>
      </c>
    </row>
    <row r="45" spans="1:41" x14ac:dyDescent="0.2">
      <c r="A45" s="1" t="s">
        <v>66</v>
      </c>
      <c r="B45" s="1" t="s">
        <v>67</v>
      </c>
      <c r="C45" s="1" t="s">
        <v>8</v>
      </c>
      <c r="D45" s="1" t="s">
        <v>71</v>
      </c>
      <c r="E45" s="1" t="s">
        <v>9</v>
      </c>
      <c r="F45" s="1" t="s">
        <v>10</v>
      </c>
      <c r="H45" s="5">
        <v>9</v>
      </c>
      <c r="I45" s="5">
        <v>1</v>
      </c>
      <c r="J45" s="5">
        <v>94</v>
      </c>
      <c r="K45" s="5">
        <v>77</v>
      </c>
      <c r="L45" s="5">
        <v>152</v>
      </c>
      <c r="M45" s="5">
        <v>248</v>
      </c>
      <c r="N45" s="5">
        <v>663</v>
      </c>
      <c r="O45" s="5">
        <v>194</v>
      </c>
      <c r="P45" s="5">
        <v>279</v>
      </c>
      <c r="Q45" s="5">
        <v>558</v>
      </c>
      <c r="R45" s="5">
        <v>253</v>
      </c>
      <c r="S45" s="5">
        <v>576</v>
      </c>
      <c r="T45" s="5">
        <v>1106</v>
      </c>
      <c r="U45" s="5">
        <v>1347</v>
      </c>
      <c r="V45" s="5">
        <v>1068</v>
      </c>
      <c r="W45" s="5">
        <v>682</v>
      </c>
      <c r="X45" s="5">
        <v>1024</v>
      </c>
      <c r="Y45" s="5">
        <v>895</v>
      </c>
      <c r="Z45" s="5">
        <v>1199</v>
      </c>
      <c r="AA45" s="5">
        <v>1839</v>
      </c>
      <c r="AB45" s="5">
        <v>1052</v>
      </c>
      <c r="AC45" s="5">
        <v>491</v>
      </c>
      <c r="AD45" s="5">
        <v>583</v>
      </c>
      <c r="AE45" s="5">
        <v>692.01</v>
      </c>
      <c r="AF45" s="5">
        <v>241.26</v>
      </c>
      <c r="AG45" s="5">
        <v>289.54000000000002</v>
      </c>
      <c r="AH45" s="5">
        <v>778.67</v>
      </c>
      <c r="AI45" s="5">
        <v>730.86</v>
      </c>
      <c r="AJ45" s="5">
        <v>662.55</v>
      </c>
      <c r="AK45" s="5">
        <v>21</v>
      </c>
      <c r="AM45" s="13">
        <f>+AO45/$AO$3</f>
        <v>5.8154620764955247E-3</v>
      </c>
      <c r="AN45" s="7">
        <f>IF(AK45=1,AM45,AM45+AN43)</f>
        <v>0.94520521758767573</v>
      </c>
      <c r="AO45" s="5">
        <f>SUM(G45:AJ45)</f>
        <v>17784.89</v>
      </c>
    </row>
    <row r="46" spans="1:41" x14ac:dyDescent="0.2">
      <c r="A46" s="1" t="s">
        <v>66</v>
      </c>
      <c r="B46" s="1" t="s">
        <v>67</v>
      </c>
      <c r="C46" s="1" t="s">
        <v>8</v>
      </c>
      <c r="D46" s="1" t="s">
        <v>71</v>
      </c>
      <c r="E46" s="1" t="s">
        <v>9</v>
      </c>
      <c r="F46" s="1" t="s">
        <v>11</v>
      </c>
      <c r="H46" s="5" t="s">
        <v>15</v>
      </c>
      <c r="I46" s="5" t="s">
        <v>15</v>
      </c>
      <c r="J46" s="5" t="s">
        <v>15</v>
      </c>
      <c r="K46" s="5" t="s">
        <v>18</v>
      </c>
      <c r="L46" s="5" t="s">
        <v>15</v>
      </c>
      <c r="M46" s="5" t="s">
        <v>15</v>
      </c>
      <c r="N46" s="5" t="s">
        <v>13</v>
      </c>
      <c r="O46" s="5" t="s">
        <v>15</v>
      </c>
      <c r="P46" s="5" t="s">
        <v>13</v>
      </c>
      <c r="Q46" s="5" t="s">
        <v>13</v>
      </c>
      <c r="R46" s="5" t="s">
        <v>13</v>
      </c>
      <c r="S46" s="5" t="s">
        <v>13</v>
      </c>
      <c r="T46" s="5" t="s">
        <v>18</v>
      </c>
      <c r="U46" s="5" t="s">
        <v>18</v>
      </c>
      <c r="V46" s="5" t="s">
        <v>18</v>
      </c>
      <c r="W46" s="5" t="s">
        <v>18</v>
      </c>
      <c r="X46" s="5" t="s">
        <v>18</v>
      </c>
      <c r="Y46" s="5" t="s">
        <v>18</v>
      </c>
      <c r="Z46" s="5" t="s">
        <v>18</v>
      </c>
      <c r="AA46" s="5" t="s">
        <v>18</v>
      </c>
      <c r="AB46" s="5" t="s">
        <v>18</v>
      </c>
      <c r="AC46" s="5" t="s">
        <v>18</v>
      </c>
      <c r="AD46" s="5" t="s">
        <v>18</v>
      </c>
      <c r="AE46" s="5" t="s">
        <v>18</v>
      </c>
      <c r="AF46" s="5" t="s">
        <v>18</v>
      </c>
      <c r="AG46" s="5" t="s">
        <v>18</v>
      </c>
      <c r="AH46" s="5" t="s">
        <v>18</v>
      </c>
      <c r="AI46" s="5" t="s">
        <v>18</v>
      </c>
      <c r="AJ46" s="5" t="s">
        <v>15</v>
      </c>
      <c r="AK46" s="5">
        <v>21</v>
      </c>
    </row>
    <row r="47" spans="1:41" x14ac:dyDescent="0.2">
      <c r="A47" s="1" t="s">
        <v>66</v>
      </c>
      <c r="B47" s="1" t="s">
        <v>67</v>
      </c>
      <c r="C47" s="1" t="s">
        <v>30</v>
      </c>
      <c r="D47" s="1" t="s">
        <v>159</v>
      </c>
      <c r="E47" s="1" t="s">
        <v>28</v>
      </c>
      <c r="F47" s="1" t="s">
        <v>10</v>
      </c>
      <c r="G47" s="5">
        <v>570.71400000000006</v>
      </c>
      <c r="H47" s="5">
        <v>744.16200000000003</v>
      </c>
      <c r="I47" s="5">
        <v>688.09799999999996</v>
      </c>
      <c r="J47" s="5">
        <v>876.21900000000005</v>
      </c>
      <c r="K47" s="5">
        <v>253.785</v>
      </c>
      <c r="L47" s="5">
        <v>452.34399999999999</v>
      </c>
      <c r="M47" s="5">
        <v>290.75900000000001</v>
      </c>
      <c r="N47" s="5">
        <v>215.73</v>
      </c>
      <c r="O47" s="5">
        <v>423.18799999999999</v>
      </c>
      <c r="P47" s="5">
        <v>42.098999999999997</v>
      </c>
      <c r="Q47" s="5">
        <v>12.611000000000001</v>
      </c>
      <c r="R47" s="5">
        <v>298.36900000000003</v>
      </c>
      <c r="S47" s="5">
        <v>569.59</v>
      </c>
      <c r="T47" s="5">
        <v>291.58</v>
      </c>
      <c r="U47" s="5">
        <v>251.375</v>
      </c>
      <c r="V47" s="5">
        <v>416.19499999999999</v>
      </c>
      <c r="W47" s="5">
        <v>463.93</v>
      </c>
      <c r="X47" s="5">
        <v>466.77699999999999</v>
      </c>
      <c r="Y47" s="5">
        <v>857.15800000000002</v>
      </c>
      <c r="Z47" s="5">
        <v>1600.847</v>
      </c>
      <c r="AD47" s="5">
        <v>790.58799999999997</v>
      </c>
      <c r="AE47" s="5">
        <v>1435.921</v>
      </c>
      <c r="AF47" s="5">
        <v>757.48800000000006</v>
      </c>
      <c r="AG47" s="5">
        <v>898.41800000000001</v>
      </c>
      <c r="AH47" s="5">
        <v>903.45899999999995</v>
      </c>
      <c r="AI47" s="5">
        <v>1098.1300000000001</v>
      </c>
      <c r="AK47" s="5">
        <v>22</v>
      </c>
      <c r="AM47" s="13">
        <f>+AO47/$AO$3</f>
        <v>5.1237640903799364E-3</v>
      </c>
      <c r="AN47" s="7">
        <f>IF(AK47=1,AM47,AM47+AN45)</f>
        <v>0.95032898167805568</v>
      </c>
      <c r="AO47" s="5">
        <f>SUM(G47:AJ47)</f>
        <v>15669.534</v>
      </c>
    </row>
    <row r="48" spans="1:41" ht="12.75" thickBot="1" x14ac:dyDescent="0.25">
      <c r="A48" s="1" t="s">
        <v>66</v>
      </c>
      <c r="B48" s="1" t="s">
        <v>67</v>
      </c>
      <c r="C48" s="1" t="s">
        <v>30</v>
      </c>
      <c r="D48" s="1" t="s">
        <v>159</v>
      </c>
      <c r="E48" s="1" t="s">
        <v>28</v>
      </c>
      <c r="F48" s="1" t="s">
        <v>11</v>
      </c>
      <c r="G48" s="5">
        <v>-1</v>
      </c>
      <c r="H48" s="5">
        <v>-1</v>
      </c>
      <c r="I48" s="5">
        <v>-1</v>
      </c>
      <c r="J48" s="5">
        <v>-1</v>
      </c>
      <c r="K48" s="5">
        <v>-1</v>
      </c>
      <c r="L48" s="5">
        <v>-1</v>
      </c>
      <c r="M48" s="5" t="s">
        <v>24</v>
      </c>
      <c r="N48" s="5" t="s">
        <v>24</v>
      </c>
      <c r="O48" s="5">
        <v>-1</v>
      </c>
      <c r="P48" s="5">
        <v>-1</v>
      </c>
      <c r="Q48" s="5">
        <v>-1</v>
      </c>
      <c r="R48" s="5">
        <v>-1</v>
      </c>
      <c r="S48" s="5">
        <v>-1</v>
      </c>
      <c r="T48" s="5">
        <v>-1</v>
      </c>
      <c r="U48" s="5">
        <v>-1</v>
      </c>
      <c r="V48" s="5" t="s">
        <v>24</v>
      </c>
      <c r="W48" s="5" t="s">
        <v>24</v>
      </c>
      <c r="X48" s="5" t="s">
        <v>24</v>
      </c>
      <c r="Y48" s="5" t="s">
        <v>24</v>
      </c>
      <c r="Z48" s="5" t="s">
        <v>24</v>
      </c>
      <c r="AA48" s="5" t="s">
        <v>24</v>
      </c>
      <c r="AB48" s="5" t="s">
        <v>24</v>
      </c>
      <c r="AC48" s="5" t="s">
        <v>24</v>
      </c>
      <c r="AD48" s="5">
        <v>-1</v>
      </c>
      <c r="AE48" s="5">
        <v>-1</v>
      </c>
      <c r="AF48" s="5">
        <v>-1</v>
      </c>
      <c r="AG48" s="5">
        <v>-1</v>
      </c>
      <c r="AH48" s="5">
        <v>-1</v>
      </c>
      <c r="AI48" s="5">
        <v>-1</v>
      </c>
      <c r="AK48" s="29">
        <v>22</v>
      </c>
    </row>
    <row r="49" spans="1:41" x14ac:dyDescent="0.2">
      <c r="A49" s="1" t="s">
        <v>66</v>
      </c>
      <c r="B49" s="1" t="s">
        <v>67</v>
      </c>
      <c r="C49" s="1" t="s">
        <v>8</v>
      </c>
      <c r="D49" s="1" t="s">
        <v>35</v>
      </c>
      <c r="E49" s="1" t="s">
        <v>21</v>
      </c>
      <c r="F49" s="1" t="s">
        <v>10</v>
      </c>
      <c r="G49" s="5">
        <v>1297.3779999999999</v>
      </c>
      <c r="H49" s="5">
        <v>3134</v>
      </c>
      <c r="I49" s="5">
        <v>3422</v>
      </c>
      <c r="J49" s="5">
        <v>2588</v>
      </c>
      <c r="K49" s="5">
        <v>1954</v>
      </c>
      <c r="L49" s="5">
        <v>1156</v>
      </c>
      <c r="M49" s="5">
        <v>358</v>
      </c>
      <c r="N49" s="5">
        <v>385</v>
      </c>
      <c r="O49" s="5">
        <v>218.60400000000001</v>
      </c>
      <c r="P49" s="5">
        <v>52.207999999999998</v>
      </c>
      <c r="Q49" s="5">
        <v>89.971000000000004</v>
      </c>
      <c r="X49" s="5">
        <v>168.96799999999999</v>
      </c>
      <c r="AK49" s="5">
        <v>23</v>
      </c>
      <c r="AM49" s="13">
        <f>+AO49/$AO$3</f>
        <v>4.8473260175675836E-3</v>
      </c>
      <c r="AN49" s="7">
        <f>IF(AK49=1,AM49,AM49+AN47)</f>
        <v>0.95517630769562323</v>
      </c>
      <c r="AO49" s="5">
        <f>SUM(G49:AJ49)</f>
        <v>14824.129000000001</v>
      </c>
    </row>
    <row r="50" spans="1:41" x14ac:dyDescent="0.2">
      <c r="A50" s="1" t="s">
        <v>66</v>
      </c>
      <c r="B50" s="1" t="s">
        <v>67</v>
      </c>
      <c r="C50" s="1" t="s">
        <v>8</v>
      </c>
      <c r="D50" s="1" t="s">
        <v>35</v>
      </c>
      <c r="E50" s="1" t="s">
        <v>21</v>
      </c>
      <c r="F50" s="1" t="s">
        <v>11</v>
      </c>
      <c r="G50" s="5" t="s">
        <v>15</v>
      </c>
      <c r="H50" s="5">
        <v>-1</v>
      </c>
      <c r="I50" s="5">
        <v>-1</v>
      </c>
      <c r="J50" s="5">
        <v>-1</v>
      </c>
      <c r="K50" s="5">
        <v>-1</v>
      </c>
      <c r="L50" s="5">
        <v>-1</v>
      </c>
      <c r="M50" s="5">
        <v>-1</v>
      </c>
      <c r="N50" s="5">
        <v>-1</v>
      </c>
      <c r="O50" s="5">
        <v>-1</v>
      </c>
      <c r="P50" s="5">
        <v>-1</v>
      </c>
      <c r="Q50" s="5">
        <v>-1</v>
      </c>
      <c r="U50" s="5" t="s">
        <v>15</v>
      </c>
      <c r="V50" s="5" t="s">
        <v>15</v>
      </c>
      <c r="W50" s="5" t="s">
        <v>15</v>
      </c>
      <c r="X50" s="5" t="s">
        <v>15</v>
      </c>
      <c r="AC50" s="5" t="s">
        <v>15</v>
      </c>
      <c r="AH50" s="5" t="s">
        <v>15</v>
      </c>
      <c r="AI50" s="5" t="s">
        <v>15</v>
      </c>
      <c r="AK50" s="5">
        <v>23</v>
      </c>
    </row>
    <row r="51" spans="1:41" x14ac:dyDescent="0.2">
      <c r="A51" s="1" t="s">
        <v>66</v>
      </c>
      <c r="B51" s="1" t="s">
        <v>67</v>
      </c>
      <c r="C51" s="1" t="s">
        <v>8</v>
      </c>
      <c r="D51" s="1" t="s">
        <v>152</v>
      </c>
      <c r="E51" s="1" t="s">
        <v>21</v>
      </c>
      <c r="F51" s="1" t="s">
        <v>10</v>
      </c>
      <c r="H51" s="5">
        <v>139</v>
      </c>
      <c r="I51" s="5">
        <v>156</v>
      </c>
      <c r="J51" s="5">
        <v>200</v>
      </c>
      <c r="K51" s="5">
        <v>124</v>
      </c>
      <c r="L51" s="5">
        <v>84</v>
      </c>
      <c r="M51" s="5">
        <v>71</v>
      </c>
      <c r="N51" s="5">
        <v>1535</v>
      </c>
      <c r="O51" s="5">
        <v>1652.3</v>
      </c>
      <c r="P51" s="5">
        <v>585.6</v>
      </c>
      <c r="Q51" s="5">
        <v>261.89999999999998</v>
      </c>
      <c r="R51" s="5">
        <v>1032.5999999999999</v>
      </c>
      <c r="S51" s="5">
        <v>1030.0340000000001</v>
      </c>
      <c r="T51" s="5">
        <v>1111.5219999999999</v>
      </c>
      <c r="U51" s="5">
        <v>1056</v>
      </c>
      <c r="V51" s="5">
        <v>1000</v>
      </c>
      <c r="W51" s="5">
        <v>365</v>
      </c>
      <c r="X51" s="5">
        <v>214</v>
      </c>
      <c r="Y51" s="5">
        <v>169.38399999999999</v>
      </c>
      <c r="Z51" s="5">
        <v>220.261</v>
      </c>
      <c r="AA51" s="5">
        <v>170.01</v>
      </c>
      <c r="AB51" s="5">
        <v>130.32400000000001</v>
      </c>
      <c r="AC51" s="5">
        <v>19.55</v>
      </c>
      <c r="AD51" s="5">
        <v>78.338999999999999</v>
      </c>
      <c r="AE51" s="5">
        <v>286.09100000000001</v>
      </c>
      <c r="AF51" s="5">
        <v>346.20699999999999</v>
      </c>
      <c r="AG51" s="5">
        <v>187.69</v>
      </c>
      <c r="AH51" s="5">
        <v>163.07900000000001</v>
      </c>
      <c r="AI51" s="5">
        <v>81.165999999999997</v>
      </c>
      <c r="AJ51" s="5">
        <v>32.137999999999998</v>
      </c>
      <c r="AK51" s="5">
        <v>24</v>
      </c>
      <c r="AM51" s="13">
        <f>+AO51/$AO$3</f>
        <v>4.0880793131389606E-3</v>
      </c>
      <c r="AN51" s="7">
        <f>IF(AK51=1,AM51,AM51+AN49)</f>
        <v>0.95926438700876215</v>
      </c>
      <c r="AO51" s="5">
        <f>SUM(G51:AJ51)</f>
        <v>12502.195</v>
      </c>
    </row>
    <row r="52" spans="1:41" x14ac:dyDescent="0.2">
      <c r="A52" s="1" t="s">
        <v>66</v>
      </c>
      <c r="B52" s="1" t="s">
        <v>67</v>
      </c>
      <c r="C52" s="1" t="s">
        <v>8</v>
      </c>
      <c r="D52" s="1" t="s">
        <v>152</v>
      </c>
      <c r="E52" s="1" t="s">
        <v>21</v>
      </c>
      <c r="F52" s="1" t="s">
        <v>11</v>
      </c>
      <c r="H52" s="5">
        <v>-1</v>
      </c>
      <c r="I52" s="5">
        <v>-1</v>
      </c>
      <c r="J52" s="5">
        <v>-1</v>
      </c>
      <c r="K52" s="5">
        <v>-1</v>
      </c>
      <c r="L52" s="5">
        <v>-1</v>
      </c>
      <c r="M52" s="5" t="s">
        <v>15</v>
      </c>
      <c r="N52" s="5" t="s">
        <v>15</v>
      </c>
      <c r="O52" s="5" t="s">
        <v>15</v>
      </c>
      <c r="P52" s="5" t="s">
        <v>15</v>
      </c>
      <c r="Q52" s="5" t="s">
        <v>15</v>
      </c>
      <c r="R52" s="5" t="s">
        <v>15</v>
      </c>
      <c r="S52" s="5" t="s">
        <v>15</v>
      </c>
      <c r="T52" s="5" t="s">
        <v>15</v>
      </c>
      <c r="U52" s="5" t="s">
        <v>13</v>
      </c>
      <c r="V52" s="5" t="s">
        <v>15</v>
      </c>
      <c r="W52" s="5" t="s">
        <v>13</v>
      </c>
      <c r="X52" s="5" t="s">
        <v>13</v>
      </c>
      <c r="Y52" s="5" t="s">
        <v>13</v>
      </c>
      <c r="Z52" s="5" t="s">
        <v>13</v>
      </c>
      <c r="AA52" s="5" t="s">
        <v>13</v>
      </c>
      <c r="AB52" s="5" t="s">
        <v>13</v>
      </c>
      <c r="AC52" s="5" t="s">
        <v>15</v>
      </c>
      <c r="AD52" s="5" t="s">
        <v>13</v>
      </c>
      <c r="AE52" s="5" t="s">
        <v>12</v>
      </c>
      <c r="AF52" s="5" t="s">
        <v>12</v>
      </c>
      <c r="AG52" s="5" t="s">
        <v>12</v>
      </c>
      <c r="AH52" s="5" t="s">
        <v>13</v>
      </c>
      <c r="AI52" s="5" t="s">
        <v>12</v>
      </c>
      <c r="AJ52" s="5" t="s">
        <v>12</v>
      </c>
      <c r="AK52" s="5">
        <v>24</v>
      </c>
    </row>
    <row r="53" spans="1:41" x14ac:dyDescent="0.2">
      <c r="A53" s="1" t="s">
        <v>66</v>
      </c>
      <c r="B53" s="1" t="s">
        <v>67</v>
      </c>
      <c r="C53" s="1" t="s">
        <v>8</v>
      </c>
      <c r="D53" s="1" t="s">
        <v>160</v>
      </c>
      <c r="E53" s="1" t="s">
        <v>22</v>
      </c>
      <c r="F53" s="1" t="s">
        <v>10</v>
      </c>
      <c r="L53" s="5">
        <v>2</v>
      </c>
      <c r="O53" s="5">
        <v>673</v>
      </c>
      <c r="P53" s="5">
        <v>213</v>
      </c>
      <c r="Q53" s="5">
        <v>99</v>
      </c>
      <c r="R53" s="5">
        <v>302</v>
      </c>
      <c r="S53" s="5">
        <v>565</v>
      </c>
      <c r="T53" s="5">
        <v>175.4</v>
      </c>
      <c r="U53" s="5">
        <v>482.44</v>
      </c>
      <c r="V53" s="5">
        <v>216.18</v>
      </c>
      <c r="W53" s="5">
        <v>626</v>
      </c>
      <c r="X53" s="5">
        <v>483</v>
      </c>
      <c r="Y53" s="5">
        <v>340</v>
      </c>
      <c r="Z53" s="5">
        <v>80.06</v>
      </c>
      <c r="AA53" s="5">
        <v>590.86800000000005</v>
      </c>
      <c r="AB53" s="5">
        <v>1714.2660000000001</v>
      </c>
      <c r="AC53" s="5">
        <v>171.91200000000001</v>
      </c>
      <c r="AD53" s="5">
        <v>124.134</v>
      </c>
      <c r="AE53" s="5">
        <v>260.14699999999999</v>
      </c>
      <c r="AF53" s="5">
        <v>924.91099999999994</v>
      </c>
      <c r="AG53" s="5">
        <v>10.220000000000001</v>
      </c>
      <c r="AH53" s="5">
        <v>1632.4549999999999</v>
      </c>
      <c r="AI53" s="5">
        <v>465.51100000000002</v>
      </c>
      <c r="AJ53" s="5">
        <v>378.51600000000002</v>
      </c>
      <c r="AK53" s="5">
        <v>25</v>
      </c>
      <c r="AM53" s="13">
        <f>+AO53/$AO$3</f>
        <v>3.4431999284077336E-3</v>
      </c>
      <c r="AN53" s="7">
        <f>IF(AK53=1,AM53,AM53+AN51)</f>
        <v>0.96270758693716985</v>
      </c>
      <c r="AO53" s="5">
        <f>SUM(G53:AJ53)</f>
        <v>10530.020000000002</v>
      </c>
    </row>
    <row r="54" spans="1:41" x14ac:dyDescent="0.2">
      <c r="A54" s="1" t="s">
        <v>66</v>
      </c>
      <c r="B54" s="1" t="s">
        <v>67</v>
      </c>
      <c r="C54" s="1" t="s">
        <v>8</v>
      </c>
      <c r="D54" s="1" t="s">
        <v>160</v>
      </c>
      <c r="E54" s="1" t="s">
        <v>22</v>
      </c>
      <c r="F54" s="1" t="s">
        <v>11</v>
      </c>
      <c r="L54" s="5">
        <v>-1</v>
      </c>
      <c r="O54" s="5">
        <v>-1</v>
      </c>
      <c r="P54" s="5">
        <v>-1</v>
      </c>
      <c r="Q54" s="5">
        <v>-1</v>
      </c>
      <c r="R54" s="5">
        <v>-1</v>
      </c>
      <c r="S54" s="5">
        <v>-1</v>
      </c>
      <c r="T54" s="5">
        <v>-1</v>
      </c>
      <c r="U54" s="5">
        <v>-1</v>
      </c>
      <c r="V54" s="5" t="s">
        <v>15</v>
      </c>
      <c r="W54" s="5">
        <v>-1</v>
      </c>
      <c r="X54" s="5">
        <v>-1</v>
      </c>
      <c r="Y54" s="5">
        <v>-1</v>
      </c>
      <c r="Z54" s="5" t="s">
        <v>15</v>
      </c>
      <c r="AA54" s="5" t="s">
        <v>15</v>
      </c>
      <c r="AB54" s="5" t="s">
        <v>15</v>
      </c>
      <c r="AC54" s="5" t="s">
        <v>13</v>
      </c>
      <c r="AD54" s="5" t="s">
        <v>15</v>
      </c>
      <c r="AE54" s="5" t="s">
        <v>15</v>
      </c>
      <c r="AF54" s="5" t="s">
        <v>13</v>
      </c>
      <c r="AG54" s="5">
        <v>-1</v>
      </c>
      <c r="AH54" s="5" t="s">
        <v>15</v>
      </c>
      <c r="AI54" s="5">
        <v>-1</v>
      </c>
      <c r="AJ54" s="5">
        <v>-1</v>
      </c>
      <c r="AK54" s="5">
        <v>25</v>
      </c>
    </row>
    <row r="55" spans="1:41" x14ac:dyDescent="0.2">
      <c r="A55" s="1" t="s">
        <v>66</v>
      </c>
      <c r="B55" s="1" t="s">
        <v>67</v>
      </c>
      <c r="C55" s="1" t="s">
        <v>8</v>
      </c>
      <c r="D55" s="1" t="s">
        <v>227</v>
      </c>
      <c r="E55" s="1" t="s">
        <v>28</v>
      </c>
      <c r="F55" s="1" t="s">
        <v>10</v>
      </c>
      <c r="J55" s="5">
        <v>207.65</v>
      </c>
      <c r="K55" s="5">
        <v>1956.09</v>
      </c>
      <c r="L55" s="5">
        <v>820.02</v>
      </c>
      <c r="T55" s="5">
        <v>71.974999999999994</v>
      </c>
      <c r="V55" s="5">
        <v>65.91</v>
      </c>
      <c r="W55" s="5">
        <v>20.215</v>
      </c>
      <c r="X55" s="5">
        <v>67.328999999999994</v>
      </c>
      <c r="Y55" s="5">
        <v>392.74700000000001</v>
      </c>
      <c r="Z55" s="5">
        <v>681.65</v>
      </c>
      <c r="AA55" s="5">
        <v>2434.9769999999999</v>
      </c>
      <c r="AB55" s="5">
        <v>1970.4290000000001</v>
      </c>
      <c r="AC55" s="5">
        <v>1283.4580000000001</v>
      </c>
      <c r="AJ55" s="5">
        <v>322</v>
      </c>
      <c r="AK55" s="5">
        <v>26</v>
      </c>
      <c r="AM55" s="13">
        <f>+AO55/$AO$3</f>
        <v>3.3661711471580287E-3</v>
      </c>
      <c r="AN55" s="7">
        <f>IF(AK55=1,AM55,AM55+AN53)</f>
        <v>0.96607375808432783</v>
      </c>
      <c r="AO55" s="5">
        <f>SUM(G55:AJ55)</f>
        <v>10294.449999999999</v>
      </c>
    </row>
    <row r="56" spans="1:41" x14ac:dyDescent="0.2">
      <c r="A56" s="1" t="s">
        <v>66</v>
      </c>
      <c r="B56" s="1" t="s">
        <v>67</v>
      </c>
      <c r="C56" s="1" t="s">
        <v>8</v>
      </c>
      <c r="D56" s="1" t="s">
        <v>227</v>
      </c>
      <c r="E56" s="1" t="s">
        <v>28</v>
      </c>
      <c r="F56" s="1" t="s">
        <v>11</v>
      </c>
      <c r="J56" s="5" t="s">
        <v>15</v>
      </c>
      <c r="K56" s="5" t="s">
        <v>15</v>
      </c>
      <c r="L56" s="5" t="s">
        <v>15</v>
      </c>
      <c r="T56" s="5">
        <v>-1</v>
      </c>
      <c r="V56" s="5">
        <v>-1</v>
      </c>
      <c r="W56" s="5">
        <v>-1</v>
      </c>
      <c r="X56" s="5">
        <v>-1</v>
      </c>
      <c r="Y56" s="5">
        <v>-1</v>
      </c>
      <c r="Z56" s="5" t="s">
        <v>15</v>
      </c>
      <c r="AA56" s="5" t="s">
        <v>18</v>
      </c>
      <c r="AB56" s="5" t="s">
        <v>18</v>
      </c>
      <c r="AC56" s="5" t="s">
        <v>18</v>
      </c>
      <c r="AJ56" s="5" t="s">
        <v>15</v>
      </c>
      <c r="AK56" s="5">
        <v>26</v>
      </c>
    </row>
    <row r="57" spans="1:41" x14ac:dyDescent="0.2">
      <c r="A57" s="1" t="s">
        <v>66</v>
      </c>
      <c r="B57" s="1" t="s">
        <v>67</v>
      </c>
      <c r="C57" s="1" t="s">
        <v>8</v>
      </c>
      <c r="D57" s="1" t="s">
        <v>54</v>
      </c>
      <c r="E57" s="1" t="s">
        <v>9</v>
      </c>
      <c r="F57" s="1" t="s">
        <v>10</v>
      </c>
      <c r="G57" s="5">
        <v>63</v>
      </c>
      <c r="H57" s="5">
        <v>262</v>
      </c>
      <c r="I57" s="5">
        <v>473</v>
      </c>
      <c r="J57" s="5">
        <v>183</v>
      </c>
      <c r="K57" s="5">
        <v>139</v>
      </c>
      <c r="L57" s="5">
        <v>102</v>
      </c>
      <c r="M57" s="5">
        <v>192</v>
      </c>
      <c r="N57" s="5">
        <v>264</v>
      </c>
      <c r="O57" s="5">
        <v>129</v>
      </c>
      <c r="P57" s="5">
        <v>230</v>
      </c>
      <c r="Q57" s="5">
        <v>77</v>
      </c>
      <c r="R57" s="5">
        <v>256.20299999999997</v>
      </c>
      <c r="S57" s="5">
        <v>139.30699999999999</v>
      </c>
      <c r="T57" s="5">
        <v>339.20800000000003</v>
      </c>
      <c r="U57" s="5">
        <v>444.27300000000002</v>
      </c>
      <c r="V57" s="5">
        <v>263.82299999999998</v>
      </c>
      <c r="W57" s="5">
        <v>107.541</v>
      </c>
      <c r="X57" s="5">
        <v>212.96199999999999</v>
      </c>
      <c r="Y57" s="5">
        <v>159.203</v>
      </c>
      <c r="Z57" s="5">
        <v>551.78899999999999</v>
      </c>
      <c r="AA57" s="5">
        <v>160.21299999999999</v>
      </c>
      <c r="AB57" s="5">
        <v>369.44600000000003</v>
      </c>
      <c r="AC57" s="5">
        <v>1350.915</v>
      </c>
      <c r="AD57" s="5">
        <v>783.40200000000004</v>
      </c>
      <c r="AE57" s="5">
        <v>598.63800000000003</v>
      </c>
      <c r="AF57" s="5">
        <v>234.61500000000001</v>
      </c>
      <c r="AG57" s="5">
        <v>242.36199999999999</v>
      </c>
      <c r="AH57" s="5">
        <v>377.57400000000001</v>
      </c>
      <c r="AI57" s="5">
        <v>525.78499999999997</v>
      </c>
      <c r="AJ57" s="5">
        <v>209.119</v>
      </c>
      <c r="AK57" s="5">
        <v>27</v>
      </c>
      <c r="AM57" s="13">
        <f>+AO57/$AO$3</f>
        <v>3.086899061325804E-3</v>
      </c>
      <c r="AN57" s="7">
        <f>IF(AK57=1,AM57,AM57+AN55)</f>
        <v>0.96916065714565358</v>
      </c>
      <c r="AO57" s="5">
        <f>SUM(G57:AJ57)</f>
        <v>9440.3780000000006</v>
      </c>
    </row>
    <row r="58" spans="1:41" x14ac:dyDescent="0.2">
      <c r="A58" s="1" t="s">
        <v>66</v>
      </c>
      <c r="B58" s="1" t="s">
        <v>67</v>
      </c>
      <c r="C58" s="1" t="s">
        <v>8</v>
      </c>
      <c r="D58" s="1" t="s">
        <v>54</v>
      </c>
      <c r="E58" s="1" t="s">
        <v>9</v>
      </c>
      <c r="F58" s="1" t="s">
        <v>11</v>
      </c>
      <c r="G58" s="5" t="s">
        <v>15</v>
      </c>
      <c r="H58" s="5" t="s">
        <v>15</v>
      </c>
      <c r="I58" s="5" t="s">
        <v>15</v>
      </c>
      <c r="J58" s="5" t="s">
        <v>15</v>
      </c>
      <c r="K58" s="5" t="s">
        <v>15</v>
      </c>
      <c r="L58" s="5" t="s">
        <v>15</v>
      </c>
      <c r="M58" s="5">
        <v>-1</v>
      </c>
      <c r="N58" s="5" t="s">
        <v>15</v>
      </c>
      <c r="O58" s="5" t="s">
        <v>12</v>
      </c>
      <c r="P58" s="5" t="s">
        <v>15</v>
      </c>
      <c r="Q58" s="5" t="s">
        <v>12</v>
      </c>
      <c r="R58" s="5" t="s">
        <v>12</v>
      </c>
      <c r="S58" s="5" t="s">
        <v>15</v>
      </c>
      <c r="T58" s="5" t="s">
        <v>15</v>
      </c>
      <c r="U58" s="5" t="s">
        <v>15</v>
      </c>
      <c r="V58" s="5" t="s">
        <v>15</v>
      </c>
      <c r="W58" s="5" t="s">
        <v>15</v>
      </c>
      <c r="X58" s="5" t="s">
        <v>13</v>
      </c>
      <c r="Y58" s="5" t="s">
        <v>13</v>
      </c>
      <c r="Z58" s="5" t="s">
        <v>13</v>
      </c>
      <c r="AA58" s="5" t="s">
        <v>13</v>
      </c>
      <c r="AB58" s="5" t="s">
        <v>13</v>
      </c>
      <c r="AC58" s="5" t="s">
        <v>13</v>
      </c>
      <c r="AD58" s="5" t="s">
        <v>13</v>
      </c>
      <c r="AE58" s="5" t="s">
        <v>13</v>
      </c>
      <c r="AF58" s="5" t="s">
        <v>13</v>
      </c>
      <c r="AG58" s="5" t="s">
        <v>15</v>
      </c>
      <c r="AH58" s="5" t="s">
        <v>15</v>
      </c>
      <c r="AI58" s="5" t="s">
        <v>15</v>
      </c>
      <c r="AJ58" s="5" t="s">
        <v>15</v>
      </c>
      <c r="AK58" s="5">
        <v>27</v>
      </c>
    </row>
    <row r="59" spans="1:41" x14ac:dyDescent="0.2">
      <c r="A59" s="1" t="s">
        <v>66</v>
      </c>
      <c r="B59" s="1" t="s">
        <v>67</v>
      </c>
      <c r="C59" s="1" t="s">
        <v>30</v>
      </c>
      <c r="D59" s="1" t="s">
        <v>29</v>
      </c>
      <c r="E59" s="1" t="s">
        <v>28</v>
      </c>
      <c r="F59" s="1" t="s">
        <v>10</v>
      </c>
      <c r="G59" s="5">
        <v>872.22</v>
      </c>
      <c r="H59" s="5">
        <v>1624.42</v>
      </c>
      <c r="I59" s="5">
        <v>2357.0100000000002</v>
      </c>
      <c r="J59" s="5">
        <v>2357.13</v>
      </c>
      <c r="K59" s="5">
        <v>1129.6400000000001</v>
      </c>
      <c r="L59" s="5">
        <v>575.67999999999995</v>
      </c>
      <c r="N59" s="5">
        <v>228.09</v>
      </c>
      <c r="AK59" s="5">
        <v>28</v>
      </c>
      <c r="AM59" s="13">
        <f>+AO59/$AO$3</f>
        <v>2.990048865372213E-3</v>
      </c>
      <c r="AN59" s="7">
        <f>IF(AK59=1,AM59,AM59+AN57)</f>
        <v>0.97215070601102582</v>
      </c>
      <c r="AO59" s="5">
        <f>SUM(G59:AJ59)</f>
        <v>9144.19</v>
      </c>
    </row>
    <row r="60" spans="1:41" x14ac:dyDescent="0.2">
      <c r="A60" s="1" t="s">
        <v>66</v>
      </c>
      <c r="B60" s="1" t="s">
        <v>67</v>
      </c>
      <c r="C60" s="1" t="s">
        <v>30</v>
      </c>
      <c r="D60" s="1" t="s">
        <v>29</v>
      </c>
      <c r="E60" s="1" t="s">
        <v>28</v>
      </c>
      <c r="F60" s="1" t="s">
        <v>11</v>
      </c>
      <c r="G60" s="5" t="s">
        <v>15</v>
      </c>
      <c r="H60" s="5" t="s">
        <v>15</v>
      </c>
      <c r="I60" s="5" t="s">
        <v>15</v>
      </c>
      <c r="J60" s="5" t="s">
        <v>15</v>
      </c>
      <c r="K60" s="5" t="s">
        <v>15</v>
      </c>
      <c r="L60" s="5" t="s">
        <v>15</v>
      </c>
      <c r="N60" s="5" t="s">
        <v>15</v>
      </c>
      <c r="AK60" s="5">
        <v>28</v>
      </c>
    </row>
    <row r="61" spans="1:41" x14ac:dyDescent="0.2">
      <c r="A61" s="1" t="s">
        <v>66</v>
      </c>
      <c r="B61" s="1" t="s">
        <v>67</v>
      </c>
      <c r="C61" s="1" t="s">
        <v>30</v>
      </c>
      <c r="D61" s="1" t="s">
        <v>59</v>
      </c>
      <c r="E61" s="1" t="s">
        <v>28</v>
      </c>
      <c r="F61" s="1" t="s">
        <v>10</v>
      </c>
      <c r="G61" s="5">
        <v>2359.0300000000002</v>
      </c>
      <c r="H61" s="5">
        <v>388.17</v>
      </c>
      <c r="I61" s="5">
        <v>477.4</v>
      </c>
      <c r="J61" s="5">
        <v>1846.66</v>
      </c>
      <c r="L61" s="5">
        <v>148.16</v>
      </c>
      <c r="P61" s="5">
        <v>1509.64</v>
      </c>
      <c r="Q61" s="5">
        <v>1345.46</v>
      </c>
      <c r="AK61" s="5">
        <v>29</v>
      </c>
      <c r="AM61" s="13">
        <f>+AO61/$AO$3</f>
        <v>2.6402786211162763E-3</v>
      </c>
      <c r="AN61" s="7">
        <f>IF(AK61=1,AM61,AM61+AN59)</f>
        <v>0.97479098463214209</v>
      </c>
      <c r="AO61" s="5">
        <f>SUM(G61:AJ61)</f>
        <v>8074.52</v>
      </c>
    </row>
    <row r="62" spans="1:41" x14ac:dyDescent="0.2">
      <c r="A62" s="1" t="s">
        <v>66</v>
      </c>
      <c r="B62" s="1" t="s">
        <v>67</v>
      </c>
      <c r="C62" s="1" t="s">
        <v>30</v>
      </c>
      <c r="D62" s="1" t="s">
        <v>59</v>
      </c>
      <c r="E62" s="1" t="s">
        <v>28</v>
      </c>
      <c r="F62" s="1" t="s">
        <v>11</v>
      </c>
      <c r="G62" s="5" t="s">
        <v>12</v>
      </c>
      <c r="H62" s="5" t="s">
        <v>12</v>
      </c>
      <c r="I62" s="5" t="s">
        <v>12</v>
      </c>
      <c r="J62" s="5" t="s">
        <v>12</v>
      </c>
      <c r="K62" s="5" t="s">
        <v>17</v>
      </c>
      <c r="L62" s="5" t="s">
        <v>18</v>
      </c>
      <c r="M62" s="5" t="s">
        <v>17</v>
      </c>
      <c r="N62" s="5" t="s">
        <v>17</v>
      </c>
      <c r="O62" s="5" t="s">
        <v>17</v>
      </c>
      <c r="P62" s="5" t="s">
        <v>12</v>
      </c>
      <c r="Q62" s="5" t="s">
        <v>12</v>
      </c>
      <c r="R62" s="5" t="s">
        <v>17</v>
      </c>
      <c r="S62" s="5" t="s">
        <v>17</v>
      </c>
      <c r="T62" s="5" t="s">
        <v>17</v>
      </c>
      <c r="U62" s="5" t="s">
        <v>17</v>
      </c>
      <c r="V62" s="5" t="s">
        <v>17</v>
      </c>
      <c r="Y62" s="5" t="s">
        <v>15</v>
      </c>
      <c r="AK62" s="5">
        <v>29</v>
      </c>
    </row>
    <row r="63" spans="1:41" x14ac:dyDescent="0.2">
      <c r="A63" s="1" t="s">
        <v>66</v>
      </c>
      <c r="B63" s="1" t="s">
        <v>67</v>
      </c>
      <c r="C63" s="1" t="s">
        <v>8</v>
      </c>
      <c r="D63" s="1" t="s">
        <v>220</v>
      </c>
      <c r="E63" s="1" t="s">
        <v>21</v>
      </c>
      <c r="F63" s="1" t="s">
        <v>10</v>
      </c>
      <c r="G63" s="5">
        <v>174</v>
      </c>
      <c r="H63" s="5">
        <v>169</v>
      </c>
      <c r="I63" s="5">
        <v>436</v>
      </c>
      <c r="J63" s="5">
        <v>453</v>
      </c>
      <c r="K63" s="5">
        <v>297</v>
      </c>
      <c r="L63" s="5">
        <v>101</v>
      </c>
      <c r="M63" s="5">
        <v>23</v>
      </c>
      <c r="N63" s="5">
        <v>94</v>
      </c>
      <c r="O63" s="5">
        <v>141.82599999999999</v>
      </c>
      <c r="P63" s="5">
        <v>3.4</v>
      </c>
      <c r="Q63" s="5">
        <v>7.8</v>
      </c>
      <c r="R63" s="5">
        <v>209</v>
      </c>
      <c r="S63" s="5">
        <v>984</v>
      </c>
      <c r="T63" s="5">
        <v>95</v>
      </c>
      <c r="U63" s="5">
        <v>4</v>
      </c>
      <c r="V63" s="5">
        <v>302.7</v>
      </c>
      <c r="W63" s="5">
        <v>983</v>
      </c>
      <c r="X63" s="5">
        <v>381</v>
      </c>
      <c r="Y63" s="5">
        <v>324</v>
      </c>
      <c r="Z63" s="5">
        <v>20</v>
      </c>
      <c r="AA63" s="5">
        <v>25.956</v>
      </c>
      <c r="AB63" s="5">
        <v>96.867999999999995</v>
      </c>
      <c r="AC63" s="5">
        <v>77.186999999999998</v>
      </c>
      <c r="AD63" s="5">
        <v>36.700000000000003</v>
      </c>
      <c r="AE63" s="5">
        <v>356.46</v>
      </c>
      <c r="AF63" s="5">
        <v>407.63299999999998</v>
      </c>
      <c r="AG63" s="5">
        <v>448.57499999999999</v>
      </c>
      <c r="AH63" s="5">
        <v>506.75099999999998</v>
      </c>
      <c r="AI63" s="5">
        <v>563.14599999999996</v>
      </c>
      <c r="AJ63" s="5">
        <v>249.4</v>
      </c>
      <c r="AK63" s="5">
        <v>30</v>
      </c>
      <c r="AM63" s="13">
        <f>+AO63/$AO$3</f>
        <v>2.6065601770660697E-3</v>
      </c>
      <c r="AN63" s="7">
        <f>IF(AK63=1,AM63,AM63+AN61)</f>
        <v>0.97739754480920815</v>
      </c>
      <c r="AO63" s="5">
        <f>SUM(G63:AJ63)</f>
        <v>7971.4019999999991</v>
      </c>
    </row>
    <row r="64" spans="1:41" x14ac:dyDescent="0.2">
      <c r="A64" s="1" t="s">
        <v>66</v>
      </c>
      <c r="B64" s="1" t="s">
        <v>67</v>
      </c>
      <c r="C64" s="1" t="s">
        <v>8</v>
      </c>
      <c r="D64" s="1" t="s">
        <v>220</v>
      </c>
      <c r="E64" s="1" t="s">
        <v>21</v>
      </c>
      <c r="F64" s="1" t="s">
        <v>11</v>
      </c>
      <c r="G64" s="5" t="s">
        <v>13</v>
      </c>
      <c r="H64" s="5" t="s">
        <v>15</v>
      </c>
      <c r="I64" s="5" t="s">
        <v>15</v>
      </c>
      <c r="J64" s="5" t="s">
        <v>15</v>
      </c>
      <c r="K64" s="5" t="s">
        <v>15</v>
      </c>
      <c r="L64" s="5" t="s">
        <v>15</v>
      </c>
      <c r="M64" s="5" t="s">
        <v>15</v>
      </c>
      <c r="N64" s="5" t="s">
        <v>15</v>
      </c>
      <c r="O64" s="5" t="s">
        <v>15</v>
      </c>
      <c r="P64" s="5" t="s">
        <v>15</v>
      </c>
      <c r="Q64" s="5" t="s">
        <v>15</v>
      </c>
      <c r="R64" s="5" t="s">
        <v>15</v>
      </c>
      <c r="S64" s="5" t="s">
        <v>15</v>
      </c>
      <c r="T64" s="5" t="s">
        <v>15</v>
      </c>
      <c r="U64" s="5" t="s">
        <v>15</v>
      </c>
      <c r="V64" s="5" t="s">
        <v>15</v>
      </c>
      <c r="W64" s="5" t="s">
        <v>15</v>
      </c>
      <c r="X64" s="5" t="s">
        <v>13</v>
      </c>
      <c r="Y64" s="5" t="s">
        <v>13</v>
      </c>
      <c r="Z64" s="5" t="s">
        <v>15</v>
      </c>
      <c r="AA64" s="5" t="s">
        <v>12</v>
      </c>
      <c r="AB64" s="5" t="s">
        <v>12</v>
      </c>
      <c r="AC64" s="5" t="s">
        <v>12</v>
      </c>
      <c r="AD64" s="5" t="s">
        <v>12</v>
      </c>
      <c r="AE64" s="5" t="s">
        <v>12</v>
      </c>
      <c r="AF64" s="5" t="s">
        <v>12</v>
      </c>
      <c r="AG64" s="5" t="s">
        <v>12</v>
      </c>
      <c r="AH64" s="5" t="s">
        <v>12</v>
      </c>
      <c r="AI64" s="5" t="s">
        <v>12</v>
      </c>
      <c r="AJ64" s="5" t="s">
        <v>12</v>
      </c>
      <c r="AK64" s="5">
        <v>30</v>
      </c>
    </row>
    <row r="65" spans="1:41" x14ac:dyDescent="0.2">
      <c r="A65" s="1" t="s">
        <v>66</v>
      </c>
      <c r="B65" s="1" t="s">
        <v>67</v>
      </c>
      <c r="C65" s="1" t="s">
        <v>8</v>
      </c>
      <c r="D65" s="1" t="s">
        <v>160</v>
      </c>
      <c r="E65" s="1" t="s">
        <v>33</v>
      </c>
      <c r="F65" s="1" t="s">
        <v>10</v>
      </c>
      <c r="AF65" s="5">
        <v>0.88300000000000001</v>
      </c>
      <c r="AI65" s="5">
        <v>3822.047</v>
      </c>
      <c r="AJ65" s="5">
        <v>1660.5530000000001</v>
      </c>
      <c r="AK65" s="5">
        <v>31</v>
      </c>
      <c r="AM65" s="13">
        <f>+AO65/$AO$3</f>
        <v>1.7930382157892409E-3</v>
      </c>
      <c r="AN65" s="7">
        <f>IF(AK65=1,AM65,AM65+AN63)</f>
        <v>0.9791905830249974</v>
      </c>
      <c r="AO65" s="5">
        <f>SUM(G65:AJ65)</f>
        <v>5483.4830000000002</v>
      </c>
    </row>
    <row r="66" spans="1:41" x14ac:dyDescent="0.2">
      <c r="A66" s="1" t="s">
        <v>66</v>
      </c>
      <c r="B66" s="1" t="s">
        <v>67</v>
      </c>
      <c r="C66" s="1" t="s">
        <v>8</v>
      </c>
      <c r="D66" s="1" t="s">
        <v>160</v>
      </c>
      <c r="E66" s="1" t="s">
        <v>33</v>
      </c>
      <c r="F66" s="1" t="s">
        <v>11</v>
      </c>
      <c r="AF66" s="5" t="s">
        <v>13</v>
      </c>
      <c r="AI66" s="5">
        <v>-1</v>
      </c>
      <c r="AJ66" s="5">
        <v>-1</v>
      </c>
      <c r="AK66" s="5">
        <v>31</v>
      </c>
    </row>
    <row r="67" spans="1:41" x14ac:dyDescent="0.2">
      <c r="A67" s="1" t="s">
        <v>66</v>
      </c>
      <c r="B67" s="1" t="s">
        <v>67</v>
      </c>
      <c r="C67" s="1" t="s">
        <v>8</v>
      </c>
      <c r="D67" s="1" t="s">
        <v>48</v>
      </c>
      <c r="E67" s="1" t="s">
        <v>9</v>
      </c>
      <c r="F67" s="1" t="s">
        <v>10</v>
      </c>
      <c r="G67" s="5">
        <v>324.83</v>
      </c>
      <c r="H67" s="5">
        <v>266.73</v>
      </c>
      <c r="I67" s="5">
        <v>383.4</v>
      </c>
      <c r="J67" s="5">
        <v>545.73</v>
      </c>
      <c r="K67" s="5">
        <v>228.73</v>
      </c>
      <c r="L67" s="5">
        <v>484.1</v>
      </c>
      <c r="M67" s="5">
        <v>275.7</v>
      </c>
      <c r="N67" s="5">
        <v>478</v>
      </c>
      <c r="O67" s="5">
        <v>457</v>
      </c>
      <c r="P67" s="5">
        <v>298</v>
      </c>
      <c r="Q67" s="5">
        <v>150.5</v>
      </c>
      <c r="R67" s="5">
        <v>3</v>
      </c>
      <c r="S67" s="5">
        <v>1379.425</v>
      </c>
      <c r="T67" s="5">
        <v>1</v>
      </c>
      <c r="V67" s="5">
        <v>3</v>
      </c>
      <c r="W67" s="5">
        <v>2</v>
      </c>
      <c r="AA67" s="5">
        <v>4.9610000000000003</v>
      </c>
      <c r="AB67" s="5">
        <v>4.9610000000000003</v>
      </c>
      <c r="AC67" s="5">
        <v>4.9610000000000003</v>
      </c>
      <c r="AD67" s="5">
        <v>4.9610000000000003</v>
      </c>
      <c r="AK67" s="5">
        <v>32</v>
      </c>
      <c r="AM67" s="13">
        <f>+AO67/$AO$3</f>
        <v>1.7333646987650719E-3</v>
      </c>
      <c r="AN67" s="7">
        <f>IF(AK67=1,AM67,AM67+AN65)</f>
        <v>0.98092394772376246</v>
      </c>
      <c r="AO67" s="5">
        <f>SUM(G67:AJ67)</f>
        <v>5300.9890000000005</v>
      </c>
    </row>
    <row r="68" spans="1:41" x14ac:dyDescent="0.2">
      <c r="A68" s="1" t="s">
        <v>66</v>
      </c>
      <c r="B68" s="1" t="s">
        <v>67</v>
      </c>
      <c r="C68" s="1" t="s">
        <v>8</v>
      </c>
      <c r="D68" s="1" t="s">
        <v>48</v>
      </c>
      <c r="E68" s="1" t="s">
        <v>9</v>
      </c>
      <c r="F68" s="1" t="s">
        <v>11</v>
      </c>
      <c r="G68" s="5" t="s">
        <v>15</v>
      </c>
      <c r="H68" s="5" t="s">
        <v>15</v>
      </c>
      <c r="I68" s="5" t="s">
        <v>15</v>
      </c>
      <c r="J68" s="5" t="s">
        <v>15</v>
      </c>
      <c r="K68" s="5" t="s">
        <v>18</v>
      </c>
      <c r="L68" s="5" t="s">
        <v>15</v>
      </c>
      <c r="M68" s="5" t="s">
        <v>15</v>
      </c>
      <c r="N68" s="5" t="s">
        <v>15</v>
      </c>
      <c r="O68" s="5" t="s">
        <v>15</v>
      </c>
      <c r="P68" s="5">
        <v>-1</v>
      </c>
      <c r="Q68" s="5">
        <v>-1</v>
      </c>
      <c r="R68" s="5" t="s">
        <v>13</v>
      </c>
      <c r="S68" s="5" t="s">
        <v>15</v>
      </c>
      <c r="T68" s="5" t="s">
        <v>15</v>
      </c>
      <c r="V68" s="5" t="s">
        <v>15</v>
      </c>
      <c r="W68" s="5" t="s">
        <v>15</v>
      </c>
      <c r="AA68" s="5" t="s">
        <v>15</v>
      </c>
      <c r="AB68" s="5" t="s">
        <v>15</v>
      </c>
      <c r="AC68" s="5" t="s">
        <v>15</v>
      </c>
      <c r="AD68" s="5">
        <v>-1</v>
      </c>
      <c r="AK68" s="5">
        <v>32</v>
      </c>
    </row>
    <row r="69" spans="1:41" x14ac:dyDescent="0.2">
      <c r="A69" s="1" t="s">
        <v>66</v>
      </c>
      <c r="B69" s="1" t="s">
        <v>67</v>
      </c>
      <c r="C69" s="1" t="s">
        <v>8</v>
      </c>
      <c r="D69" s="1" t="s">
        <v>226</v>
      </c>
      <c r="E69" s="1" t="s">
        <v>26</v>
      </c>
      <c r="F69" s="1" t="s">
        <v>10</v>
      </c>
      <c r="G69" s="5">
        <v>166</v>
      </c>
      <c r="H69" s="5">
        <v>171</v>
      </c>
      <c r="I69" s="5">
        <v>150</v>
      </c>
      <c r="J69" s="5">
        <v>181</v>
      </c>
      <c r="K69" s="5">
        <v>151</v>
      </c>
      <c r="L69" s="5">
        <v>109</v>
      </c>
      <c r="M69" s="5">
        <v>181</v>
      </c>
      <c r="N69" s="5">
        <v>116</v>
      </c>
      <c r="O69" s="5">
        <v>135.69</v>
      </c>
      <c r="P69" s="5">
        <v>70.06</v>
      </c>
      <c r="Q69" s="5">
        <v>90</v>
      </c>
      <c r="R69" s="5">
        <v>157.63999999999999</v>
      </c>
      <c r="S69" s="5">
        <v>225.90799999999999</v>
      </c>
      <c r="T69" s="5">
        <v>239.608</v>
      </c>
      <c r="U69" s="5">
        <v>343.74</v>
      </c>
      <c r="V69" s="5">
        <v>177.33</v>
      </c>
      <c r="W69" s="5">
        <v>96.89</v>
      </c>
      <c r="X69" s="5">
        <v>104.28</v>
      </c>
      <c r="Y69" s="5">
        <v>64.72</v>
      </c>
      <c r="Z69" s="5">
        <v>163.1</v>
      </c>
      <c r="AA69" s="5">
        <v>149.24</v>
      </c>
      <c r="AB69" s="5">
        <v>52.75</v>
      </c>
      <c r="AC69" s="5">
        <v>151.76</v>
      </c>
      <c r="AD69" s="5">
        <v>178.053</v>
      </c>
      <c r="AE69" s="5">
        <v>181.09</v>
      </c>
      <c r="AF69" s="5">
        <v>221.26499999999999</v>
      </c>
      <c r="AG69" s="5">
        <v>198.64</v>
      </c>
      <c r="AH69" s="5">
        <v>309.78899999999999</v>
      </c>
      <c r="AI69" s="5">
        <v>87.331000000000003</v>
      </c>
      <c r="AJ69" s="5">
        <v>78.873000000000005</v>
      </c>
      <c r="AK69" s="5">
        <v>33</v>
      </c>
      <c r="AM69" s="13">
        <f>+AO69/$AO$3</f>
        <v>1.5377494597084299E-3</v>
      </c>
      <c r="AN69" s="7">
        <f>IF(AK69=1,AM69,AM69+AN67)</f>
        <v>0.98246169718347087</v>
      </c>
      <c r="AO69" s="5">
        <f>SUM(G69:AJ69)</f>
        <v>4702.7569999999987</v>
      </c>
    </row>
    <row r="70" spans="1:41" x14ac:dyDescent="0.2">
      <c r="A70" s="1" t="s">
        <v>66</v>
      </c>
      <c r="B70" s="1" t="s">
        <v>67</v>
      </c>
      <c r="C70" s="1" t="s">
        <v>8</v>
      </c>
      <c r="D70" s="1" t="s">
        <v>226</v>
      </c>
      <c r="E70" s="1" t="s">
        <v>26</v>
      </c>
      <c r="F70" s="1" t="s">
        <v>11</v>
      </c>
      <c r="G70" s="5" t="s">
        <v>15</v>
      </c>
      <c r="H70" s="5">
        <v>-1</v>
      </c>
      <c r="I70" s="5" t="s">
        <v>15</v>
      </c>
      <c r="J70" s="5" t="s">
        <v>15</v>
      </c>
      <c r="K70" s="5" t="s">
        <v>15</v>
      </c>
      <c r="L70" s="5" t="s">
        <v>15</v>
      </c>
      <c r="M70" s="5" t="s">
        <v>15</v>
      </c>
      <c r="N70" s="5">
        <v>-1</v>
      </c>
      <c r="O70" s="5" t="s">
        <v>15</v>
      </c>
      <c r="P70" s="5" t="s">
        <v>15</v>
      </c>
      <c r="Q70" s="5" t="s">
        <v>15</v>
      </c>
      <c r="R70" s="5">
        <v>-1</v>
      </c>
      <c r="S70" s="5">
        <v>-1</v>
      </c>
      <c r="T70" s="5">
        <v>-1</v>
      </c>
      <c r="U70" s="5" t="s">
        <v>15</v>
      </c>
      <c r="V70" s="5" t="s">
        <v>15</v>
      </c>
      <c r="W70" s="5" t="s">
        <v>15</v>
      </c>
      <c r="X70" s="5" t="s">
        <v>13</v>
      </c>
      <c r="Y70" s="5" t="s">
        <v>13</v>
      </c>
      <c r="Z70" s="5" t="s">
        <v>13</v>
      </c>
      <c r="AA70" s="5" t="s">
        <v>13</v>
      </c>
      <c r="AB70" s="5" t="s">
        <v>13</v>
      </c>
      <c r="AC70" s="5" t="s">
        <v>13</v>
      </c>
      <c r="AD70" s="5" t="s">
        <v>13</v>
      </c>
      <c r="AE70" s="5" t="s">
        <v>13</v>
      </c>
      <c r="AF70" s="5" t="s">
        <v>13</v>
      </c>
      <c r="AG70" s="5" t="s">
        <v>13</v>
      </c>
      <c r="AH70" s="5" t="s">
        <v>13</v>
      </c>
      <c r="AI70" s="5" t="s">
        <v>13</v>
      </c>
      <c r="AJ70" s="5" t="s">
        <v>13</v>
      </c>
      <c r="AK70" s="5">
        <v>33</v>
      </c>
    </row>
    <row r="71" spans="1:41" x14ac:dyDescent="0.2">
      <c r="A71" s="1" t="s">
        <v>66</v>
      </c>
      <c r="B71" s="1" t="s">
        <v>67</v>
      </c>
      <c r="C71" s="1" t="s">
        <v>8</v>
      </c>
      <c r="D71" s="1" t="s">
        <v>216</v>
      </c>
      <c r="E71" s="1" t="s">
        <v>21</v>
      </c>
      <c r="F71" s="1" t="s">
        <v>10</v>
      </c>
      <c r="G71" s="5">
        <v>0.3</v>
      </c>
      <c r="I71" s="5">
        <v>1</v>
      </c>
      <c r="J71" s="5">
        <v>22</v>
      </c>
      <c r="K71" s="5">
        <v>8</v>
      </c>
      <c r="L71" s="5">
        <v>3</v>
      </c>
      <c r="M71" s="5">
        <v>4</v>
      </c>
      <c r="N71" s="5">
        <v>1</v>
      </c>
      <c r="O71" s="5">
        <v>0.1</v>
      </c>
      <c r="P71" s="5">
        <v>0.6</v>
      </c>
      <c r="Q71" s="5">
        <v>0.9</v>
      </c>
      <c r="R71" s="5">
        <v>0.107</v>
      </c>
      <c r="T71" s="5">
        <v>6.1959999999999997</v>
      </c>
      <c r="U71" s="5">
        <v>262.56299999999999</v>
      </c>
      <c r="V71" s="5">
        <v>860.66</v>
      </c>
      <c r="W71" s="5">
        <v>291.33499999999998</v>
      </c>
      <c r="X71" s="5">
        <v>989.02700000000004</v>
      </c>
      <c r="Y71" s="5">
        <v>511.24200000000002</v>
      </c>
      <c r="Z71" s="5">
        <v>419.964</v>
      </c>
      <c r="AA71" s="5">
        <v>333.90100000000001</v>
      </c>
      <c r="AB71" s="5">
        <v>152.41200000000001</v>
      </c>
      <c r="AC71" s="5">
        <v>32.566000000000003</v>
      </c>
      <c r="AD71" s="5">
        <v>71.138999999999996</v>
      </c>
      <c r="AE71" s="5">
        <v>103.553</v>
      </c>
      <c r="AF71" s="5">
        <v>58.463999999999999</v>
      </c>
      <c r="AG71" s="5">
        <v>97.971999999999994</v>
      </c>
      <c r="AH71" s="5">
        <v>122.136</v>
      </c>
      <c r="AI71" s="5">
        <v>24.216000000000001</v>
      </c>
      <c r="AJ71" s="5">
        <v>13.257999999999999</v>
      </c>
      <c r="AK71" s="5">
        <v>34</v>
      </c>
      <c r="AM71" s="13">
        <f>+AO71/$AO$3</f>
        <v>1.4360081634027866E-3</v>
      </c>
      <c r="AN71" s="7">
        <f>IF(AK71=1,AM71,AM71+AN69)</f>
        <v>0.98389770534687371</v>
      </c>
      <c r="AO71" s="5">
        <f>SUM(G71:AJ71)</f>
        <v>4391.6109999999999</v>
      </c>
    </row>
    <row r="72" spans="1:41" x14ac:dyDescent="0.2">
      <c r="A72" s="1" t="s">
        <v>66</v>
      </c>
      <c r="B72" s="1" t="s">
        <v>67</v>
      </c>
      <c r="C72" s="1" t="s">
        <v>8</v>
      </c>
      <c r="D72" s="1" t="s">
        <v>216</v>
      </c>
      <c r="E72" s="1" t="s">
        <v>21</v>
      </c>
      <c r="F72" s="1" t="s">
        <v>11</v>
      </c>
      <c r="G72" s="5" t="s">
        <v>15</v>
      </c>
      <c r="I72" s="5" t="s">
        <v>15</v>
      </c>
      <c r="J72" s="5" t="s">
        <v>15</v>
      </c>
      <c r="K72" s="5" t="s">
        <v>15</v>
      </c>
      <c r="L72" s="5" t="s">
        <v>15</v>
      </c>
      <c r="M72" s="5" t="s">
        <v>15</v>
      </c>
      <c r="N72" s="5" t="s">
        <v>15</v>
      </c>
      <c r="O72" s="5" t="s">
        <v>15</v>
      </c>
      <c r="P72" s="5" t="s">
        <v>15</v>
      </c>
      <c r="Q72" s="5" t="s">
        <v>15</v>
      </c>
      <c r="R72" s="5" t="s">
        <v>15</v>
      </c>
      <c r="T72" s="5" t="s">
        <v>15</v>
      </c>
      <c r="U72" s="5" t="s">
        <v>15</v>
      </c>
      <c r="V72" s="5" t="s">
        <v>13</v>
      </c>
      <c r="W72" s="5" t="s">
        <v>15</v>
      </c>
      <c r="X72" s="5" t="s">
        <v>15</v>
      </c>
      <c r="Y72" s="5" t="s">
        <v>13</v>
      </c>
      <c r="Z72" s="5" t="s">
        <v>13</v>
      </c>
      <c r="AA72" s="5" t="s">
        <v>13</v>
      </c>
      <c r="AB72" s="5" t="s">
        <v>13</v>
      </c>
      <c r="AC72" s="5" t="s">
        <v>13</v>
      </c>
      <c r="AD72" s="5" t="s">
        <v>13</v>
      </c>
      <c r="AE72" s="5" t="s">
        <v>13</v>
      </c>
      <c r="AF72" s="5" t="s">
        <v>13</v>
      </c>
      <c r="AG72" s="5" t="s">
        <v>13</v>
      </c>
      <c r="AH72" s="5" t="s">
        <v>13</v>
      </c>
      <c r="AI72" s="5" t="s">
        <v>15</v>
      </c>
      <c r="AJ72" s="5" t="s">
        <v>13</v>
      </c>
      <c r="AK72" s="5">
        <v>34</v>
      </c>
    </row>
    <row r="73" spans="1:41" x14ac:dyDescent="0.2">
      <c r="A73" s="1" t="s">
        <v>66</v>
      </c>
      <c r="B73" s="1" t="s">
        <v>67</v>
      </c>
      <c r="C73" s="1" t="s">
        <v>8</v>
      </c>
      <c r="D73" s="1" t="s">
        <v>237</v>
      </c>
      <c r="E73" s="1" t="s">
        <v>28</v>
      </c>
      <c r="F73" s="1" t="s">
        <v>10</v>
      </c>
      <c r="G73" s="5">
        <v>170.2</v>
      </c>
      <c r="H73" s="5">
        <v>180.7</v>
      </c>
      <c r="I73" s="5">
        <v>125</v>
      </c>
      <c r="J73" s="5">
        <v>134.69999999999999</v>
      </c>
      <c r="K73" s="5">
        <v>120.4</v>
      </c>
      <c r="L73" s="5">
        <v>109</v>
      </c>
      <c r="M73" s="5">
        <v>123.6</v>
      </c>
      <c r="N73" s="5">
        <v>114.4</v>
      </c>
      <c r="O73" s="5">
        <v>122.4</v>
      </c>
      <c r="P73" s="5">
        <v>122.4</v>
      </c>
      <c r="Q73" s="5">
        <v>122.4</v>
      </c>
      <c r="R73" s="5">
        <v>122.4</v>
      </c>
      <c r="S73" s="5">
        <v>134.1</v>
      </c>
      <c r="T73" s="5">
        <v>144.5</v>
      </c>
      <c r="U73" s="5">
        <v>137.19999999999999</v>
      </c>
      <c r="V73" s="5">
        <v>143.80000000000001</v>
      </c>
      <c r="W73" s="5">
        <v>150.4</v>
      </c>
      <c r="X73" s="5">
        <v>158.4</v>
      </c>
      <c r="Y73" s="5">
        <v>162.24</v>
      </c>
      <c r="Z73" s="5">
        <v>173.1</v>
      </c>
      <c r="AA73" s="5">
        <v>177.3</v>
      </c>
      <c r="AB73" s="5">
        <v>181.6</v>
      </c>
      <c r="AC73" s="5">
        <v>186.00399999999999</v>
      </c>
      <c r="AD73" s="5">
        <v>300.7</v>
      </c>
      <c r="AE73" s="5">
        <v>301.39999999999998</v>
      </c>
      <c r="AF73" s="5">
        <v>266</v>
      </c>
      <c r="AG73" s="5">
        <v>3</v>
      </c>
      <c r="AH73" s="5">
        <v>7.585</v>
      </c>
      <c r="AI73" s="5">
        <v>58</v>
      </c>
      <c r="AK73" s="5">
        <v>35</v>
      </c>
      <c r="AM73" s="13">
        <f>+AO73/$AO$3</f>
        <v>1.3906606851955812E-3</v>
      </c>
      <c r="AN73" s="7">
        <f>IF(AK73=1,AM73,AM73+AN71)</f>
        <v>0.98528836603206926</v>
      </c>
      <c r="AO73" s="5">
        <f>SUM(G73:AJ73)</f>
        <v>4252.929000000001</v>
      </c>
    </row>
    <row r="74" spans="1:41" x14ac:dyDescent="0.2">
      <c r="A74" s="1" t="s">
        <v>66</v>
      </c>
      <c r="B74" s="1" t="s">
        <v>67</v>
      </c>
      <c r="C74" s="1" t="s">
        <v>8</v>
      </c>
      <c r="D74" s="1" t="s">
        <v>237</v>
      </c>
      <c r="E74" s="1" t="s">
        <v>28</v>
      </c>
      <c r="F74" s="1" t="s">
        <v>11</v>
      </c>
      <c r="G74" s="5">
        <v>-1</v>
      </c>
      <c r="H74" s="5">
        <v>-1</v>
      </c>
      <c r="I74" s="5">
        <v>-1</v>
      </c>
      <c r="J74" s="5">
        <v>-1</v>
      </c>
      <c r="K74" s="5">
        <v>-1</v>
      </c>
      <c r="L74" s="5">
        <v>-1</v>
      </c>
      <c r="M74" s="5">
        <v>-1</v>
      </c>
      <c r="N74" s="5">
        <v>-1</v>
      </c>
      <c r="O74" s="5">
        <v>-1</v>
      </c>
      <c r="P74" s="5">
        <v>-1</v>
      </c>
      <c r="Q74" s="5">
        <v>-1</v>
      </c>
      <c r="R74" s="5">
        <v>-1</v>
      </c>
      <c r="S74" s="5">
        <v>-1</v>
      </c>
      <c r="T74" s="5">
        <v>-1</v>
      </c>
      <c r="U74" s="5">
        <v>-1</v>
      </c>
      <c r="V74" s="5">
        <v>-1</v>
      </c>
      <c r="W74" s="5">
        <v>-1</v>
      </c>
      <c r="X74" s="5">
        <v>-1</v>
      </c>
      <c r="Y74" s="5">
        <v>-1</v>
      </c>
      <c r="Z74" s="5">
        <v>-1</v>
      </c>
      <c r="AA74" s="5">
        <v>-1</v>
      </c>
      <c r="AB74" s="5">
        <v>-1</v>
      </c>
      <c r="AC74" s="5">
        <v>-1</v>
      </c>
      <c r="AD74" s="5">
        <v>-1</v>
      </c>
      <c r="AE74" s="5">
        <v>-1</v>
      </c>
      <c r="AF74" s="5">
        <v>-1</v>
      </c>
      <c r="AG74" s="5">
        <v>-1</v>
      </c>
      <c r="AH74" s="5">
        <v>-1</v>
      </c>
      <c r="AI74" s="5">
        <v>-1</v>
      </c>
      <c r="AK74" s="5">
        <v>35</v>
      </c>
    </row>
    <row r="75" spans="1:41" x14ac:dyDescent="0.2">
      <c r="A75" s="1" t="s">
        <v>66</v>
      </c>
      <c r="B75" s="1" t="s">
        <v>67</v>
      </c>
      <c r="C75" s="1" t="s">
        <v>8</v>
      </c>
      <c r="D75" s="1" t="s">
        <v>27</v>
      </c>
      <c r="E75" s="1" t="s">
        <v>28</v>
      </c>
      <c r="F75" s="1" t="s">
        <v>10</v>
      </c>
      <c r="Q75" s="5">
        <v>3611.95</v>
      </c>
      <c r="R75" s="5">
        <v>245.34</v>
      </c>
      <c r="AK75" s="5">
        <v>36</v>
      </c>
      <c r="AM75" s="13">
        <f>+AO75/$AO$3</f>
        <v>1.2612911135826774E-3</v>
      </c>
      <c r="AN75" s="7">
        <f>IF(AK75=1,AM75,AM75+AN73)</f>
        <v>0.9865496571456519</v>
      </c>
      <c r="AO75" s="5">
        <f>SUM(G75:AJ75)</f>
        <v>3857.29</v>
      </c>
    </row>
    <row r="76" spans="1:41" x14ac:dyDescent="0.2">
      <c r="A76" s="1" t="s">
        <v>66</v>
      </c>
      <c r="B76" s="1" t="s">
        <v>67</v>
      </c>
      <c r="C76" s="1" t="s">
        <v>8</v>
      </c>
      <c r="D76" s="1" t="s">
        <v>27</v>
      </c>
      <c r="E76" s="1" t="s">
        <v>28</v>
      </c>
      <c r="F76" s="1" t="s">
        <v>11</v>
      </c>
      <c r="K76" s="5" t="s">
        <v>15</v>
      </c>
      <c r="Q76" s="5" t="s">
        <v>13</v>
      </c>
      <c r="R76" s="5" t="s">
        <v>15</v>
      </c>
      <c r="V76" s="5" t="s">
        <v>15</v>
      </c>
      <c r="AB76" s="5" t="s">
        <v>15</v>
      </c>
      <c r="AC76" s="5" t="s">
        <v>15</v>
      </c>
      <c r="AG76" s="5" t="s">
        <v>15</v>
      </c>
      <c r="AK76" s="5">
        <v>36</v>
      </c>
    </row>
    <row r="77" spans="1:41" x14ac:dyDescent="0.2">
      <c r="A77" s="1" t="s">
        <v>66</v>
      </c>
      <c r="B77" s="1" t="s">
        <v>67</v>
      </c>
      <c r="C77" s="1" t="s">
        <v>8</v>
      </c>
      <c r="D77" s="1" t="s">
        <v>238</v>
      </c>
      <c r="E77" s="1" t="s">
        <v>16</v>
      </c>
      <c r="F77" s="1" t="s">
        <v>10</v>
      </c>
      <c r="G77" s="5">
        <v>54</v>
      </c>
      <c r="H77" s="5">
        <v>16</v>
      </c>
      <c r="J77" s="5">
        <v>55</v>
      </c>
      <c r="K77" s="5">
        <v>151</v>
      </c>
      <c r="L77" s="5">
        <v>223</v>
      </c>
      <c r="M77" s="5">
        <v>97</v>
      </c>
      <c r="N77" s="5">
        <v>25</v>
      </c>
      <c r="O77" s="5">
        <v>36</v>
      </c>
      <c r="P77" s="5">
        <v>72</v>
      </c>
      <c r="Q77" s="5">
        <v>334</v>
      </c>
      <c r="R77" s="5">
        <v>334</v>
      </c>
      <c r="S77" s="5">
        <v>334</v>
      </c>
      <c r="T77" s="5">
        <v>334</v>
      </c>
      <c r="U77" s="5">
        <v>334</v>
      </c>
      <c r="Y77" s="5">
        <v>200.02</v>
      </c>
      <c r="Z77" s="5">
        <v>143.102</v>
      </c>
      <c r="AA77" s="5">
        <v>15.276999999999999</v>
      </c>
      <c r="AC77" s="5">
        <v>0.26900000000000002</v>
      </c>
      <c r="AD77" s="5">
        <v>22.8</v>
      </c>
      <c r="AK77" s="5">
        <v>37</v>
      </c>
      <c r="AM77" s="13">
        <f>+AO77/$AO$3</f>
        <v>9.0918224452944934E-4</v>
      </c>
      <c r="AN77" s="7">
        <f>IF(AK77=1,AM77,AM77+AN75)</f>
        <v>0.98745883939018131</v>
      </c>
      <c r="AO77" s="5">
        <f>SUM(G77:AJ77)</f>
        <v>2780.4679999999998</v>
      </c>
    </row>
    <row r="78" spans="1:41" x14ac:dyDescent="0.2">
      <c r="A78" s="1" t="s">
        <v>66</v>
      </c>
      <c r="B78" s="1" t="s">
        <v>67</v>
      </c>
      <c r="C78" s="1" t="s">
        <v>8</v>
      </c>
      <c r="D78" s="1" t="s">
        <v>238</v>
      </c>
      <c r="E78" s="1" t="s">
        <v>16</v>
      </c>
      <c r="F78" s="1" t="s">
        <v>11</v>
      </c>
      <c r="G78" s="5">
        <v>-1</v>
      </c>
      <c r="H78" s="5">
        <v>-1</v>
      </c>
      <c r="J78" s="5">
        <v>-1</v>
      </c>
      <c r="K78" s="5">
        <v>-1</v>
      </c>
      <c r="L78" s="5">
        <v>-1</v>
      </c>
      <c r="M78" s="5">
        <v>-1</v>
      </c>
      <c r="N78" s="5">
        <v>-1</v>
      </c>
      <c r="O78" s="5">
        <v>-1</v>
      </c>
      <c r="P78" s="5">
        <v>-1</v>
      </c>
      <c r="Q78" s="5">
        <v>-1</v>
      </c>
      <c r="R78" s="5">
        <v>-1</v>
      </c>
      <c r="S78" s="5">
        <v>-1</v>
      </c>
      <c r="T78" s="5">
        <v>-1</v>
      </c>
      <c r="U78" s="5">
        <v>-1</v>
      </c>
      <c r="Y78" s="5">
        <v>-1</v>
      </c>
      <c r="Z78" s="5">
        <v>-1</v>
      </c>
      <c r="AA78" s="5">
        <v>-1</v>
      </c>
      <c r="AC78" s="5">
        <v>-1</v>
      </c>
      <c r="AD78" s="5">
        <v>-1</v>
      </c>
      <c r="AK78" s="5">
        <v>37</v>
      </c>
    </row>
    <row r="79" spans="1:41" x14ac:dyDescent="0.2">
      <c r="A79" s="1" t="s">
        <v>66</v>
      </c>
      <c r="B79" s="1" t="s">
        <v>67</v>
      </c>
      <c r="C79" s="1" t="s">
        <v>8</v>
      </c>
      <c r="D79" s="1" t="s">
        <v>54</v>
      </c>
      <c r="E79" s="1" t="s">
        <v>26</v>
      </c>
      <c r="F79" s="1" t="s">
        <v>10</v>
      </c>
      <c r="G79" s="5">
        <v>6</v>
      </c>
      <c r="H79" s="5">
        <v>4</v>
      </c>
      <c r="I79" s="5">
        <v>13</v>
      </c>
      <c r="J79" s="5">
        <v>15.5</v>
      </c>
      <c r="K79" s="5">
        <v>18</v>
      </c>
      <c r="L79" s="5">
        <v>14</v>
      </c>
      <c r="M79" s="5">
        <v>21</v>
      </c>
      <c r="N79" s="5">
        <v>28</v>
      </c>
      <c r="O79" s="5">
        <v>40</v>
      </c>
      <c r="P79" s="5">
        <v>18</v>
      </c>
      <c r="Q79" s="5">
        <v>10</v>
      </c>
      <c r="R79" s="5">
        <v>12.231</v>
      </c>
      <c r="S79" s="5">
        <v>235.892</v>
      </c>
      <c r="T79" s="5">
        <v>613.76</v>
      </c>
      <c r="U79" s="5">
        <v>565.49199999999996</v>
      </c>
      <c r="V79" s="5">
        <v>687.03700000000003</v>
      </c>
      <c r="W79" s="5">
        <v>205.92400000000001</v>
      </c>
      <c r="AK79" s="5">
        <v>38</v>
      </c>
      <c r="AM79" s="13">
        <f>+AO79/$AO$3</f>
        <v>8.2003459971190338E-4</v>
      </c>
      <c r="AN79" s="7">
        <f>IF(AK79=1,AM79,AM79+AN77)</f>
        <v>0.98827887398989323</v>
      </c>
      <c r="AO79" s="5">
        <f>SUM(G79:AJ79)</f>
        <v>2507.8360000000002</v>
      </c>
    </row>
    <row r="80" spans="1:41" x14ac:dyDescent="0.2">
      <c r="A80" s="1" t="s">
        <v>66</v>
      </c>
      <c r="B80" s="1" t="s">
        <v>67</v>
      </c>
      <c r="C80" s="1" t="s">
        <v>8</v>
      </c>
      <c r="D80" s="1" t="s">
        <v>54</v>
      </c>
      <c r="E80" s="1" t="s">
        <v>26</v>
      </c>
      <c r="F80" s="1" t="s">
        <v>11</v>
      </c>
      <c r="G80" s="5" t="s">
        <v>15</v>
      </c>
      <c r="H80" s="5" t="s">
        <v>15</v>
      </c>
      <c r="I80" s="5" t="s">
        <v>15</v>
      </c>
      <c r="J80" s="5">
        <v>-1</v>
      </c>
      <c r="K80" s="5" t="s">
        <v>15</v>
      </c>
      <c r="L80" s="5" t="s">
        <v>15</v>
      </c>
      <c r="M80" s="5">
        <v>-1</v>
      </c>
      <c r="N80" s="5">
        <v>-1</v>
      </c>
      <c r="O80" s="5">
        <v>-1</v>
      </c>
      <c r="P80" s="5">
        <v>-1</v>
      </c>
      <c r="Q80" s="5">
        <v>-1</v>
      </c>
      <c r="R80" s="5">
        <v>-1</v>
      </c>
      <c r="S80" s="5" t="s">
        <v>15</v>
      </c>
      <c r="T80" s="5" t="s">
        <v>15</v>
      </c>
      <c r="U80" s="5" t="s">
        <v>15</v>
      </c>
      <c r="V80" s="5" t="s">
        <v>15</v>
      </c>
      <c r="W80" s="5" t="s">
        <v>15</v>
      </c>
      <c r="X80" s="5" t="s">
        <v>15</v>
      </c>
      <c r="Y80" s="5" t="s">
        <v>15</v>
      </c>
      <c r="AK80" s="5">
        <v>38</v>
      </c>
    </row>
    <row r="81" spans="1:41" x14ac:dyDescent="0.2">
      <c r="A81" s="1" t="s">
        <v>66</v>
      </c>
      <c r="B81" s="1" t="s">
        <v>67</v>
      </c>
      <c r="C81" s="1" t="s">
        <v>8</v>
      </c>
      <c r="D81" s="1" t="s">
        <v>213</v>
      </c>
      <c r="E81" s="1" t="s">
        <v>21</v>
      </c>
      <c r="F81" s="1" t="s">
        <v>10</v>
      </c>
      <c r="G81" s="5">
        <v>51</v>
      </c>
      <c r="H81" s="5">
        <v>10</v>
      </c>
      <c r="I81" s="5">
        <v>21</v>
      </c>
      <c r="J81" s="5">
        <v>29</v>
      </c>
      <c r="K81" s="5">
        <v>31</v>
      </c>
      <c r="L81" s="5">
        <v>37</v>
      </c>
      <c r="M81" s="5">
        <v>40</v>
      </c>
      <c r="N81" s="5">
        <v>37.154000000000003</v>
      </c>
      <c r="O81" s="5">
        <v>29.832999999999998</v>
      </c>
      <c r="P81" s="5">
        <v>167.6</v>
      </c>
      <c r="Q81" s="5">
        <v>209</v>
      </c>
      <c r="R81" s="5">
        <v>174.9</v>
      </c>
      <c r="S81" s="5">
        <v>36.380000000000003</v>
      </c>
      <c r="T81" s="5">
        <v>18.3</v>
      </c>
      <c r="U81" s="5">
        <v>224.85300000000001</v>
      </c>
      <c r="V81" s="5">
        <v>48.747999999999998</v>
      </c>
      <c r="W81" s="5">
        <v>66.91</v>
      </c>
      <c r="X81" s="5">
        <v>58.448</v>
      </c>
      <c r="Y81" s="5">
        <v>159.404</v>
      </c>
      <c r="Z81" s="5">
        <v>136.39699999999999</v>
      </c>
      <c r="AA81" s="5">
        <v>123.139</v>
      </c>
      <c r="AB81" s="5">
        <v>95.631</v>
      </c>
      <c r="AC81" s="5">
        <v>71.864999999999995</v>
      </c>
      <c r="AD81" s="5">
        <v>107.697</v>
      </c>
      <c r="AE81" s="5">
        <v>70.795000000000002</v>
      </c>
      <c r="AF81" s="5">
        <v>74.637</v>
      </c>
      <c r="AG81" s="5">
        <v>41.042000000000002</v>
      </c>
      <c r="AH81" s="5">
        <v>40.728999999999999</v>
      </c>
      <c r="AI81" s="5">
        <v>133.26</v>
      </c>
      <c r="AJ81" s="5">
        <v>127.77500000000001</v>
      </c>
      <c r="AK81" s="5">
        <v>39</v>
      </c>
      <c r="AM81" s="13">
        <f>+AO81/$AO$3</f>
        <v>8.088061269890031E-4</v>
      </c>
      <c r="AN81" s="7">
        <f>IF(AK81=1,AM81,AM81+AN79)</f>
        <v>0.9890876801168822</v>
      </c>
      <c r="AO81" s="5">
        <f>SUM(G81:AJ81)</f>
        <v>2473.4969999999998</v>
      </c>
    </row>
    <row r="82" spans="1:41" x14ac:dyDescent="0.2">
      <c r="A82" s="1" t="s">
        <v>66</v>
      </c>
      <c r="B82" s="1" t="s">
        <v>67</v>
      </c>
      <c r="C82" s="1" t="s">
        <v>8</v>
      </c>
      <c r="D82" s="1" t="s">
        <v>213</v>
      </c>
      <c r="E82" s="1" t="s">
        <v>21</v>
      </c>
      <c r="F82" s="1" t="s">
        <v>11</v>
      </c>
      <c r="G82" s="5" t="s">
        <v>13</v>
      </c>
      <c r="H82" s="5" t="s">
        <v>13</v>
      </c>
      <c r="I82" s="5" t="s">
        <v>13</v>
      </c>
      <c r="J82" s="5" t="s">
        <v>13</v>
      </c>
      <c r="K82" s="5" t="s">
        <v>13</v>
      </c>
      <c r="L82" s="5">
        <v>-1</v>
      </c>
      <c r="M82" s="5">
        <v>-1</v>
      </c>
      <c r="N82" s="5">
        <v>-1</v>
      </c>
      <c r="O82" s="5">
        <v>-1</v>
      </c>
      <c r="P82" s="5">
        <v>-1</v>
      </c>
      <c r="Q82" s="5">
        <v>-1</v>
      </c>
      <c r="R82" s="5">
        <v>-1</v>
      </c>
      <c r="S82" s="5">
        <v>-1</v>
      </c>
      <c r="T82" s="5">
        <v>-1</v>
      </c>
      <c r="U82" s="5">
        <v>-1</v>
      </c>
      <c r="V82" s="5">
        <v>-1</v>
      </c>
      <c r="W82" s="5">
        <v>-1</v>
      </c>
      <c r="X82" s="5">
        <v>-1</v>
      </c>
      <c r="Y82" s="5">
        <v>-1</v>
      </c>
      <c r="Z82" s="5">
        <v>-1</v>
      </c>
      <c r="AA82" s="5">
        <v>-1</v>
      </c>
      <c r="AB82" s="5">
        <v>-1</v>
      </c>
      <c r="AC82" s="5" t="s">
        <v>24</v>
      </c>
      <c r="AD82" s="5" t="s">
        <v>24</v>
      </c>
      <c r="AE82" s="5" t="s">
        <v>24</v>
      </c>
      <c r="AF82" s="5" t="s">
        <v>24</v>
      </c>
      <c r="AG82" s="5">
        <v>-1</v>
      </c>
      <c r="AH82" s="5">
        <v>-1</v>
      </c>
      <c r="AI82" s="5" t="s">
        <v>24</v>
      </c>
      <c r="AJ82" s="5" t="s">
        <v>24</v>
      </c>
      <c r="AK82" s="5">
        <v>39</v>
      </c>
    </row>
    <row r="83" spans="1:41" x14ac:dyDescent="0.2">
      <c r="A83" s="1" t="s">
        <v>66</v>
      </c>
      <c r="B83" s="1" t="s">
        <v>67</v>
      </c>
      <c r="C83" s="1" t="s">
        <v>8</v>
      </c>
      <c r="D83" s="1" t="s">
        <v>54</v>
      </c>
      <c r="E83" s="1" t="s">
        <v>21</v>
      </c>
      <c r="F83" s="1" t="s">
        <v>10</v>
      </c>
      <c r="M83" s="5">
        <v>48.1</v>
      </c>
      <c r="N83" s="5">
        <v>27.5</v>
      </c>
      <c r="O83" s="5">
        <v>22.3</v>
      </c>
      <c r="P83" s="5">
        <v>93.62</v>
      </c>
      <c r="Q83" s="5">
        <v>65.099999999999994</v>
      </c>
      <c r="R83" s="5">
        <v>29.8</v>
      </c>
      <c r="S83" s="5">
        <v>21.332999999999998</v>
      </c>
      <c r="T83" s="5">
        <v>203.357</v>
      </c>
      <c r="U83" s="5">
        <v>176.83099999999999</v>
      </c>
      <c r="V83" s="5">
        <v>111.822</v>
      </c>
      <c r="W83" s="5">
        <v>37.738999999999997</v>
      </c>
      <c r="X83" s="5">
        <v>71.911000000000001</v>
      </c>
      <c r="Y83" s="5">
        <v>52.512</v>
      </c>
      <c r="Z83" s="5">
        <v>120.751</v>
      </c>
      <c r="AA83" s="5">
        <v>14.07</v>
      </c>
      <c r="AB83" s="5">
        <v>70.191000000000003</v>
      </c>
      <c r="AC83" s="5">
        <v>161.44499999999999</v>
      </c>
      <c r="AD83" s="5">
        <v>142.03299999999999</v>
      </c>
      <c r="AE83" s="5">
        <v>107.473</v>
      </c>
      <c r="AF83" s="5">
        <v>152.26599999999999</v>
      </c>
      <c r="AG83" s="5">
        <v>146.95500000000001</v>
      </c>
      <c r="AH83" s="5">
        <v>173.512</v>
      </c>
      <c r="AI83" s="5">
        <v>174.34100000000001</v>
      </c>
      <c r="AJ83" s="5">
        <v>189.167</v>
      </c>
      <c r="AK83" s="5">
        <v>40</v>
      </c>
      <c r="AM83" s="13">
        <f>+AO83/$AO$3</f>
        <v>7.8939344844236104E-4</v>
      </c>
      <c r="AN83" s="7">
        <f>IF(AK83=1,AM83,AM83+AN81)</f>
        <v>0.98987707356532451</v>
      </c>
      <c r="AO83" s="5">
        <f>SUM(G83:AJ83)</f>
        <v>2414.1289999999995</v>
      </c>
    </row>
    <row r="84" spans="1:41" x14ac:dyDescent="0.2">
      <c r="A84" s="1" t="s">
        <v>66</v>
      </c>
      <c r="B84" s="1" t="s">
        <v>67</v>
      </c>
      <c r="C84" s="1" t="s">
        <v>8</v>
      </c>
      <c r="D84" s="1" t="s">
        <v>54</v>
      </c>
      <c r="E84" s="1" t="s">
        <v>21</v>
      </c>
      <c r="F84" s="1" t="s">
        <v>11</v>
      </c>
      <c r="M84" s="5" t="s">
        <v>15</v>
      </c>
      <c r="N84" s="5" t="s">
        <v>13</v>
      </c>
      <c r="O84" s="5" t="s">
        <v>13</v>
      </c>
      <c r="P84" s="5" t="s">
        <v>18</v>
      </c>
      <c r="Q84" s="5" t="s">
        <v>12</v>
      </c>
      <c r="R84" s="5" t="s">
        <v>15</v>
      </c>
      <c r="S84" s="5" t="s">
        <v>13</v>
      </c>
      <c r="T84" s="5" t="s">
        <v>13</v>
      </c>
      <c r="U84" s="5" t="s">
        <v>13</v>
      </c>
      <c r="V84" s="5" t="s">
        <v>13</v>
      </c>
      <c r="W84" s="5" t="s">
        <v>13</v>
      </c>
      <c r="X84" s="5" t="s">
        <v>13</v>
      </c>
      <c r="Y84" s="5" t="s">
        <v>13</v>
      </c>
      <c r="Z84" s="5" t="s">
        <v>15</v>
      </c>
      <c r="AA84" s="5" t="s">
        <v>13</v>
      </c>
      <c r="AB84" s="5" t="s">
        <v>13</v>
      </c>
      <c r="AC84" s="5" t="s">
        <v>13</v>
      </c>
      <c r="AD84" s="5" t="s">
        <v>13</v>
      </c>
      <c r="AE84" s="5" t="s">
        <v>13</v>
      </c>
      <c r="AF84" s="5" t="s">
        <v>13</v>
      </c>
      <c r="AG84" s="5" t="s">
        <v>13</v>
      </c>
      <c r="AH84" s="5" t="s">
        <v>13</v>
      </c>
      <c r="AI84" s="5" t="s">
        <v>15</v>
      </c>
      <c r="AJ84" s="5" t="s">
        <v>13</v>
      </c>
      <c r="AK84" s="5">
        <v>40</v>
      </c>
    </row>
    <row r="85" spans="1:41" x14ac:dyDescent="0.2">
      <c r="A85" s="1" t="s">
        <v>66</v>
      </c>
      <c r="B85" s="1" t="s">
        <v>67</v>
      </c>
      <c r="C85" s="1" t="s">
        <v>8</v>
      </c>
      <c r="D85" s="1" t="s">
        <v>37</v>
      </c>
      <c r="E85" s="1" t="s">
        <v>21</v>
      </c>
      <c r="F85" s="1" t="s">
        <v>10</v>
      </c>
      <c r="Q85" s="5">
        <v>79</v>
      </c>
      <c r="R85" s="5">
        <v>108</v>
      </c>
      <c r="S85" s="5">
        <v>95</v>
      </c>
      <c r="T85" s="5">
        <v>183</v>
      </c>
      <c r="U85" s="5">
        <v>95</v>
      </c>
      <c r="V85" s="5">
        <v>102</v>
      </c>
      <c r="W85" s="5">
        <v>110</v>
      </c>
      <c r="X85" s="5">
        <v>110</v>
      </c>
      <c r="Y85" s="5">
        <v>44</v>
      </c>
      <c r="Z85" s="5">
        <v>263.39999999999998</v>
      </c>
      <c r="AA85" s="5">
        <v>47</v>
      </c>
      <c r="AB85" s="5">
        <v>116</v>
      </c>
      <c r="AC85" s="5">
        <v>90</v>
      </c>
      <c r="AD85" s="5">
        <v>61.558999999999997</v>
      </c>
      <c r="AE85" s="5">
        <v>80.5</v>
      </c>
      <c r="AF85" s="5">
        <v>86</v>
      </c>
      <c r="AG85" s="5">
        <v>73</v>
      </c>
      <c r="AH85" s="5">
        <v>159</v>
      </c>
      <c r="AI85" s="5">
        <v>239.4</v>
      </c>
      <c r="AJ85" s="5">
        <v>98.9</v>
      </c>
      <c r="AK85" s="5">
        <v>41</v>
      </c>
      <c r="AM85" s="13">
        <f>+AO85/$AO$3</f>
        <v>7.3270337837715255E-4</v>
      </c>
      <c r="AN85" s="7">
        <f>IF(AK85=1,AM85,AM85+AN83)</f>
        <v>0.99060977694370167</v>
      </c>
      <c r="AO85" s="5">
        <f>SUM(G85:AJ85)</f>
        <v>2240.759</v>
      </c>
    </row>
    <row r="86" spans="1:41" x14ac:dyDescent="0.2">
      <c r="A86" s="1" t="s">
        <v>66</v>
      </c>
      <c r="B86" s="1" t="s">
        <v>67</v>
      </c>
      <c r="C86" s="1" t="s">
        <v>8</v>
      </c>
      <c r="D86" s="1" t="s">
        <v>37</v>
      </c>
      <c r="E86" s="1" t="s">
        <v>21</v>
      </c>
      <c r="F86" s="1" t="s">
        <v>11</v>
      </c>
      <c r="Q86" s="5">
        <v>-1</v>
      </c>
      <c r="R86" s="5">
        <v>-1</v>
      </c>
      <c r="S86" s="5">
        <v>-1</v>
      </c>
      <c r="T86" s="5">
        <v>-1</v>
      </c>
      <c r="U86" s="5">
        <v>-1</v>
      </c>
      <c r="V86" s="5">
        <v>-1</v>
      </c>
      <c r="W86" s="5">
        <v>-1</v>
      </c>
      <c r="X86" s="5">
        <v>-1</v>
      </c>
      <c r="Y86" s="5" t="s">
        <v>15</v>
      </c>
      <c r="Z86" s="5" t="s">
        <v>15</v>
      </c>
      <c r="AA86" s="5" t="s">
        <v>15</v>
      </c>
      <c r="AB86" s="5" t="s">
        <v>15</v>
      </c>
      <c r="AC86" s="5" t="s">
        <v>23</v>
      </c>
      <c r="AD86" s="5" t="s">
        <v>12</v>
      </c>
      <c r="AE86" s="5" t="s">
        <v>13</v>
      </c>
      <c r="AF86" s="5" t="s">
        <v>13</v>
      </c>
      <c r="AG86" s="5" t="s">
        <v>13</v>
      </c>
      <c r="AH86" s="5" t="s">
        <v>15</v>
      </c>
      <c r="AI86" s="5" t="s">
        <v>15</v>
      </c>
      <c r="AJ86" s="5" t="s">
        <v>15</v>
      </c>
      <c r="AK86" s="5">
        <v>41</v>
      </c>
    </row>
    <row r="87" spans="1:41" x14ac:dyDescent="0.2">
      <c r="A87" s="1" t="s">
        <v>66</v>
      </c>
      <c r="B87" s="1" t="s">
        <v>67</v>
      </c>
      <c r="C87" s="1" t="s">
        <v>8</v>
      </c>
      <c r="D87" s="1" t="s">
        <v>216</v>
      </c>
      <c r="E87" s="1" t="s">
        <v>9</v>
      </c>
      <c r="F87" s="1" t="s">
        <v>10</v>
      </c>
      <c r="G87" s="5">
        <v>182</v>
      </c>
      <c r="H87" s="5">
        <v>125</v>
      </c>
      <c r="I87" s="5">
        <v>120</v>
      </c>
      <c r="J87" s="5">
        <v>204</v>
      </c>
      <c r="K87" s="5">
        <v>277</v>
      </c>
      <c r="L87" s="5">
        <v>171</v>
      </c>
      <c r="M87" s="5">
        <v>260</v>
      </c>
      <c r="N87" s="5">
        <v>175.2</v>
      </c>
      <c r="O87" s="5">
        <v>193.5</v>
      </c>
      <c r="P87" s="5">
        <v>3.1</v>
      </c>
      <c r="Q87" s="5">
        <v>5.2439999999999998</v>
      </c>
      <c r="R87" s="5">
        <v>3.206</v>
      </c>
      <c r="S87" s="5">
        <v>5.032</v>
      </c>
      <c r="T87" s="5">
        <v>9.766</v>
      </c>
      <c r="U87" s="5">
        <v>11.138999999999999</v>
      </c>
      <c r="V87" s="5">
        <v>3.8420000000000001</v>
      </c>
      <c r="W87" s="5">
        <v>0.98899999999999999</v>
      </c>
      <c r="X87" s="5">
        <v>0.79500000000000004</v>
      </c>
      <c r="Y87" s="5">
        <v>25.82</v>
      </c>
      <c r="Z87" s="5">
        <v>31.38</v>
      </c>
      <c r="AA87" s="5">
        <v>19.527999999999999</v>
      </c>
      <c r="AB87" s="5">
        <v>181.791</v>
      </c>
      <c r="AC87" s="5">
        <v>36.548999999999999</v>
      </c>
      <c r="AD87" s="5">
        <v>4.6559999999999997</v>
      </c>
      <c r="AE87" s="5">
        <v>8.1920000000000002</v>
      </c>
      <c r="AF87" s="5">
        <v>8.0139999999999993</v>
      </c>
      <c r="AG87" s="5">
        <v>34.773000000000003</v>
      </c>
      <c r="AH87" s="5">
        <v>1.7030000000000001</v>
      </c>
      <c r="AI87" s="5">
        <v>101.22799999999999</v>
      </c>
      <c r="AJ87" s="5">
        <v>4.4690000000000003</v>
      </c>
      <c r="AK87" s="5">
        <v>42</v>
      </c>
      <c r="AM87" s="13">
        <f>+AO87/$AO$3</f>
        <v>7.2229107001303857E-4</v>
      </c>
      <c r="AN87" s="7">
        <f>IF(AK87=1,AM87,AM87+AN85)</f>
        <v>0.99133206801371476</v>
      </c>
      <c r="AO87" s="5">
        <f>SUM(G87:AJ87)</f>
        <v>2208.9160000000002</v>
      </c>
    </row>
    <row r="88" spans="1:41" x14ac:dyDescent="0.2">
      <c r="A88" s="1" t="s">
        <v>66</v>
      </c>
      <c r="B88" s="1" t="s">
        <v>67</v>
      </c>
      <c r="C88" s="1" t="s">
        <v>8</v>
      </c>
      <c r="D88" s="1" t="s">
        <v>216</v>
      </c>
      <c r="E88" s="1" t="s">
        <v>9</v>
      </c>
      <c r="F88" s="1" t="s">
        <v>11</v>
      </c>
      <c r="G88" s="5" t="s">
        <v>13</v>
      </c>
      <c r="H88" s="5" t="s">
        <v>13</v>
      </c>
      <c r="I88" s="5" t="s">
        <v>13</v>
      </c>
      <c r="J88" s="5" t="s">
        <v>13</v>
      </c>
      <c r="K88" s="5" t="s">
        <v>15</v>
      </c>
      <c r="L88" s="5" t="s">
        <v>13</v>
      </c>
      <c r="M88" s="5" t="s">
        <v>15</v>
      </c>
      <c r="N88" s="5" t="s">
        <v>13</v>
      </c>
      <c r="O88" s="5" t="s">
        <v>12</v>
      </c>
      <c r="P88" s="5" t="s">
        <v>15</v>
      </c>
      <c r="Q88" s="5" t="s">
        <v>15</v>
      </c>
      <c r="R88" s="5" t="s">
        <v>15</v>
      </c>
      <c r="S88" s="5" t="s">
        <v>15</v>
      </c>
      <c r="T88" s="5" t="s">
        <v>13</v>
      </c>
      <c r="U88" s="5" t="s">
        <v>15</v>
      </c>
      <c r="V88" s="5" t="s">
        <v>15</v>
      </c>
      <c r="W88" s="5" t="s">
        <v>12</v>
      </c>
      <c r="X88" s="5" t="s">
        <v>15</v>
      </c>
      <c r="Y88" s="5" t="s">
        <v>13</v>
      </c>
      <c r="Z88" s="5" t="s">
        <v>12</v>
      </c>
      <c r="AA88" s="5" t="s">
        <v>15</v>
      </c>
      <c r="AB88" s="5" t="s">
        <v>12</v>
      </c>
      <c r="AC88" s="5" t="s">
        <v>12</v>
      </c>
      <c r="AD88" s="5" t="s">
        <v>15</v>
      </c>
      <c r="AE88" s="5" t="s">
        <v>12</v>
      </c>
      <c r="AF88" s="5" t="s">
        <v>15</v>
      </c>
      <c r="AG88" s="5" t="s">
        <v>15</v>
      </c>
      <c r="AH88" s="5" t="s">
        <v>15</v>
      </c>
      <c r="AI88" s="5" t="s">
        <v>15</v>
      </c>
      <c r="AJ88" s="5" t="s">
        <v>15</v>
      </c>
      <c r="AK88" s="5">
        <v>42</v>
      </c>
    </row>
    <row r="89" spans="1:41" x14ac:dyDescent="0.2">
      <c r="A89" s="1" t="s">
        <v>66</v>
      </c>
      <c r="B89" s="1" t="s">
        <v>67</v>
      </c>
      <c r="C89" s="1" t="s">
        <v>30</v>
      </c>
      <c r="D89" s="1" t="s">
        <v>31</v>
      </c>
      <c r="E89" s="1" t="s">
        <v>21</v>
      </c>
      <c r="F89" s="1" t="s">
        <v>10</v>
      </c>
      <c r="G89" s="5">
        <v>653</v>
      </c>
      <c r="H89" s="5">
        <v>541</v>
      </c>
      <c r="I89" s="5">
        <v>238</v>
      </c>
      <c r="J89" s="5">
        <v>212</v>
      </c>
      <c r="K89" s="5">
        <v>257</v>
      </c>
      <c r="L89" s="5">
        <v>257</v>
      </c>
      <c r="AK89" s="5">
        <v>43</v>
      </c>
      <c r="AM89" s="13">
        <f>+AO89/$AO$3</f>
        <v>7.0564210186722226E-4</v>
      </c>
      <c r="AN89" s="7">
        <f>IF(AK89=1,AM89,AM89+AN87)</f>
        <v>0.99203771011558195</v>
      </c>
      <c r="AO89" s="5">
        <f>SUM(G89:AJ89)</f>
        <v>2158</v>
      </c>
    </row>
    <row r="90" spans="1:41" x14ac:dyDescent="0.2">
      <c r="A90" s="1" t="s">
        <v>66</v>
      </c>
      <c r="B90" s="1" t="s">
        <v>67</v>
      </c>
      <c r="C90" s="1" t="s">
        <v>30</v>
      </c>
      <c r="D90" s="1" t="s">
        <v>31</v>
      </c>
      <c r="E90" s="1" t="s">
        <v>21</v>
      </c>
      <c r="F90" s="1" t="s">
        <v>11</v>
      </c>
      <c r="G90" s="5">
        <v>-1</v>
      </c>
      <c r="H90" s="5">
        <v>-1</v>
      </c>
      <c r="I90" s="5">
        <v>-1</v>
      </c>
      <c r="J90" s="5">
        <v>-1</v>
      </c>
      <c r="K90" s="5">
        <v>-1</v>
      </c>
      <c r="L90" s="5">
        <v>-1</v>
      </c>
      <c r="AK90" s="5">
        <v>43</v>
      </c>
    </row>
    <row r="91" spans="1:41" x14ac:dyDescent="0.2">
      <c r="A91" s="1" t="s">
        <v>66</v>
      </c>
      <c r="B91" s="1" t="s">
        <v>67</v>
      </c>
      <c r="C91" s="1" t="s">
        <v>8</v>
      </c>
      <c r="D91" s="1" t="s">
        <v>55</v>
      </c>
      <c r="E91" s="1" t="s">
        <v>21</v>
      </c>
      <c r="F91" s="1" t="s">
        <v>10</v>
      </c>
      <c r="I91" s="5">
        <v>33.1</v>
      </c>
      <c r="N91" s="5">
        <v>132</v>
      </c>
      <c r="O91" s="5">
        <v>52.051000000000002</v>
      </c>
      <c r="P91" s="5">
        <v>81.706000000000003</v>
      </c>
      <c r="Q91" s="5">
        <v>76.099999999999994</v>
      </c>
      <c r="R91" s="5">
        <v>133.49</v>
      </c>
      <c r="S91" s="5">
        <v>77.546000000000006</v>
      </c>
      <c r="T91" s="5">
        <v>132.852</v>
      </c>
      <c r="U91" s="5">
        <v>58.491</v>
      </c>
      <c r="V91" s="5">
        <v>26.184999999999999</v>
      </c>
      <c r="W91" s="5">
        <v>10.95</v>
      </c>
      <c r="X91" s="5">
        <v>0.98599999999999999</v>
      </c>
      <c r="Y91" s="5">
        <v>6.61</v>
      </c>
      <c r="Z91" s="5">
        <v>42.113</v>
      </c>
      <c r="AA91" s="5">
        <v>24.006</v>
      </c>
      <c r="AB91" s="5">
        <v>5.9</v>
      </c>
      <c r="AC91" s="5">
        <v>14.6</v>
      </c>
      <c r="AD91" s="5">
        <v>41.2</v>
      </c>
      <c r="AE91" s="5">
        <v>52.9</v>
      </c>
      <c r="AF91" s="5">
        <v>53.29</v>
      </c>
      <c r="AG91" s="5">
        <v>423.76900000000001</v>
      </c>
      <c r="AH91" s="5">
        <v>81.762</v>
      </c>
      <c r="AI91" s="5">
        <v>325.81599999999997</v>
      </c>
      <c r="AJ91" s="5">
        <v>255.976</v>
      </c>
      <c r="AK91" s="5">
        <v>44</v>
      </c>
      <c r="AM91" s="13">
        <f>+AO91/$AO$3</f>
        <v>7.0086773656167849E-4</v>
      </c>
      <c r="AN91" s="7">
        <f>IF(AK91=1,AM91,AM91+AN89)</f>
        <v>0.99273857785214359</v>
      </c>
      <c r="AO91" s="5">
        <f>SUM(G91:AJ91)</f>
        <v>2143.3989999999999</v>
      </c>
    </row>
    <row r="92" spans="1:41" x14ac:dyDescent="0.2">
      <c r="A92" s="1" t="s">
        <v>66</v>
      </c>
      <c r="B92" s="1" t="s">
        <v>67</v>
      </c>
      <c r="C92" s="1" t="s">
        <v>8</v>
      </c>
      <c r="D92" s="1" t="s">
        <v>55</v>
      </c>
      <c r="E92" s="1" t="s">
        <v>21</v>
      </c>
      <c r="F92" s="1" t="s">
        <v>11</v>
      </c>
      <c r="I92" s="5" t="s">
        <v>15</v>
      </c>
      <c r="N92" s="5" t="s">
        <v>15</v>
      </c>
      <c r="O92" s="5">
        <v>-1</v>
      </c>
      <c r="P92" s="5" t="s">
        <v>15</v>
      </c>
      <c r="Q92" s="5" t="s">
        <v>15</v>
      </c>
      <c r="R92" s="5">
        <v>-1</v>
      </c>
      <c r="S92" s="5" t="s">
        <v>15</v>
      </c>
      <c r="T92" s="5" t="s">
        <v>15</v>
      </c>
      <c r="U92" s="5" t="s">
        <v>13</v>
      </c>
      <c r="V92" s="5" t="s">
        <v>15</v>
      </c>
      <c r="W92" s="5" t="s">
        <v>15</v>
      </c>
      <c r="X92" s="5" t="s">
        <v>15</v>
      </c>
      <c r="Y92" s="5" t="s">
        <v>15</v>
      </c>
      <c r="Z92" s="5" t="s">
        <v>15</v>
      </c>
      <c r="AA92" s="5" t="s">
        <v>15</v>
      </c>
      <c r="AB92" s="5" t="s">
        <v>15</v>
      </c>
      <c r="AC92" s="5" t="s">
        <v>15</v>
      </c>
      <c r="AD92" s="5" t="s">
        <v>15</v>
      </c>
      <c r="AE92" s="5" t="s">
        <v>15</v>
      </c>
      <c r="AF92" s="5" t="s">
        <v>15</v>
      </c>
      <c r="AG92" s="5" t="s">
        <v>15</v>
      </c>
      <c r="AH92" s="5" t="s">
        <v>15</v>
      </c>
      <c r="AI92" s="5" t="s">
        <v>15</v>
      </c>
      <c r="AJ92" s="5" t="s">
        <v>15</v>
      </c>
      <c r="AK92" s="5">
        <v>44</v>
      </c>
    </row>
    <row r="93" spans="1:41" x14ac:dyDescent="0.2">
      <c r="A93" s="1" t="s">
        <v>66</v>
      </c>
      <c r="B93" s="1" t="s">
        <v>67</v>
      </c>
      <c r="C93" s="1" t="s">
        <v>8</v>
      </c>
      <c r="D93" s="1" t="s">
        <v>160</v>
      </c>
      <c r="E93" s="1" t="s">
        <v>28</v>
      </c>
      <c r="F93" s="1" t="s">
        <v>10</v>
      </c>
      <c r="Z93" s="5">
        <v>307.27499999999998</v>
      </c>
      <c r="AA93" s="5">
        <v>1156.9449999999999</v>
      </c>
      <c r="AB93" s="5">
        <v>479.35500000000002</v>
      </c>
      <c r="AC93" s="5">
        <v>175.71199999999999</v>
      </c>
      <c r="AK93" s="5">
        <v>45</v>
      </c>
      <c r="AM93" s="13">
        <f>+AO93/$AO$3</f>
        <v>6.9298337958289147E-4</v>
      </c>
      <c r="AN93" s="7">
        <f>IF(AK93=1,AM93,AM93+AN91)</f>
        <v>0.99343156123172649</v>
      </c>
      <c r="AO93" s="5">
        <f>SUM(G93:AJ93)</f>
        <v>2119.2869999999998</v>
      </c>
    </row>
    <row r="94" spans="1:41" x14ac:dyDescent="0.2">
      <c r="A94" s="1" t="s">
        <v>66</v>
      </c>
      <c r="B94" s="1" t="s">
        <v>67</v>
      </c>
      <c r="C94" s="1" t="s">
        <v>8</v>
      </c>
      <c r="D94" s="1" t="s">
        <v>160</v>
      </c>
      <c r="E94" s="1" t="s">
        <v>28</v>
      </c>
      <c r="F94" s="1" t="s">
        <v>11</v>
      </c>
      <c r="Z94" s="5" t="s">
        <v>15</v>
      </c>
      <c r="AA94" s="5" t="s">
        <v>15</v>
      </c>
      <c r="AB94" s="5" t="s">
        <v>15</v>
      </c>
      <c r="AC94" s="5" t="s">
        <v>18</v>
      </c>
      <c r="AK94" s="5">
        <v>45</v>
      </c>
    </row>
    <row r="95" spans="1:41" x14ac:dyDescent="0.2">
      <c r="A95" s="1" t="s">
        <v>66</v>
      </c>
      <c r="B95" s="1" t="s">
        <v>67</v>
      </c>
      <c r="C95" s="1" t="s">
        <v>8</v>
      </c>
      <c r="D95" s="1" t="s">
        <v>58</v>
      </c>
      <c r="E95" s="1" t="s">
        <v>9</v>
      </c>
      <c r="F95" s="1" t="s">
        <v>10</v>
      </c>
      <c r="N95" s="5">
        <v>77.47</v>
      </c>
      <c r="O95" s="5">
        <v>205.14</v>
      </c>
      <c r="P95" s="5">
        <v>152.11000000000001</v>
      </c>
      <c r="Q95" s="5">
        <v>584.54999999999995</v>
      </c>
      <c r="R95" s="5">
        <v>482.97</v>
      </c>
      <c r="S95" s="5">
        <v>586.13</v>
      </c>
      <c r="T95" s="5">
        <v>24</v>
      </c>
      <c r="AK95" s="5">
        <v>46</v>
      </c>
      <c r="AM95" s="13">
        <f>+AO95/$AO$3</f>
        <v>6.9072159718316234E-4</v>
      </c>
      <c r="AN95" s="7">
        <f>IF(AK95=1,AM95,AM95+AN93)</f>
        <v>0.99412228282890969</v>
      </c>
      <c r="AO95" s="5">
        <f>SUM(G95:AJ95)</f>
        <v>2112.37</v>
      </c>
    </row>
    <row r="96" spans="1:41" x14ac:dyDescent="0.2">
      <c r="A96" s="1" t="s">
        <v>66</v>
      </c>
      <c r="B96" s="1" t="s">
        <v>67</v>
      </c>
      <c r="C96" s="1" t="s">
        <v>8</v>
      </c>
      <c r="D96" s="1" t="s">
        <v>58</v>
      </c>
      <c r="E96" s="1" t="s">
        <v>9</v>
      </c>
      <c r="F96" s="1" t="s">
        <v>11</v>
      </c>
      <c r="N96" s="5" t="s">
        <v>15</v>
      </c>
      <c r="O96" s="5" t="s">
        <v>13</v>
      </c>
      <c r="P96" s="5" t="s">
        <v>13</v>
      </c>
      <c r="Q96" s="5" t="s">
        <v>13</v>
      </c>
      <c r="R96" s="5" t="s">
        <v>13</v>
      </c>
      <c r="S96" s="5" t="s">
        <v>13</v>
      </c>
      <c r="T96" s="5" t="s">
        <v>13</v>
      </c>
      <c r="AK96" s="5">
        <v>46</v>
      </c>
    </row>
    <row r="97" spans="1:41" x14ac:dyDescent="0.2">
      <c r="A97" s="1" t="s">
        <v>66</v>
      </c>
      <c r="B97" s="1" t="s">
        <v>67</v>
      </c>
      <c r="C97" s="1" t="s">
        <v>8</v>
      </c>
      <c r="D97" s="1" t="s">
        <v>72</v>
      </c>
      <c r="E97" s="1" t="s">
        <v>28</v>
      </c>
      <c r="F97" s="1" t="s">
        <v>10</v>
      </c>
      <c r="X97" s="5">
        <v>892</v>
      </c>
      <c r="Y97" s="5">
        <v>892</v>
      </c>
      <c r="Z97" s="5">
        <v>199</v>
      </c>
      <c r="AK97" s="5">
        <v>47</v>
      </c>
      <c r="AM97" s="13">
        <f>+AO97/$AO$3</f>
        <v>6.4841903985296654E-4</v>
      </c>
      <c r="AN97" s="7">
        <f>IF(AK97=1,AM97,AM97+AN95)</f>
        <v>0.99477070186876271</v>
      </c>
      <c r="AO97" s="5">
        <f>SUM(G97:AJ97)</f>
        <v>1983</v>
      </c>
    </row>
    <row r="98" spans="1:41" x14ac:dyDescent="0.2">
      <c r="A98" s="1" t="s">
        <v>66</v>
      </c>
      <c r="B98" s="1" t="s">
        <v>67</v>
      </c>
      <c r="C98" s="1" t="s">
        <v>8</v>
      </c>
      <c r="D98" s="1" t="s">
        <v>72</v>
      </c>
      <c r="E98" s="1" t="s">
        <v>28</v>
      </c>
      <c r="F98" s="1" t="s">
        <v>11</v>
      </c>
      <c r="X98" s="5">
        <v>-1</v>
      </c>
      <c r="Y98" s="5">
        <v>-1</v>
      </c>
      <c r="Z98" s="5">
        <v>-1</v>
      </c>
      <c r="AK98" s="5">
        <v>47</v>
      </c>
    </row>
    <row r="99" spans="1:41" x14ac:dyDescent="0.2">
      <c r="A99" s="1" t="s">
        <v>66</v>
      </c>
      <c r="B99" s="1" t="s">
        <v>67</v>
      </c>
      <c r="C99" s="1" t="s">
        <v>8</v>
      </c>
      <c r="D99" s="1" t="s">
        <v>73</v>
      </c>
      <c r="E99" s="1" t="s">
        <v>16</v>
      </c>
      <c r="F99" s="1" t="s">
        <v>10</v>
      </c>
      <c r="J99" s="5">
        <v>218</v>
      </c>
      <c r="K99" s="5">
        <v>205</v>
      </c>
      <c r="L99" s="5">
        <v>225</v>
      </c>
      <c r="M99" s="5">
        <v>295</v>
      </c>
      <c r="N99" s="5">
        <v>225</v>
      </c>
      <c r="O99" s="5">
        <v>162</v>
      </c>
      <c r="P99" s="5">
        <v>270</v>
      </c>
      <c r="Q99" s="5">
        <v>245.1</v>
      </c>
      <c r="R99" s="5">
        <v>43.6</v>
      </c>
      <c r="S99" s="5">
        <v>5.8</v>
      </c>
      <c r="T99" s="5">
        <v>2.1</v>
      </c>
      <c r="U99" s="5">
        <v>44</v>
      </c>
      <c r="W99" s="5">
        <v>0.8</v>
      </c>
      <c r="X99" s="5">
        <v>0.2</v>
      </c>
      <c r="Y99" s="5">
        <v>0.1</v>
      </c>
      <c r="AE99" s="5">
        <v>1</v>
      </c>
      <c r="AF99" s="5">
        <v>3</v>
      </c>
      <c r="AK99" s="5">
        <v>48</v>
      </c>
      <c r="AM99" s="13">
        <f>+AO99/$AO$3</f>
        <v>6.3622235292078503E-4</v>
      </c>
      <c r="AN99" s="7">
        <f>IF(AK99=1,AM99,AM99+AN97)</f>
        <v>0.99540692422168353</v>
      </c>
      <c r="AO99" s="5">
        <f>SUM(G99:AJ99)</f>
        <v>1945.6999999999996</v>
      </c>
    </row>
    <row r="100" spans="1:41" x14ac:dyDescent="0.2">
      <c r="A100" s="1" t="s">
        <v>66</v>
      </c>
      <c r="B100" s="1" t="s">
        <v>67</v>
      </c>
      <c r="C100" s="1" t="s">
        <v>8</v>
      </c>
      <c r="D100" s="1" t="s">
        <v>73</v>
      </c>
      <c r="E100" s="1" t="s">
        <v>16</v>
      </c>
      <c r="F100" s="1" t="s">
        <v>11</v>
      </c>
      <c r="J100" s="5">
        <v>-1</v>
      </c>
      <c r="K100" s="5">
        <v>-1</v>
      </c>
      <c r="L100" s="5">
        <v>-1</v>
      </c>
      <c r="M100" s="5">
        <v>-1</v>
      </c>
      <c r="N100" s="5">
        <v>-1</v>
      </c>
      <c r="O100" s="5">
        <v>-1</v>
      </c>
      <c r="P100" s="5">
        <v>-1</v>
      </c>
      <c r="Q100" s="5" t="s">
        <v>15</v>
      </c>
      <c r="R100" s="5">
        <v>-1</v>
      </c>
      <c r="S100" s="5">
        <v>-1</v>
      </c>
      <c r="T100" s="5">
        <v>-1</v>
      </c>
      <c r="U100" s="5">
        <v>-1</v>
      </c>
      <c r="W100" s="5">
        <v>-1</v>
      </c>
      <c r="X100" s="5">
        <v>-1</v>
      </c>
      <c r="Y100" s="5">
        <v>-1</v>
      </c>
      <c r="AE100" s="5">
        <v>-1</v>
      </c>
      <c r="AF100" s="5">
        <v>-1</v>
      </c>
      <c r="AK100" s="5">
        <v>48</v>
      </c>
    </row>
    <row r="101" spans="1:41" x14ac:dyDescent="0.2">
      <c r="A101" s="1" t="s">
        <v>66</v>
      </c>
      <c r="B101" s="1" t="s">
        <v>67</v>
      </c>
      <c r="C101" s="1" t="s">
        <v>8</v>
      </c>
      <c r="D101" s="1" t="s">
        <v>87</v>
      </c>
      <c r="E101" s="1" t="s">
        <v>28</v>
      </c>
      <c r="F101" s="1" t="s">
        <v>10</v>
      </c>
      <c r="AI101" s="5">
        <v>1730.46</v>
      </c>
      <c r="AJ101" s="5">
        <v>9.1509999999999998</v>
      </c>
      <c r="AK101" s="5">
        <v>49</v>
      </c>
      <c r="AM101" s="13">
        <f>+AO101/$AO$3</f>
        <v>5.6883353219246548E-4</v>
      </c>
      <c r="AN101" s="7">
        <f>IF(AK101=1,AM101,AM101+AN99)</f>
        <v>0.99597575775387603</v>
      </c>
      <c r="AO101" s="5">
        <f>SUM(G101:AJ101)</f>
        <v>1739.6110000000001</v>
      </c>
    </row>
    <row r="102" spans="1:41" x14ac:dyDescent="0.2">
      <c r="A102" s="1" t="s">
        <v>66</v>
      </c>
      <c r="B102" s="1" t="s">
        <v>67</v>
      </c>
      <c r="C102" s="1" t="s">
        <v>8</v>
      </c>
      <c r="D102" s="1" t="s">
        <v>87</v>
      </c>
      <c r="E102" s="1" t="s">
        <v>28</v>
      </c>
      <c r="F102" s="1" t="s">
        <v>11</v>
      </c>
      <c r="AI102" s="5">
        <v>-1</v>
      </c>
      <c r="AJ102" s="5">
        <v>-1</v>
      </c>
      <c r="AK102" s="5">
        <v>49</v>
      </c>
    </row>
    <row r="103" spans="1:41" x14ac:dyDescent="0.2">
      <c r="A103" s="1" t="s">
        <v>66</v>
      </c>
      <c r="B103" s="1" t="s">
        <v>67</v>
      </c>
      <c r="C103" s="1" t="s">
        <v>8</v>
      </c>
      <c r="D103" s="1" t="s">
        <v>74</v>
      </c>
      <c r="E103" s="1" t="s">
        <v>9</v>
      </c>
      <c r="F103" s="1" t="s">
        <v>10</v>
      </c>
      <c r="G103" s="5">
        <v>441</v>
      </c>
      <c r="H103" s="5">
        <v>208</v>
      </c>
      <c r="I103" s="5">
        <v>137</v>
      </c>
      <c r="J103" s="5">
        <v>215</v>
      </c>
      <c r="K103" s="5">
        <v>77</v>
      </c>
      <c r="L103" s="5">
        <v>68</v>
      </c>
      <c r="M103" s="5">
        <v>106</v>
      </c>
      <c r="N103" s="5">
        <v>170</v>
      </c>
      <c r="O103" s="5">
        <v>34</v>
      </c>
      <c r="P103" s="5">
        <v>34</v>
      </c>
      <c r="Q103" s="5">
        <v>34</v>
      </c>
      <c r="R103" s="5">
        <v>34</v>
      </c>
      <c r="S103" s="5">
        <v>34</v>
      </c>
      <c r="V103" s="5">
        <v>23</v>
      </c>
      <c r="W103" s="5">
        <v>98</v>
      </c>
      <c r="AK103" s="5">
        <v>50</v>
      </c>
      <c r="AM103" s="13">
        <f>+AO103/$AO$3</f>
        <v>5.6013202988811485E-4</v>
      </c>
      <c r="AN103" s="7">
        <f>IF(AK103=1,AM103,AM103+AN101)</f>
        <v>0.99653588978376417</v>
      </c>
      <c r="AO103" s="5">
        <f>SUM(G103:AJ103)</f>
        <v>1713</v>
      </c>
    </row>
    <row r="104" spans="1:41" x14ac:dyDescent="0.2">
      <c r="A104" s="1" t="s">
        <v>66</v>
      </c>
      <c r="B104" s="1" t="s">
        <v>67</v>
      </c>
      <c r="C104" s="1" t="s">
        <v>8</v>
      </c>
      <c r="D104" s="1" t="s">
        <v>74</v>
      </c>
      <c r="E104" s="1" t="s">
        <v>9</v>
      </c>
      <c r="F104" s="1" t="s">
        <v>11</v>
      </c>
      <c r="G104" s="5">
        <v>-1</v>
      </c>
      <c r="H104" s="5" t="s">
        <v>15</v>
      </c>
      <c r="I104" s="5" t="s">
        <v>15</v>
      </c>
      <c r="J104" s="5" t="s">
        <v>15</v>
      </c>
      <c r="K104" s="5" t="s">
        <v>13</v>
      </c>
      <c r="L104" s="5" t="s">
        <v>13</v>
      </c>
      <c r="M104" s="5" t="s">
        <v>15</v>
      </c>
      <c r="N104" s="5" t="s">
        <v>15</v>
      </c>
      <c r="O104" s="5">
        <v>-1</v>
      </c>
      <c r="P104" s="5">
        <v>-1</v>
      </c>
      <c r="Q104" s="5">
        <v>-1</v>
      </c>
      <c r="R104" s="5">
        <v>-1</v>
      </c>
      <c r="S104" s="5">
        <v>-1</v>
      </c>
      <c r="V104" s="5">
        <v>-1</v>
      </c>
      <c r="W104" s="5">
        <v>-1</v>
      </c>
      <c r="AK104" s="5">
        <v>50</v>
      </c>
    </row>
    <row r="105" spans="1:41" x14ac:dyDescent="0.2">
      <c r="A105" s="1" t="s">
        <v>66</v>
      </c>
      <c r="B105" s="1" t="s">
        <v>67</v>
      </c>
      <c r="C105" s="1" t="s">
        <v>8</v>
      </c>
      <c r="D105" s="1" t="s">
        <v>160</v>
      </c>
      <c r="E105" s="1" t="s">
        <v>21</v>
      </c>
      <c r="F105" s="1" t="s">
        <v>10</v>
      </c>
      <c r="X105" s="5">
        <v>90</v>
      </c>
      <c r="Y105" s="5">
        <v>130</v>
      </c>
      <c r="AE105" s="5">
        <v>54.768999999999998</v>
      </c>
      <c r="AF105" s="5">
        <v>25.864000000000001</v>
      </c>
      <c r="AG105" s="5">
        <v>105.94499999999999</v>
      </c>
      <c r="AH105" s="5">
        <v>1016.367</v>
      </c>
      <c r="AI105" s="5">
        <v>171.95599999999999</v>
      </c>
      <c r="AJ105" s="5">
        <v>78.087000000000003</v>
      </c>
      <c r="AK105" s="5">
        <v>51</v>
      </c>
      <c r="AM105" s="13">
        <f>+AO105/$AO$3</f>
        <v>5.4704854898917537E-4</v>
      </c>
      <c r="AN105" s="7">
        <f>IF(AK105=1,AM105,AM105+AN103)</f>
        <v>0.9970829383327533</v>
      </c>
      <c r="AO105" s="5">
        <f>SUM(G105:AJ105)</f>
        <v>1672.9879999999998</v>
      </c>
    </row>
    <row r="106" spans="1:41" x14ac:dyDescent="0.2">
      <c r="A106" s="1" t="s">
        <v>66</v>
      </c>
      <c r="B106" s="1" t="s">
        <v>67</v>
      </c>
      <c r="C106" s="1" t="s">
        <v>8</v>
      </c>
      <c r="D106" s="1" t="s">
        <v>160</v>
      </c>
      <c r="E106" s="1" t="s">
        <v>21</v>
      </c>
      <c r="F106" s="1" t="s">
        <v>11</v>
      </c>
      <c r="X106" s="5" t="s">
        <v>15</v>
      </c>
      <c r="Y106" s="5">
        <v>-1</v>
      </c>
      <c r="AE106" s="5" t="s">
        <v>15</v>
      </c>
      <c r="AF106" s="5" t="s">
        <v>13</v>
      </c>
      <c r="AG106" s="5">
        <v>-1</v>
      </c>
      <c r="AH106" s="5" t="s">
        <v>15</v>
      </c>
      <c r="AI106" s="5" t="s">
        <v>15</v>
      </c>
      <c r="AJ106" s="5" t="s">
        <v>15</v>
      </c>
      <c r="AK106" s="5">
        <v>51</v>
      </c>
    </row>
    <row r="107" spans="1:41" x14ac:dyDescent="0.2">
      <c r="A107" s="1" t="s">
        <v>66</v>
      </c>
      <c r="B107" s="1" t="s">
        <v>67</v>
      </c>
      <c r="C107" s="1" t="s">
        <v>30</v>
      </c>
      <c r="D107" s="1" t="s">
        <v>29</v>
      </c>
      <c r="E107" s="1" t="s">
        <v>21</v>
      </c>
      <c r="F107" s="1" t="s">
        <v>10</v>
      </c>
      <c r="T107" s="5">
        <v>23.651</v>
      </c>
      <c r="U107" s="5">
        <v>144.654</v>
      </c>
      <c r="V107" s="5">
        <v>482.86</v>
      </c>
      <c r="W107" s="5">
        <v>450.21300000000002</v>
      </c>
      <c r="X107" s="5">
        <v>331.03300000000002</v>
      </c>
      <c r="Y107" s="5">
        <v>23.375</v>
      </c>
      <c r="Z107" s="5">
        <v>10.247</v>
      </c>
      <c r="AA107" s="5">
        <v>123.855</v>
      </c>
      <c r="AB107" s="5">
        <v>21.405000000000001</v>
      </c>
      <c r="AK107" s="5">
        <v>52</v>
      </c>
      <c r="AM107" s="13">
        <f>+AO107/$AO$3</f>
        <v>5.2687496721220679E-4</v>
      </c>
      <c r="AN107" s="7">
        <f>IF(AK107=1,AM107,AM107+AN105)</f>
        <v>0.99760981329996545</v>
      </c>
      <c r="AO107" s="5">
        <f>SUM(G107:AJ107)</f>
        <v>1611.2930000000001</v>
      </c>
    </row>
    <row r="108" spans="1:41" x14ac:dyDescent="0.2">
      <c r="A108" s="1" t="s">
        <v>66</v>
      </c>
      <c r="B108" s="1" t="s">
        <v>67</v>
      </c>
      <c r="C108" s="1" t="s">
        <v>30</v>
      </c>
      <c r="D108" s="1" t="s">
        <v>29</v>
      </c>
      <c r="E108" s="1" t="s">
        <v>21</v>
      </c>
      <c r="F108" s="1" t="s">
        <v>11</v>
      </c>
      <c r="T108" s="5" t="s">
        <v>15</v>
      </c>
      <c r="U108" s="5" t="s">
        <v>15</v>
      </c>
      <c r="V108" s="5">
        <v>-1</v>
      </c>
      <c r="W108" s="5">
        <v>-1</v>
      </c>
      <c r="X108" s="5">
        <v>-1</v>
      </c>
      <c r="Y108" s="5" t="s">
        <v>15</v>
      </c>
      <c r="Z108" s="5" t="s">
        <v>13</v>
      </c>
      <c r="AA108" s="5">
        <v>-1</v>
      </c>
      <c r="AB108" s="5" t="s">
        <v>15</v>
      </c>
      <c r="AK108" s="5">
        <v>52</v>
      </c>
    </row>
    <row r="109" spans="1:41" x14ac:dyDescent="0.2">
      <c r="A109" s="1" t="s">
        <v>66</v>
      </c>
      <c r="B109" s="1" t="s">
        <v>67</v>
      </c>
      <c r="C109" s="1" t="s">
        <v>8</v>
      </c>
      <c r="D109" s="1" t="s">
        <v>39</v>
      </c>
      <c r="E109" s="1" t="s">
        <v>21</v>
      </c>
      <c r="F109" s="1" t="s">
        <v>10</v>
      </c>
      <c r="M109" s="5">
        <v>126</v>
      </c>
      <c r="N109" s="5">
        <v>173</v>
      </c>
      <c r="O109" s="5">
        <v>86.233999999999995</v>
      </c>
      <c r="P109" s="5">
        <v>0.32800000000000001</v>
      </c>
      <c r="Q109" s="5">
        <v>50.1</v>
      </c>
      <c r="R109" s="5">
        <v>9</v>
      </c>
      <c r="S109" s="5">
        <v>68</v>
      </c>
      <c r="T109" s="5">
        <v>13.09</v>
      </c>
      <c r="U109" s="5">
        <v>30.004000000000001</v>
      </c>
      <c r="V109" s="5">
        <v>87.83</v>
      </c>
      <c r="W109" s="5">
        <v>52.743000000000002</v>
      </c>
      <c r="X109" s="5">
        <v>151.928</v>
      </c>
      <c r="Y109" s="5">
        <v>88.697000000000003</v>
      </c>
      <c r="Z109" s="5">
        <v>134.19</v>
      </c>
      <c r="AA109" s="5">
        <v>4.6189999999999998</v>
      </c>
      <c r="AB109" s="5">
        <v>55.664000000000001</v>
      </c>
      <c r="AK109" s="5">
        <v>53</v>
      </c>
      <c r="AM109" s="13">
        <f>+AO109/$AO$3</f>
        <v>3.6996409934630481E-4</v>
      </c>
      <c r="AN109" s="7">
        <f>IF(AK109=1,AM109,AM109+AN107)</f>
        <v>0.99797977739931176</v>
      </c>
      <c r="AO109" s="5">
        <f>SUM(G109:AJ109)</f>
        <v>1131.4270000000001</v>
      </c>
    </row>
    <row r="110" spans="1:41" x14ac:dyDescent="0.2">
      <c r="A110" s="1" t="s">
        <v>66</v>
      </c>
      <c r="B110" s="1" t="s">
        <v>67</v>
      </c>
      <c r="C110" s="1" t="s">
        <v>8</v>
      </c>
      <c r="D110" s="1" t="s">
        <v>39</v>
      </c>
      <c r="E110" s="1" t="s">
        <v>21</v>
      </c>
      <c r="F110" s="1" t="s">
        <v>11</v>
      </c>
      <c r="M110" s="5" t="s">
        <v>15</v>
      </c>
      <c r="N110" s="5" t="s">
        <v>15</v>
      </c>
      <c r="O110" s="5" t="s">
        <v>15</v>
      </c>
      <c r="P110" s="5">
        <v>-1</v>
      </c>
      <c r="Q110" s="5">
        <v>-1</v>
      </c>
      <c r="R110" s="5" t="s">
        <v>15</v>
      </c>
      <c r="S110" s="5" t="s">
        <v>15</v>
      </c>
      <c r="T110" s="5" t="s">
        <v>15</v>
      </c>
      <c r="U110" s="5" t="s">
        <v>15</v>
      </c>
      <c r="V110" s="5" t="s">
        <v>15</v>
      </c>
      <c r="W110" s="5" t="s">
        <v>15</v>
      </c>
      <c r="X110" s="5" t="s">
        <v>15</v>
      </c>
      <c r="Y110" s="5" t="s">
        <v>15</v>
      </c>
      <c r="Z110" s="5" t="s">
        <v>15</v>
      </c>
      <c r="AA110" s="5" t="s">
        <v>15</v>
      </c>
      <c r="AB110" s="5" t="s">
        <v>15</v>
      </c>
      <c r="AC110" s="5" t="s">
        <v>15</v>
      </c>
      <c r="AK110" s="5">
        <v>53</v>
      </c>
    </row>
    <row r="111" spans="1:41" x14ac:dyDescent="0.2">
      <c r="A111" s="1" t="s">
        <v>66</v>
      </c>
      <c r="B111" s="1" t="s">
        <v>67</v>
      </c>
      <c r="C111" s="1" t="s">
        <v>8</v>
      </c>
      <c r="D111" s="1" t="s">
        <v>217</v>
      </c>
      <c r="E111" s="1" t="s">
        <v>9</v>
      </c>
      <c r="F111" s="1" t="s">
        <v>10</v>
      </c>
      <c r="K111" s="5">
        <v>11.83</v>
      </c>
      <c r="L111" s="5">
        <v>129.36000000000001</v>
      </c>
      <c r="M111" s="5">
        <v>28.36</v>
      </c>
      <c r="N111" s="5">
        <v>254.52</v>
      </c>
      <c r="O111" s="5">
        <v>125.68</v>
      </c>
      <c r="P111" s="5">
        <v>75.010000000000005</v>
      </c>
      <c r="Q111" s="5">
        <v>188.92</v>
      </c>
      <c r="R111" s="5">
        <v>56.29</v>
      </c>
      <c r="AK111" s="5">
        <v>54</v>
      </c>
      <c r="AM111" s="13">
        <f>+AO111/$AO$3</f>
        <v>2.8447055577452611E-4</v>
      </c>
      <c r="AN111" s="7">
        <f>IF(AK111=1,AM111,AM111+AN109)</f>
        <v>0.99826424795508628</v>
      </c>
      <c r="AO111" s="5">
        <f>SUM(G111:AJ111)</f>
        <v>869.96999999999991</v>
      </c>
    </row>
    <row r="112" spans="1:41" x14ac:dyDescent="0.2">
      <c r="A112" s="1" t="s">
        <v>66</v>
      </c>
      <c r="B112" s="1" t="s">
        <v>67</v>
      </c>
      <c r="C112" s="1" t="s">
        <v>8</v>
      </c>
      <c r="D112" s="1" t="s">
        <v>217</v>
      </c>
      <c r="E112" s="1" t="s">
        <v>9</v>
      </c>
      <c r="F112" s="1" t="s">
        <v>11</v>
      </c>
      <c r="K112" s="5" t="s">
        <v>15</v>
      </c>
      <c r="L112" s="5" t="s">
        <v>15</v>
      </c>
      <c r="M112" s="5" t="s">
        <v>15</v>
      </c>
      <c r="N112" s="5" t="s">
        <v>13</v>
      </c>
      <c r="O112" s="5" t="s">
        <v>13</v>
      </c>
      <c r="P112" s="5" t="s">
        <v>13</v>
      </c>
      <c r="Q112" s="5" t="s">
        <v>13</v>
      </c>
      <c r="R112" s="5" t="s">
        <v>13</v>
      </c>
      <c r="S112" s="5" t="s">
        <v>24</v>
      </c>
      <c r="T112" s="5" t="s">
        <v>24</v>
      </c>
      <c r="AK112" s="5">
        <v>54</v>
      </c>
    </row>
    <row r="113" spans="1:41" x14ac:dyDescent="0.2">
      <c r="A113" s="1" t="s">
        <v>66</v>
      </c>
      <c r="B113" s="1" t="s">
        <v>67</v>
      </c>
      <c r="C113" s="1" t="s">
        <v>8</v>
      </c>
      <c r="D113" s="1" t="s">
        <v>25</v>
      </c>
      <c r="E113" s="1" t="s">
        <v>28</v>
      </c>
      <c r="F113" s="1" t="s">
        <v>10</v>
      </c>
      <c r="G113" s="5">
        <v>837</v>
      </c>
      <c r="AK113" s="5">
        <v>55</v>
      </c>
      <c r="AM113" s="13">
        <f>+AO113/$AO$3</f>
        <v>2.7368973089104032E-4</v>
      </c>
      <c r="AN113" s="7">
        <f>IF(AK113=1,AM113,AM113+AN111)</f>
        <v>0.99853793768597732</v>
      </c>
      <c r="AO113" s="5">
        <f>SUM(G113:AJ113)</f>
        <v>837</v>
      </c>
    </row>
    <row r="114" spans="1:41" x14ac:dyDescent="0.2">
      <c r="A114" s="1" t="s">
        <v>66</v>
      </c>
      <c r="B114" s="1" t="s">
        <v>67</v>
      </c>
      <c r="C114" s="1" t="s">
        <v>8</v>
      </c>
      <c r="D114" s="1" t="s">
        <v>25</v>
      </c>
      <c r="E114" s="1" t="s">
        <v>28</v>
      </c>
      <c r="F114" s="1" t="s">
        <v>11</v>
      </c>
      <c r="G114" s="5">
        <v>-1</v>
      </c>
      <c r="AK114" s="5">
        <v>55</v>
      </c>
    </row>
    <row r="115" spans="1:41" x14ac:dyDescent="0.2">
      <c r="A115" s="1" t="s">
        <v>66</v>
      </c>
      <c r="B115" s="1" t="s">
        <v>67</v>
      </c>
      <c r="C115" s="1" t="s">
        <v>8</v>
      </c>
      <c r="D115" s="1" t="s">
        <v>217</v>
      </c>
      <c r="E115" s="1" t="s">
        <v>21</v>
      </c>
      <c r="F115" s="1" t="s">
        <v>10</v>
      </c>
      <c r="S115" s="5">
        <v>14.2</v>
      </c>
      <c r="U115" s="5">
        <v>100.616</v>
      </c>
      <c r="V115" s="5">
        <v>208.95599999999999</v>
      </c>
      <c r="W115" s="5">
        <v>83</v>
      </c>
      <c r="X115" s="5">
        <v>74</v>
      </c>
      <c r="Y115" s="5">
        <v>28</v>
      </c>
      <c r="AF115" s="5">
        <v>70.974000000000004</v>
      </c>
      <c r="AK115" s="5">
        <v>56</v>
      </c>
      <c r="AM115" s="13">
        <f>+AO115/$AO$3</f>
        <v>1.895705217743812E-4</v>
      </c>
      <c r="AN115" s="7">
        <f>IF(AK115=1,AM115,AM115+AN113)</f>
        <v>0.99872750820775169</v>
      </c>
      <c r="AO115" s="5">
        <f>SUM(G115:AJ115)</f>
        <v>579.74599999999998</v>
      </c>
    </row>
    <row r="116" spans="1:41" x14ac:dyDescent="0.2">
      <c r="A116" s="1" t="s">
        <v>66</v>
      </c>
      <c r="B116" s="1" t="s">
        <v>67</v>
      </c>
      <c r="C116" s="1" t="s">
        <v>8</v>
      </c>
      <c r="D116" s="1" t="s">
        <v>217</v>
      </c>
      <c r="E116" s="1" t="s">
        <v>21</v>
      </c>
      <c r="F116" s="1" t="s">
        <v>11</v>
      </c>
      <c r="Q116" s="5" t="s">
        <v>15</v>
      </c>
      <c r="S116" s="5" t="s">
        <v>15</v>
      </c>
      <c r="U116" s="5" t="s">
        <v>15</v>
      </c>
      <c r="V116" s="5" t="s">
        <v>15</v>
      </c>
      <c r="W116" s="5" t="s">
        <v>15</v>
      </c>
      <c r="X116" s="5" t="s">
        <v>15</v>
      </c>
      <c r="Y116" s="5" t="s">
        <v>15</v>
      </c>
      <c r="Z116" s="5" t="s">
        <v>24</v>
      </c>
      <c r="AA116" s="5" t="s">
        <v>24</v>
      </c>
      <c r="AB116" s="5" t="s">
        <v>24</v>
      </c>
      <c r="AC116" s="5" t="s">
        <v>15</v>
      </c>
      <c r="AD116" s="5" t="s">
        <v>15</v>
      </c>
      <c r="AE116" s="5" t="s">
        <v>15</v>
      </c>
      <c r="AF116" s="5" t="s">
        <v>13</v>
      </c>
      <c r="AG116" s="5" t="s">
        <v>13</v>
      </c>
      <c r="AH116" s="5" t="s">
        <v>12</v>
      </c>
      <c r="AI116" s="5" t="s">
        <v>12</v>
      </c>
      <c r="AJ116" s="5" t="s">
        <v>13</v>
      </c>
      <c r="AK116" s="5">
        <v>56</v>
      </c>
    </row>
    <row r="117" spans="1:41" x14ac:dyDescent="0.2">
      <c r="A117" s="1" t="s">
        <v>66</v>
      </c>
      <c r="B117" s="1" t="s">
        <v>67</v>
      </c>
      <c r="C117" s="1" t="s">
        <v>8</v>
      </c>
      <c r="D117" s="1" t="s">
        <v>87</v>
      </c>
      <c r="E117" s="1" t="s">
        <v>22</v>
      </c>
      <c r="F117" s="1" t="s">
        <v>10</v>
      </c>
      <c r="Z117" s="5">
        <v>49</v>
      </c>
      <c r="AA117" s="5">
        <v>71</v>
      </c>
      <c r="AB117" s="5">
        <v>89</v>
      </c>
      <c r="AC117" s="5">
        <v>100</v>
      </c>
      <c r="AD117" s="5">
        <v>88</v>
      </c>
      <c r="AE117" s="5">
        <v>76.233999999999995</v>
      </c>
      <c r="AF117" s="5">
        <v>87.936000000000007</v>
      </c>
      <c r="AG117" s="5">
        <v>0.95399999999999996</v>
      </c>
      <c r="AH117" s="5">
        <v>6.3559999999999999</v>
      </c>
      <c r="AI117" s="5">
        <v>0.621</v>
      </c>
      <c r="AJ117" s="5">
        <v>0.65200000000000002</v>
      </c>
      <c r="AK117" s="5">
        <v>57</v>
      </c>
      <c r="AM117" s="13">
        <f>+AO117/$AO$3</f>
        <v>1.863029214389043E-4</v>
      </c>
      <c r="AN117" s="7">
        <f>IF(AK117=1,AM117,AM117+AN115)</f>
        <v>0.99891381112919064</v>
      </c>
      <c r="AO117" s="5">
        <f>SUM(G117:AJ117)</f>
        <v>569.75299999999993</v>
      </c>
    </row>
    <row r="118" spans="1:41" x14ac:dyDescent="0.2">
      <c r="A118" s="1" t="s">
        <v>66</v>
      </c>
      <c r="B118" s="1" t="s">
        <v>67</v>
      </c>
      <c r="C118" s="1" t="s">
        <v>8</v>
      </c>
      <c r="D118" s="1" t="s">
        <v>87</v>
      </c>
      <c r="E118" s="1" t="s">
        <v>22</v>
      </c>
      <c r="F118" s="1" t="s">
        <v>11</v>
      </c>
      <c r="Z118" s="5">
        <v>-1</v>
      </c>
      <c r="AA118" s="5">
        <v>-1</v>
      </c>
      <c r="AB118" s="5">
        <v>-1</v>
      </c>
      <c r="AC118" s="5">
        <v>-1</v>
      </c>
      <c r="AD118" s="5">
        <v>-1</v>
      </c>
      <c r="AE118" s="5">
        <v>-1</v>
      </c>
      <c r="AF118" s="5">
        <v>-1</v>
      </c>
      <c r="AG118" s="5">
        <v>-1</v>
      </c>
      <c r="AH118" s="5">
        <v>-1</v>
      </c>
      <c r="AI118" s="5" t="s">
        <v>24</v>
      </c>
      <c r="AJ118" s="5" t="s">
        <v>24</v>
      </c>
      <c r="AK118" s="5">
        <v>57</v>
      </c>
    </row>
    <row r="119" spans="1:41" x14ac:dyDescent="0.2">
      <c r="A119" s="1" t="s">
        <v>66</v>
      </c>
      <c r="B119" s="1" t="s">
        <v>67</v>
      </c>
      <c r="C119" s="1" t="s">
        <v>8</v>
      </c>
      <c r="D119" s="1" t="s">
        <v>71</v>
      </c>
      <c r="E119" s="1" t="s">
        <v>33</v>
      </c>
      <c r="F119" s="1" t="s">
        <v>10</v>
      </c>
      <c r="G119" s="5">
        <v>37</v>
      </c>
      <c r="H119" s="5">
        <v>6</v>
      </c>
      <c r="S119" s="5">
        <v>13.414999999999999</v>
      </c>
      <c r="X119" s="5">
        <v>102</v>
      </c>
      <c r="Y119" s="5">
        <v>19.948</v>
      </c>
      <c r="Z119" s="5">
        <v>2.88</v>
      </c>
      <c r="AA119" s="5">
        <v>8.1560000000000006</v>
      </c>
      <c r="AB119" s="5">
        <v>4.3579999999999997</v>
      </c>
      <c r="AC119" s="5">
        <v>59.968000000000004</v>
      </c>
      <c r="AD119" s="5">
        <v>35</v>
      </c>
      <c r="AE119" s="5">
        <v>29.268000000000001</v>
      </c>
      <c r="AF119" s="5">
        <v>14.585000000000001</v>
      </c>
      <c r="AG119" s="5">
        <v>10.244</v>
      </c>
      <c r="AH119" s="5">
        <v>29.611999999999998</v>
      </c>
      <c r="AI119" s="5">
        <v>5.0389999999999997</v>
      </c>
      <c r="AJ119" s="5">
        <v>29.491</v>
      </c>
      <c r="AK119" s="5">
        <v>58</v>
      </c>
      <c r="AM119" s="13">
        <f>+AO119/$AO$3</f>
        <v>1.3307272119754044E-4</v>
      </c>
      <c r="AN119" s="7">
        <f>IF(AK119=1,AM119,AM119+AN117)</f>
        <v>0.9990468838503882</v>
      </c>
      <c r="AO119" s="5">
        <f>SUM(G119:AJ119)</f>
        <v>406.964</v>
      </c>
    </row>
    <row r="120" spans="1:41" x14ac:dyDescent="0.2">
      <c r="A120" s="1" t="s">
        <v>66</v>
      </c>
      <c r="B120" s="1" t="s">
        <v>67</v>
      </c>
      <c r="C120" s="1" t="s">
        <v>8</v>
      </c>
      <c r="D120" s="1" t="s">
        <v>71</v>
      </c>
      <c r="E120" s="1" t="s">
        <v>33</v>
      </c>
      <c r="F120" s="1" t="s">
        <v>11</v>
      </c>
      <c r="G120" s="5">
        <v>-1</v>
      </c>
      <c r="H120" s="5">
        <v>-1</v>
      </c>
      <c r="S120" s="5">
        <v>-1</v>
      </c>
      <c r="X120" s="5" t="s">
        <v>15</v>
      </c>
      <c r="Y120" s="5" t="s">
        <v>15</v>
      </c>
      <c r="Z120" s="5" t="s">
        <v>15</v>
      </c>
      <c r="AA120" s="5" t="s">
        <v>15</v>
      </c>
      <c r="AB120" s="5" t="s">
        <v>15</v>
      </c>
      <c r="AC120" s="5" t="s">
        <v>15</v>
      </c>
      <c r="AD120" s="5">
        <v>-1</v>
      </c>
      <c r="AE120" s="5" t="s">
        <v>15</v>
      </c>
      <c r="AF120" s="5">
        <v>-1</v>
      </c>
      <c r="AG120" s="5">
        <v>-1</v>
      </c>
      <c r="AH120" s="5">
        <v>-1</v>
      </c>
      <c r="AI120" s="5">
        <v>-1</v>
      </c>
      <c r="AJ120" s="5">
        <v>-1</v>
      </c>
      <c r="AK120" s="5">
        <v>58</v>
      </c>
    </row>
    <row r="121" spans="1:41" x14ac:dyDescent="0.2">
      <c r="A121" s="1" t="s">
        <v>66</v>
      </c>
      <c r="B121" s="1" t="s">
        <v>67</v>
      </c>
      <c r="C121" s="1" t="s">
        <v>8</v>
      </c>
      <c r="D121" s="1" t="s">
        <v>75</v>
      </c>
      <c r="E121" s="1" t="s">
        <v>21</v>
      </c>
      <c r="F121" s="1" t="s">
        <v>10</v>
      </c>
      <c r="P121" s="5">
        <v>208</v>
      </c>
      <c r="Q121" s="5">
        <v>73</v>
      </c>
      <c r="R121" s="5">
        <v>73</v>
      </c>
      <c r="AK121" s="5">
        <v>59</v>
      </c>
      <c r="AM121" s="13">
        <f>+AO121/$AO$3</f>
        <v>1.1575407973169448E-4</v>
      </c>
      <c r="AN121" s="7">
        <f>IF(AK121=1,AM121,AM121+AN119)</f>
        <v>0.99916263793011995</v>
      </c>
      <c r="AO121" s="5">
        <f>SUM(G121:AJ121)</f>
        <v>354</v>
      </c>
    </row>
    <row r="122" spans="1:41" x14ac:dyDescent="0.2">
      <c r="A122" s="1" t="s">
        <v>66</v>
      </c>
      <c r="B122" s="1" t="s">
        <v>67</v>
      </c>
      <c r="C122" s="1" t="s">
        <v>8</v>
      </c>
      <c r="D122" s="1" t="s">
        <v>75</v>
      </c>
      <c r="E122" s="1" t="s">
        <v>21</v>
      </c>
      <c r="F122" s="1" t="s">
        <v>11</v>
      </c>
      <c r="P122" s="5">
        <v>-1</v>
      </c>
      <c r="Q122" s="5">
        <v>-1</v>
      </c>
      <c r="R122" s="5">
        <v>-1</v>
      </c>
      <c r="AK122" s="5">
        <v>59</v>
      </c>
    </row>
    <row r="123" spans="1:41" x14ac:dyDescent="0.2">
      <c r="A123" s="1" t="s">
        <v>66</v>
      </c>
      <c r="B123" s="1" t="s">
        <v>67</v>
      </c>
      <c r="C123" s="1" t="s">
        <v>8</v>
      </c>
      <c r="D123" s="1" t="s">
        <v>55</v>
      </c>
      <c r="E123" s="1" t="s">
        <v>9</v>
      </c>
      <c r="F123" s="1" t="s">
        <v>10</v>
      </c>
      <c r="I123" s="5">
        <v>2</v>
      </c>
      <c r="J123" s="5">
        <v>14</v>
      </c>
      <c r="K123" s="5">
        <v>72</v>
      </c>
      <c r="L123" s="5">
        <v>69</v>
      </c>
      <c r="M123" s="5">
        <v>3</v>
      </c>
      <c r="N123" s="5">
        <v>15</v>
      </c>
      <c r="O123" s="5">
        <v>6.9560000000000004</v>
      </c>
      <c r="P123" s="5">
        <v>83.278000000000006</v>
      </c>
      <c r="Q123" s="5">
        <v>12.5</v>
      </c>
      <c r="R123" s="5">
        <v>5.78</v>
      </c>
      <c r="S123" s="5">
        <v>7.5350000000000001</v>
      </c>
      <c r="T123" s="5">
        <v>1.748</v>
      </c>
      <c r="U123" s="5">
        <v>0.629</v>
      </c>
      <c r="V123" s="5">
        <v>2.2000000000000002</v>
      </c>
      <c r="W123" s="5">
        <v>0.46</v>
      </c>
      <c r="X123" s="5">
        <v>4.1000000000000002E-2</v>
      </c>
      <c r="Y123" s="5">
        <v>2.137</v>
      </c>
      <c r="Z123" s="5">
        <v>47.497999999999998</v>
      </c>
      <c r="AA123" s="5">
        <v>0.46600000000000003</v>
      </c>
      <c r="AD123" s="5">
        <v>1</v>
      </c>
      <c r="AI123" s="5">
        <v>1.4179999999999999</v>
      </c>
      <c r="AK123" s="5">
        <v>60</v>
      </c>
      <c r="AM123" s="13">
        <f>+AO123/$AO$3</f>
        <v>1.1400338102298404E-4</v>
      </c>
      <c r="AN123" s="7">
        <f>IF(AK123=1,AM123,AM123+AN121)</f>
        <v>0.99927664131114291</v>
      </c>
      <c r="AO123" s="5">
        <f>SUM(G123:AJ123)</f>
        <v>348.64599999999996</v>
      </c>
    </row>
    <row r="124" spans="1:41" x14ac:dyDescent="0.2">
      <c r="A124" s="1" t="s">
        <v>66</v>
      </c>
      <c r="B124" s="1" t="s">
        <v>67</v>
      </c>
      <c r="C124" s="1" t="s">
        <v>8</v>
      </c>
      <c r="D124" s="1" t="s">
        <v>55</v>
      </c>
      <c r="E124" s="1" t="s">
        <v>9</v>
      </c>
      <c r="F124" s="1" t="s">
        <v>11</v>
      </c>
      <c r="I124" s="5" t="s">
        <v>15</v>
      </c>
      <c r="J124" s="5" t="s">
        <v>15</v>
      </c>
      <c r="K124" s="5">
        <v>-1</v>
      </c>
      <c r="L124" s="5">
        <v>-1</v>
      </c>
      <c r="M124" s="5">
        <v>-1</v>
      </c>
      <c r="N124" s="5">
        <v>-1</v>
      </c>
      <c r="O124" s="5">
        <v>-1</v>
      </c>
      <c r="P124" s="5" t="s">
        <v>15</v>
      </c>
      <c r="Q124" s="5" t="s">
        <v>15</v>
      </c>
      <c r="R124" s="5">
        <v>-1</v>
      </c>
      <c r="S124" s="5" t="s">
        <v>15</v>
      </c>
      <c r="T124" s="5" t="s">
        <v>15</v>
      </c>
      <c r="U124" s="5" t="s">
        <v>15</v>
      </c>
      <c r="V124" s="5" t="s">
        <v>15</v>
      </c>
      <c r="W124" s="5">
        <v>-1</v>
      </c>
      <c r="X124" s="5" t="s">
        <v>15</v>
      </c>
      <c r="Y124" s="5">
        <v>-1</v>
      </c>
      <c r="Z124" s="5" t="s">
        <v>15</v>
      </c>
      <c r="AA124" s="5" t="s">
        <v>15</v>
      </c>
      <c r="AB124" s="5" t="s">
        <v>15</v>
      </c>
      <c r="AD124" s="5" t="s">
        <v>15</v>
      </c>
      <c r="AF124" s="5" t="s">
        <v>15</v>
      </c>
      <c r="AG124" s="5" t="s">
        <v>15</v>
      </c>
      <c r="AH124" s="5" t="s">
        <v>15</v>
      </c>
      <c r="AI124" s="5">
        <v>-1</v>
      </c>
      <c r="AK124" s="5">
        <v>60</v>
      </c>
    </row>
    <row r="125" spans="1:41" x14ac:dyDescent="0.2">
      <c r="A125" s="1" t="s">
        <v>66</v>
      </c>
      <c r="B125" s="1" t="s">
        <v>67</v>
      </c>
      <c r="C125" s="1" t="s">
        <v>8</v>
      </c>
      <c r="D125" s="1" t="s">
        <v>35</v>
      </c>
      <c r="E125" s="1" t="s">
        <v>9</v>
      </c>
      <c r="F125" s="1" t="s">
        <v>10</v>
      </c>
      <c r="H125" s="5">
        <v>57.44</v>
      </c>
      <c r="I125" s="5">
        <v>95.94</v>
      </c>
      <c r="N125" s="5">
        <v>155.28</v>
      </c>
      <c r="O125" s="5">
        <v>15.85</v>
      </c>
      <c r="AK125" s="5">
        <v>61</v>
      </c>
      <c r="AM125" s="13">
        <f>+AO125/$AO$3</f>
        <v>1.0611117630997789E-4</v>
      </c>
      <c r="AN125" s="7">
        <f>IF(AK125=1,AM125,AM125+AN123)</f>
        <v>0.9993827524874529</v>
      </c>
      <c r="AO125" s="5">
        <f>SUM(G125:AJ125)</f>
        <v>324.51</v>
      </c>
    </row>
    <row r="126" spans="1:41" x14ac:dyDescent="0.2">
      <c r="A126" s="1" t="s">
        <v>66</v>
      </c>
      <c r="B126" s="1" t="s">
        <v>67</v>
      </c>
      <c r="C126" s="1" t="s">
        <v>8</v>
      </c>
      <c r="D126" s="1" t="s">
        <v>35</v>
      </c>
      <c r="E126" s="1" t="s">
        <v>9</v>
      </c>
      <c r="F126" s="1" t="s">
        <v>11</v>
      </c>
      <c r="H126" s="5" t="s">
        <v>15</v>
      </c>
      <c r="I126" s="5" t="s">
        <v>15</v>
      </c>
      <c r="N126" s="5" t="s">
        <v>13</v>
      </c>
      <c r="O126" s="5" t="s">
        <v>13</v>
      </c>
      <c r="P126" s="5" t="s">
        <v>24</v>
      </c>
      <c r="AK126" s="5">
        <v>61</v>
      </c>
    </row>
    <row r="127" spans="1:41" x14ac:dyDescent="0.2">
      <c r="A127" s="1" t="s">
        <v>66</v>
      </c>
      <c r="B127" s="1" t="s">
        <v>67</v>
      </c>
      <c r="C127" s="1" t="s">
        <v>8</v>
      </c>
      <c r="D127" s="1" t="s">
        <v>71</v>
      </c>
      <c r="E127" s="1" t="s">
        <v>21</v>
      </c>
      <c r="F127" s="1" t="s">
        <v>10</v>
      </c>
      <c r="V127" s="5">
        <v>2.8479999999999999</v>
      </c>
      <c r="W127" s="5">
        <v>38.084000000000003</v>
      </c>
      <c r="X127" s="5">
        <v>11</v>
      </c>
      <c r="Y127" s="5">
        <v>21.98</v>
      </c>
      <c r="Z127" s="5">
        <v>14.683</v>
      </c>
      <c r="AA127" s="5">
        <v>14.778</v>
      </c>
      <c r="AB127" s="5">
        <v>24.132000000000001</v>
      </c>
      <c r="AC127" s="5">
        <v>12.976000000000001</v>
      </c>
      <c r="AD127" s="5">
        <v>12.15</v>
      </c>
      <c r="AE127" s="5">
        <v>72.251000000000005</v>
      </c>
      <c r="AF127" s="5">
        <v>15.91</v>
      </c>
      <c r="AG127" s="5">
        <v>3.2919999999999998</v>
      </c>
      <c r="AH127" s="5">
        <v>5.8999999999999997E-2</v>
      </c>
      <c r="AI127" s="5">
        <v>19.655000000000001</v>
      </c>
      <c r="AJ127" s="5">
        <v>0.39800000000000002</v>
      </c>
      <c r="AK127" s="5">
        <v>62</v>
      </c>
      <c r="AM127" s="13">
        <f>+AO127/$AO$3</f>
        <v>8.6389166239533209E-5</v>
      </c>
      <c r="AN127" s="7">
        <f>IF(AK127=1,AM127,AM127+AN125)</f>
        <v>0.99946914165369238</v>
      </c>
      <c r="AO127" s="5">
        <f>SUM(G127:AJ127)</f>
        <v>264.19600000000003</v>
      </c>
    </row>
    <row r="128" spans="1:41" x14ac:dyDescent="0.2">
      <c r="A128" s="1" t="s">
        <v>66</v>
      </c>
      <c r="B128" s="1" t="s">
        <v>67</v>
      </c>
      <c r="C128" s="1" t="s">
        <v>8</v>
      </c>
      <c r="D128" s="1" t="s">
        <v>71</v>
      </c>
      <c r="E128" s="1" t="s">
        <v>21</v>
      </c>
      <c r="F128" s="1" t="s">
        <v>11</v>
      </c>
      <c r="V128" s="5">
        <v>-1</v>
      </c>
      <c r="W128" s="5" t="s">
        <v>15</v>
      </c>
      <c r="X128" s="5">
        <v>-1</v>
      </c>
      <c r="Y128" s="5" t="s">
        <v>15</v>
      </c>
      <c r="Z128" s="5" t="s">
        <v>15</v>
      </c>
      <c r="AA128" s="5" t="s">
        <v>15</v>
      </c>
      <c r="AB128" s="5" t="s">
        <v>15</v>
      </c>
      <c r="AC128" s="5" t="s">
        <v>15</v>
      </c>
      <c r="AD128" s="5" t="s">
        <v>15</v>
      </c>
      <c r="AE128" s="5" t="s">
        <v>15</v>
      </c>
      <c r="AF128" s="5">
        <v>-1</v>
      </c>
      <c r="AG128" s="5">
        <v>-1</v>
      </c>
      <c r="AH128" s="5">
        <v>-1</v>
      </c>
      <c r="AI128" s="5">
        <v>-1</v>
      </c>
      <c r="AJ128" s="5">
        <v>-1</v>
      </c>
      <c r="AK128" s="5">
        <v>62</v>
      </c>
    </row>
    <row r="129" spans="1:41" x14ac:dyDescent="0.2">
      <c r="A129" s="1" t="s">
        <v>66</v>
      </c>
      <c r="B129" s="1" t="s">
        <v>67</v>
      </c>
      <c r="C129" s="1" t="s">
        <v>8</v>
      </c>
      <c r="D129" s="1" t="s">
        <v>34</v>
      </c>
      <c r="E129" s="1" t="s">
        <v>21</v>
      </c>
      <c r="F129" s="1" t="s">
        <v>10</v>
      </c>
      <c r="J129" s="5">
        <v>0.6</v>
      </c>
      <c r="L129" s="5">
        <v>3</v>
      </c>
      <c r="O129" s="5">
        <v>5.13</v>
      </c>
      <c r="X129" s="5">
        <v>47.857999999999997</v>
      </c>
      <c r="Y129" s="5">
        <v>24.021999999999998</v>
      </c>
      <c r="Z129" s="5">
        <v>88.944000000000003</v>
      </c>
      <c r="AB129" s="5">
        <v>21.332999999999998</v>
      </c>
      <c r="AC129" s="5">
        <v>2.036</v>
      </c>
      <c r="AD129" s="5">
        <v>7.2169999999999996</v>
      </c>
      <c r="AF129" s="5">
        <v>19.606999999999999</v>
      </c>
      <c r="AH129" s="5">
        <v>9.8390000000000004</v>
      </c>
      <c r="AJ129" s="5">
        <v>0.437</v>
      </c>
      <c r="AK129" s="5">
        <v>63</v>
      </c>
      <c r="AM129" s="13">
        <f>+AO129/$AO$3</f>
        <v>7.5214973678315141E-5</v>
      </c>
      <c r="AN129" s="7">
        <f>IF(AK129=1,AM129,AM129+AN127)</f>
        <v>0.99954435662737073</v>
      </c>
      <c r="AO129" s="5">
        <f>SUM(G129:AJ129)</f>
        <v>230.023</v>
      </c>
    </row>
    <row r="130" spans="1:41" x14ac:dyDescent="0.2">
      <c r="A130" s="1" t="s">
        <v>66</v>
      </c>
      <c r="B130" s="1" t="s">
        <v>67</v>
      </c>
      <c r="C130" s="1" t="s">
        <v>8</v>
      </c>
      <c r="D130" s="1" t="s">
        <v>34</v>
      </c>
      <c r="E130" s="1" t="s">
        <v>21</v>
      </c>
      <c r="F130" s="1" t="s">
        <v>11</v>
      </c>
      <c r="J130" s="5" t="s">
        <v>15</v>
      </c>
      <c r="L130" s="5" t="s">
        <v>15</v>
      </c>
      <c r="O130" s="5" t="s">
        <v>15</v>
      </c>
      <c r="V130" s="5" t="s">
        <v>15</v>
      </c>
      <c r="W130" s="5" t="s">
        <v>15</v>
      </c>
      <c r="X130" s="5" t="s">
        <v>13</v>
      </c>
      <c r="Y130" s="5" t="s">
        <v>13</v>
      </c>
      <c r="Z130" s="5" t="s">
        <v>13</v>
      </c>
      <c r="AA130" s="5" t="s">
        <v>13</v>
      </c>
      <c r="AB130" s="5" t="s">
        <v>13</v>
      </c>
      <c r="AC130" s="5" t="s">
        <v>13</v>
      </c>
      <c r="AD130" s="5" t="s">
        <v>13</v>
      </c>
      <c r="AE130" s="5" t="s">
        <v>15</v>
      </c>
      <c r="AF130" s="5" t="s">
        <v>13</v>
      </c>
      <c r="AG130" s="5" t="s">
        <v>12</v>
      </c>
      <c r="AH130" s="5" t="s">
        <v>12</v>
      </c>
      <c r="AI130" s="5" t="s">
        <v>12</v>
      </c>
      <c r="AJ130" s="5" t="s">
        <v>12</v>
      </c>
      <c r="AK130" s="5">
        <v>63</v>
      </c>
    </row>
    <row r="131" spans="1:41" x14ac:dyDescent="0.2">
      <c r="A131" s="1" t="s">
        <v>66</v>
      </c>
      <c r="B131" s="1" t="s">
        <v>67</v>
      </c>
      <c r="C131" s="1" t="s">
        <v>8</v>
      </c>
      <c r="D131" s="1" t="s">
        <v>71</v>
      </c>
      <c r="E131" s="1" t="s">
        <v>22</v>
      </c>
      <c r="F131" s="1" t="s">
        <v>10</v>
      </c>
      <c r="Z131" s="5">
        <v>6</v>
      </c>
      <c r="AA131" s="5">
        <v>13</v>
      </c>
      <c r="AB131" s="5">
        <v>0.64</v>
      </c>
      <c r="AC131" s="5">
        <v>38.909999999999997</v>
      </c>
      <c r="AD131" s="5">
        <v>23</v>
      </c>
      <c r="AE131" s="5">
        <v>39.4</v>
      </c>
      <c r="AF131" s="5">
        <v>31.2</v>
      </c>
      <c r="AI131" s="5">
        <v>10.618</v>
      </c>
      <c r="AJ131" s="5">
        <v>25.231999999999999</v>
      </c>
      <c r="AK131" s="5">
        <v>64</v>
      </c>
      <c r="AM131" s="13">
        <f>+AO131/$AO$3</f>
        <v>6.1473918049600451E-5</v>
      </c>
      <c r="AN131" s="7">
        <f>IF(AK131=1,AM131,AM131+AN129)</f>
        <v>0.99960583054542029</v>
      </c>
      <c r="AO131" s="5">
        <f>SUM(G131:AJ131)</f>
        <v>187.99999999999997</v>
      </c>
    </row>
    <row r="132" spans="1:41" x14ac:dyDescent="0.2">
      <c r="A132" s="1" t="s">
        <v>66</v>
      </c>
      <c r="B132" s="1" t="s">
        <v>67</v>
      </c>
      <c r="C132" s="1" t="s">
        <v>8</v>
      </c>
      <c r="D132" s="1" t="s">
        <v>71</v>
      </c>
      <c r="E132" s="1" t="s">
        <v>22</v>
      </c>
      <c r="F132" s="1" t="s">
        <v>11</v>
      </c>
      <c r="Z132" s="5">
        <v>-1</v>
      </c>
      <c r="AA132" s="5">
        <v>-1</v>
      </c>
      <c r="AB132" s="5">
        <v>-1</v>
      </c>
      <c r="AC132" s="5" t="s">
        <v>15</v>
      </c>
      <c r="AD132" s="5">
        <v>-1</v>
      </c>
      <c r="AE132" s="5">
        <v>-1</v>
      </c>
      <c r="AF132" s="5">
        <v>-1</v>
      </c>
      <c r="AI132" s="5">
        <v>-1</v>
      </c>
      <c r="AJ132" s="5">
        <v>-1</v>
      </c>
      <c r="AK132" s="5">
        <v>64</v>
      </c>
    </row>
    <row r="133" spans="1:41" x14ac:dyDescent="0.2">
      <c r="A133" s="1" t="s">
        <v>66</v>
      </c>
      <c r="B133" s="1" t="s">
        <v>67</v>
      </c>
      <c r="C133" s="1" t="s">
        <v>8</v>
      </c>
      <c r="D133" s="1" t="s">
        <v>74</v>
      </c>
      <c r="E133" s="1" t="s">
        <v>28</v>
      </c>
      <c r="F133" s="1" t="s">
        <v>10</v>
      </c>
      <c r="AH133" s="5">
        <v>150.07300000000001</v>
      </c>
      <c r="AK133" s="5">
        <v>65</v>
      </c>
      <c r="AM133" s="13">
        <f>+AO133/$AO$3</f>
        <v>4.9072209060945158E-5</v>
      </c>
      <c r="AN133" s="7">
        <f>IF(AK133=1,AM133,AM133+AN131)</f>
        <v>0.99965490275448121</v>
      </c>
      <c r="AO133" s="5">
        <f>SUM(G133:AJ133)</f>
        <v>150.07300000000001</v>
      </c>
    </row>
    <row r="134" spans="1:41" x14ac:dyDescent="0.2">
      <c r="A134" s="1" t="s">
        <v>66</v>
      </c>
      <c r="B134" s="1" t="s">
        <v>67</v>
      </c>
      <c r="C134" s="1" t="s">
        <v>8</v>
      </c>
      <c r="D134" s="1" t="s">
        <v>74</v>
      </c>
      <c r="E134" s="1" t="s">
        <v>28</v>
      </c>
      <c r="F134" s="1" t="s">
        <v>11</v>
      </c>
      <c r="AC134" s="5" t="s">
        <v>15</v>
      </c>
      <c r="AD134" s="5" t="s">
        <v>15</v>
      </c>
      <c r="AE134" s="5" t="s">
        <v>15</v>
      </c>
      <c r="AH134" s="5">
        <v>-1</v>
      </c>
      <c r="AK134" s="5">
        <v>65</v>
      </c>
    </row>
    <row r="135" spans="1:41" x14ac:dyDescent="0.2">
      <c r="A135" s="1" t="s">
        <v>66</v>
      </c>
      <c r="B135" s="1" t="s">
        <v>67</v>
      </c>
      <c r="C135" s="1" t="s">
        <v>8</v>
      </c>
      <c r="D135" s="1" t="s">
        <v>160</v>
      </c>
      <c r="E135" s="1" t="s">
        <v>16</v>
      </c>
      <c r="F135" s="1" t="s">
        <v>10</v>
      </c>
      <c r="AD135" s="5">
        <v>126.792</v>
      </c>
      <c r="AK135" s="5">
        <v>66</v>
      </c>
      <c r="AM135" s="13">
        <f>+AO135/$AO$3</f>
        <v>4.1459579879494368E-5</v>
      </c>
      <c r="AN135" s="7">
        <f>IF(AK135=1,AM135,AM135+AN133)</f>
        <v>0.99969636233436066</v>
      </c>
      <c r="AO135" s="5">
        <f>SUM(G135:AJ135)</f>
        <v>126.792</v>
      </c>
    </row>
    <row r="136" spans="1:41" x14ac:dyDescent="0.2">
      <c r="A136" s="1" t="s">
        <v>66</v>
      </c>
      <c r="B136" s="1" t="s">
        <v>67</v>
      </c>
      <c r="C136" s="1" t="s">
        <v>8</v>
      </c>
      <c r="D136" s="1" t="s">
        <v>160</v>
      </c>
      <c r="E136" s="1" t="s">
        <v>16</v>
      </c>
      <c r="F136" s="1" t="s">
        <v>11</v>
      </c>
      <c r="AD136" s="5">
        <v>-1</v>
      </c>
      <c r="AK136" s="5">
        <v>66</v>
      </c>
    </row>
    <row r="137" spans="1:41" x14ac:dyDescent="0.2">
      <c r="A137" s="1" t="s">
        <v>66</v>
      </c>
      <c r="B137" s="1" t="s">
        <v>67</v>
      </c>
      <c r="C137" s="1" t="s">
        <v>8</v>
      </c>
      <c r="D137" s="1" t="s">
        <v>73</v>
      </c>
      <c r="E137" s="1" t="s">
        <v>22</v>
      </c>
      <c r="F137" s="1" t="s">
        <v>10</v>
      </c>
      <c r="H137" s="5">
        <v>12</v>
      </c>
      <c r="I137" s="5">
        <v>88</v>
      </c>
      <c r="AK137" s="5">
        <v>67</v>
      </c>
      <c r="AM137" s="13">
        <f>+AO137/$AO$3</f>
        <v>3.2698892579574709E-5</v>
      </c>
      <c r="AN137" s="7">
        <f>IF(AK137=1,AM137,AM137+AN135)</f>
        <v>0.99972906122694027</v>
      </c>
      <c r="AO137" s="5">
        <f>SUM(G137:AJ137)</f>
        <v>100</v>
      </c>
    </row>
    <row r="138" spans="1:41" x14ac:dyDescent="0.2">
      <c r="A138" s="1" t="s">
        <v>66</v>
      </c>
      <c r="B138" s="1" t="s">
        <v>67</v>
      </c>
      <c r="C138" s="1" t="s">
        <v>8</v>
      </c>
      <c r="D138" s="1" t="s">
        <v>73</v>
      </c>
      <c r="E138" s="1" t="s">
        <v>22</v>
      </c>
      <c r="F138" s="1" t="s">
        <v>11</v>
      </c>
      <c r="H138" s="5">
        <v>-1</v>
      </c>
      <c r="I138" s="5">
        <v>-1</v>
      </c>
      <c r="AK138" s="5">
        <v>67</v>
      </c>
    </row>
    <row r="139" spans="1:41" x14ac:dyDescent="0.2">
      <c r="A139" s="1" t="s">
        <v>66</v>
      </c>
      <c r="B139" s="1" t="s">
        <v>67</v>
      </c>
      <c r="C139" s="1" t="s">
        <v>8</v>
      </c>
      <c r="D139" s="1" t="s">
        <v>37</v>
      </c>
      <c r="E139" s="1" t="s">
        <v>33</v>
      </c>
      <c r="F139" s="1" t="s">
        <v>10</v>
      </c>
      <c r="AJ139" s="5">
        <v>82.3</v>
      </c>
      <c r="AK139" s="5">
        <v>68</v>
      </c>
      <c r="AM139" s="13">
        <f>+AO139/$AO$3</f>
        <v>2.6911188592989987E-5</v>
      </c>
      <c r="AN139" s="7">
        <f>IF(AK139=1,AM139,AM139+AN137)</f>
        <v>0.99975597241553327</v>
      </c>
      <c r="AO139" s="5">
        <f>SUM(G139:AJ139)</f>
        <v>82.3</v>
      </c>
    </row>
    <row r="140" spans="1:41" x14ac:dyDescent="0.2">
      <c r="A140" s="1" t="s">
        <v>66</v>
      </c>
      <c r="B140" s="1" t="s">
        <v>67</v>
      </c>
      <c r="C140" s="1" t="s">
        <v>8</v>
      </c>
      <c r="D140" s="1" t="s">
        <v>37</v>
      </c>
      <c r="E140" s="1" t="s">
        <v>33</v>
      </c>
      <c r="F140" s="1" t="s">
        <v>11</v>
      </c>
      <c r="AJ140" s="5">
        <v>-1</v>
      </c>
      <c r="AK140" s="5">
        <v>68</v>
      </c>
    </row>
    <row r="141" spans="1:41" x14ac:dyDescent="0.2">
      <c r="A141" s="1" t="s">
        <v>66</v>
      </c>
      <c r="B141" s="1" t="s">
        <v>67</v>
      </c>
      <c r="C141" s="1" t="s">
        <v>30</v>
      </c>
      <c r="D141" s="1" t="s">
        <v>77</v>
      </c>
      <c r="E141" s="1" t="s">
        <v>28</v>
      </c>
      <c r="F141" s="1" t="s">
        <v>10</v>
      </c>
      <c r="G141" s="5">
        <v>18</v>
      </c>
      <c r="H141" s="5">
        <v>17</v>
      </c>
      <c r="I141" s="5">
        <v>14</v>
      </c>
      <c r="J141" s="5">
        <v>13</v>
      </c>
      <c r="K141" s="5">
        <v>12</v>
      </c>
      <c r="AK141" s="5">
        <v>69</v>
      </c>
      <c r="AM141" s="13">
        <f>+AO141/$AO$3</f>
        <v>2.4197180508885287E-5</v>
      </c>
      <c r="AN141" s="7">
        <f>IF(AK141=1,AM141,AM141+AN139)</f>
        <v>0.9997801695960421</v>
      </c>
      <c r="AO141" s="5">
        <f>SUM(G141:AJ141)</f>
        <v>74</v>
      </c>
    </row>
    <row r="142" spans="1:41" x14ac:dyDescent="0.2">
      <c r="A142" s="1" t="s">
        <v>66</v>
      </c>
      <c r="B142" s="1" t="s">
        <v>67</v>
      </c>
      <c r="C142" s="1" t="s">
        <v>30</v>
      </c>
      <c r="D142" s="1" t="s">
        <v>77</v>
      </c>
      <c r="E142" s="1" t="s">
        <v>28</v>
      </c>
      <c r="F142" s="1" t="s">
        <v>11</v>
      </c>
      <c r="G142" s="5">
        <v>-1</v>
      </c>
      <c r="H142" s="5">
        <v>-1</v>
      </c>
      <c r="I142" s="5">
        <v>-1</v>
      </c>
      <c r="J142" s="5">
        <v>-1</v>
      </c>
      <c r="K142" s="5">
        <v>-1</v>
      </c>
      <c r="AK142" s="5">
        <v>69</v>
      </c>
    </row>
    <row r="143" spans="1:41" x14ac:dyDescent="0.2">
      <c r="A143" s="1" t="s">
        <v>66</v>
      </c>
      <c r="B143" s="1" t="s">
        <v>67</v>
      </c>
      <c r="C143" s="1" t="s">
        <v>8</v>
      </c>
      <c r="D143" s="1" t="s">
        <v>48</v>
      </c>
      <c r="E143" s="1" t="s">
        <v>76</v>
      </c>
      <c r="F143" s="1" t="s">
        <v>10</v>
      </c>
      <c r="AH143" s="5">
        <v>19.896999999999998</v>
      </c>
      <c r="AI143" s="5">
        <v>34.524000000000001</v>
      </c>
      <c r="AJ143" s="5">
        <v>12.262</v>
      </c>
      <c r="AK143" s="5">
        <v>70</v>
      </c>
      <c r="AM143" s="13">
        <f>+AO143/$AO$3</f>
        <v>2.1804602538837804E-5</v>
      </c>
      <c r="AN143" s="7">
        <f>IF(AK143=1,AM143,AM143+AN141)</f>
        <v>0.99980197419858097</v>
      </c>
      <c r="AO143" s="5">
        <f>SUM(G143:AJ143)</f>
        <v>66.682999999999993</v>
      </c>
    </row>
    <row r="144" spans="1:41" x14ac:dyDescent="0.2">
      <c r="A144" s="1" t="s">
        <v>66</v>
      </c>
      <c r="B144" s="1" t="s">
        <v>67</v>
      </c>
      <c r="C144" s="1" t="s">
        <v>8</v>
      </c>
      <c r="D144" s="1" t="s">
        <v>48</v>
      </c>
      <c r="E144" s="1" t="s">
        <v>76</v>
      </c>
      <c r="F144" s="1" t="s">
        <v>11</v>
      </c>
      <c r="Y144" s="5" t="s">
        <v>15</v>
      </c>
      <c r="Z144" s="5" t="s">
        <v>15</v>
      </c>
      <c r="AA144" s="5" t="s">
        <v>15</v>
      </c>
      <c r="AB144" s="5" t="s">
        <v>15</v>
      </c>
      <c r="AC144" s="5" t="s">
        <v>15</v>
      </c>
      <c r="AH144" s="5" t="s">
        <v>15</v>
      </c>
      <c r="AI144" s="5">
        <v>-1</v>
      </c>
      <c r="AJ144" s="5" t="s">
        <v>15</v>
      </c>
      <c r="AK144" s="5">
        <v>70</v>
      </c>
    </row>
    <row r="145" spans="1:41" x14ac:dyDescent="0.2">
      <c r="A145" s="1" t="s">
        <v>66</v>
      </c>
      <c r="B145" s="1" t="s">
        <v>67</v>
      </c>
      <c r="C145" s="1" t="s">
        <v>8</v>
      </c>
      <c r="D145" s="1" t="s">
        <v>72</v>
      </c>
      <c r="E145" s="1" t="s">
        <v>33</v>
      </c>
      <c r="F145" s="1" t="s">
        <v>10</v>
      </c>
      <c r="AB145" s="5">
        <v>2.2799999999999998</v>
      </c>
      <c r="AC145" s="5">
        <v>11.45</v>
      </c>
      <c r="AD145" s="5">
        <v>8.7029999999999994</v>
      </c>
      <c r="AE145" s="5">
        <v>6.2939999999999996</v>
      </c>
      <c r="AG145" s="5">
        <v>8.4529999999999994</v>
      </c>
      <c r="AH145" s="5">
        <v>10.257999999999999</v>
      </c>
      <c r="AI145" s="5">
        <v>8.3780000000000001</v>
      </c>
      <c r="AJ145" s="5">
        <v>6.782</v>
      </c>
      <c r="AK145" s="5">
        <v>71</v>
      </c>
      <c r="AM145" s="13">
        <f>+AO145/$AO$3</f>
        <v>2.0468852776962179E-5</v>
      </c>
      <c r="AN145" s="7">
        <f>IF(AK145=1,AM145,AM145+AN143)</f>
        <v>0.99982244305135792</v>
      </c>
      <c r="AO145" s="5">
        <f>SUM(G145:AJ145)</f>
        <v>62.597999999999999</v>
      </c>
    </row>
    <row r="146" spans="1:41" x14ac:dyDescent="0.2">
      <c r="A146" s="1" t="s">
        <v>66</v>
      </c>
      <c r="B146" s="1" t="s">
        <v>67</v>
      </c>
      <c r="C146" s="1" t="s">
        <v>8</v>
      </c>
      <c r="D146" s="1" t="s">
        <v>72</v>
      </c>
      <c r="E146" s="1" t="s">
        <v>33</v>
      </c>
      <c r="F146" s="1" t="s">
        <v>11</v>
      </c>
      <c r="X146" s="5" t="s">
        <v>15</v>
      </c>
      <c r="AB146" s="5">
        <v>-1</v>
      </c>
      <c r="AC146" s="5">
        <v>-1</v>
      </c>
      <c r="AD146" s="5">
        <v>-1</v>
      </c>
      <c r="AE146" s="5">
        <v>-1</v>
      </c>
      <c r="AG146" s="5">
        <v>-1</v>
      </c>
      <c r="AH146" s="5">
        <v>-1</v>
      </c>
      <c r="AI146" s="5">
        <v>-1</v>
      </c>
      <c r="AJ146" s="5">
        <v>-1</v>
      </c>
      <c r="AK146" s="5">
        <v>71</v>
      </c>
    </row>
    <row r="147" spans="1:41" x14ac:dyDescent="0.2">
      <c r="A147" s="1" t="s">
        <v>66</v>
      </c>
      <c r="B147" s="1" t="s">
        <v>67</v>
      </c>
      <c r="C147" s="1" t="s">
        <v>8</v>
      </c>
      <c r="D147" s="1" t="s">
        <v>237</v>
      </c>
      <c r="E147" s="1" t="s">
        <v>21</v>
      </c>
      <c r="F147" s="1" t="s">
        <v>10</v>
      </c>
      <c r="AJ147" s="5">
        <v>60</v>
      </c>
      <c r="AK147" s="5">
        <v>72</v>
      </c>
      <c r="AM147" s="13">
        <f>+AO147/$AO$3</f>
        <v>1.9619335547744826E-5</v>
      </c>
      <c r="AN147" s="7">
        <f>IF(AK147=1,AM147,AM147+AN145)</f>
        <v>0.99984206238690565</v>
      </c>
      <c r="AO147" s="5">
        <f>SUM(G147:AJ147)</f>
        <v>60</v>
      </c>
    </row>
    <row r="148" spans="1:41" x14ac:dyDescent="0.2">
      <c r="A148" s="1" t="s">
        <v>66</v>
      </c>
      <c r="B148" s="1" t="s">
        <v>67</v>
      </c>
      <c r="C148" s="1" t="s">
        <v>8</v>
      </c>
      <c r="D148" s="1" t="s">
        <v>237</v>
      </c>
      <c r="E148" s="1" t="s">
        <v>21</v>
      </c>
      <c r="F148" s="1" t="s">
        <v>11</v>
      </c>
      <c r="AJ148" s="5">
        <v>-1</v>
      </c>
      <c r="AK148" s="5">
        <v>72</v>
      </c>
    </row>
    <row r="149" spans="1:41" x14ac:dyDescent="0.2">
      <c r="A149" s="1" t="s">
        <v>66</v>
      </c>
      <c r="B149" s="1" t="s">
        <v>67</v>
      </c>
      <c r="C149" s="1" t="s">
        <v>8</v>
      </c>
      <c r="D149" s="1" t="s">
        <v>219</v>
      </c>
      <c r="E149" s="1" t="s">
        <v>33</v>
      </c>
      <c r="F149" s="1" t="s">
        <v>10</v>
      </c>
      <c r="Y149" s="5">
        <v>23.169</v>
      </c>
      <c r="Z149" s="5">
        <v>4.3940000000000001</v>
      </c>
      <c r="AA149" s="5">
        <v>22.125</v>
      </c>
      <c r="AK149" s="5">
        <v>73</v>
      </c>
      <c r="AM149" s="13">
        <f>+AO149/$AO$3</f>
        <v>1.6247425744939085E-5</v>
      </c>
      <c r="AN149" s="7">
        <f>IF(AK149=1,AM149,AM149+AN147)</f>
        <v>0.99985830981265056</v>
      </c>
      <c r="AO149" s="5">
        <f>SUM(G149:AJ149)</f>
        <v>49.688000000000002</v>
      </c>
    </row>
    <row r="150" spans="1:41" x14ac:dyDescent="0.2">
      <c r="A150" s="1" t="s">
        <v>66</v>
      </c>
      <c r="B150" s="1" t="s">
        <v>67</v>
      </c>
      <c r="C150" s="1" t="s">
        <v>8</v>
      </c>
      <c r="D150" s="1" t="s">
        <v>219</v>
      </c>
      <c r="E150" s="1" t="s">
        <v>33</v>
      </c>
      <c r="F150" s="1" t="s">
        <v>11</v>
      </c>
      <c r="Y150" s="5" t="s">
        <v>15</v>
      </c>
      <c r="Z150" s="5">
        <v>-1</v>
      </c>
      <c r="AA150" s="5">
        <v>-1</v>
      </c>
      <c r="AK150" s="5">
        <v>73</v>
      </c>
    </row>
    <row r="151" spans="1:41" x14ac:dyDescent="0.2">
      <c r="A151" s="1" t="s">
        <v>66</v>
      </c>
      <c r="B151" s="1" t="s">
        <v>67</v>
      </c>
      <c r="C151" s="1" t="s">
        <v>8</v>
      </c>
      <c r="D151" s="1" t="s">
        <v>54</v>
      </c>
      <c r="E151" s="1" t="s">
        <v>33</v>
      </c>
      <c r="F151" s="1" t="s">
        <v>10</v>
      </c>
      <c r="S151" s="5">
        <v>5.6840000000000002</v>
      </c>
      <c r="X151" s="5">
        <v>18.3</v>
      </c>
      <c r="Y151" s="5">
        <v>22.812000000000001</v>
      </c>
      <c r="AK151" s="5">
        <v>74</v>
      </c>
      <c r="AM151" s="13">
        <f>+AO151/$AO$3</f>
        <v>1.5301773771537784E-5</v>
      </c>
      <c r="AN151" s="7">
        <f>IF(AK151=1,AM151,AM151+AN149)</f>
        <v>0.99987361158642207</v>
      </c>
      <c r="AO151" s="5">
        <f>SUM(G151:AJ151)</f>
        <v>46.796000000000006</v>
      </c>
    </row>
    <row r="152" spans="1:41" x14ac:dyDescent="0.2">
      <c r="A152" s="1" t="s">
        <v>66</v>
      </c>
      <c r="B152" s="1" t="s">
        <v>67</v>
      </c>
      <c r="C152" s="1" t="s">
        <v>8</v>
      </c>
      <c r="D152" s="1" t="s">
        <v>54</v>
      </c>
      <c r="E152" s="1" t="s">
        <v>33</v>
      </c>
      <c r="F152" s="1" t="s">
        <v>11</v>
      </c>
      <c r="S152" s="5" t="s">
        <v>15</v>
      </c>
      <c r="X152" s="5">
        <v>-1</v>
      </c>
      <c r="Y152" s="5">
        <v>-1</v>
      </c>
      <c r="AK152" s="5">
        <v>74</v>
      </c>
    </row>
    <row r="153" spans="1:41" x14ac:dyDescent="0.2">
      <c r="A153" s="1" t="s">
        <v>66</v>
      </c>
      <c r="B153" s="1" t="s">
        <v>67</v>
      </c>
      <c r="C153" s="1" t="s">
        <v>8</v>
      </c>
      <c r="D153" s="1" t="s">
        <v>216</v>
      </c>
      <c r="E153" s="1" t="s">
        <v>32</v>
      </c>
      <c r="F153" s="1" t="s">
        <v>10</v>
      </c>
      <c r="G153" s="5">
        <v>13</v>
      </c>
      <c r="H153" s="5">
        <v>3</v>
      </c>
      <c r="I153" s="5">
        <v>5</v>
      </c>
      <c r="J153" s="5">
        <v>5</v>
      </c>
      <c r="K153" s="5">
        <v>3</v>
      </c>
      <c r="L153" s="5">
        <v>2</v>
      </c>
      <c r="M153" s="5">
        <v>3</v>
      </c>
      <c r="N153" s="5">
        <v>1</v>
      </c>
      <c r="P153" s="5">
        <v>0.1</v>
      </c>
      <c r="R153" s="5">
        <v>0.30199999999999999</v>
      </c>
      <c r="W153" s="5">
        <v>8.0730000000000004</v>
      </c>
      <c r="AA153" s="5">
        <v>0.497</v>
      </c>
      <c r="AG153" s="5">
        <v>7.0000000000000001E-3</v>
      </c>
      <c r="AH153" s="5">
        <v>0.32500000000000001</v>
      </c>
      <c r="AI153" s="5">
        <v>8.5999999999999993E-2</v>
      </c>
      <c r="AJ153" s="5">
        <v>1.254</v>
      </c>
      <c r="AK153" s="5">
        <v>75</v>
      </c>
      <c r="AM153" s="13">
        <f>+AO153/$AO$3</f>
        <v>1.4925082529021081E-5</v>
      </c>
      <c r="AN153" s="7">
        <f>IF(AK153=1,AM153,AM153+AN151)</f>
        <v>0.99988853666895106</v>
      </c>
      <c r="AO153" s="5">
        <f>SUM(G153:AJ153)</f>
        <v>45.643999999999998</v>
      </c>
    </row>
    <row r="154" spans="1:41" x14ac:dyDescent="0.2">
      <c r="A154" s="1" t="s">
        <v>66</v>
      </c>
      <c r="B154" s="1" t="s">
        <v>67</v>
      </c>
      <c r="C154" s="1" t="s">
        <v>8</v>
      </c>
      <c r="D154" s="1" t="s">
        <v>216</v>
      </c>
      <c r="E154" s="1" t="s">
        <v>32</v>
      </c>
      <c r="F154" s="1" t="s">
        <v>11</v>
      </c>
      <c r="G154" s="5" t="s">
        <v>15</v>
      </c>
      <c r="H154" s="5" t="s">
        <v>15</v>
      </c>
      <c r="I154" s="5" t="s">
        <v>15</v>
      </c>
      <c r="J154" s="5" t="s">
        <v>15</v>
      </c>
      <c r="K154" s="5" t="s">
        <v>15</v>
      </c>
      <c r="L154" s="5" t="s">
        <v>15</v>
      </c>
      <c r="M154" s="5" t="s">
        <v>15</v>
      </c>
      <c r="N154" s="5" t="s">
        <v>15</v>
      </c>
      <c r="O154" s="5" t="s">
        <v>15</v>
      </c>
      <c r="P154" s="5">
        <v>-1</v>
      </c>
      <c r="Q154" s="5" t="s">
        <v>15</v>
      </c>
      <c r="R154" s="5" t="s">
        <v>15</v>
      </c>
      <c r="S154" s="5" t="s">
        <v>15</v>
      </c>
      <c r="T154" s="5" t="s">
        <v>15</v>
      </c>
      <c r="U154" s="5" t="s">
        <v>15</v>
      </c>
      <c r="W154" s="5" t="s">
        <v>15</v>
      </c>
      <c r="X154" s="5" t="s">
        <v>15</v>
      </c>
      <c r="Y154" s="5" t="s">
        <v>15</v>
      </c>
      <c r="Z154" s="5" t="s">
        <v>15</v>
      </c>
      <c r="AA154" s="5" t="s">
        <v>15</v>
      </c>
      <c r="AE154" s="5" t="s">
        <v>15</v>
      </c>
      <c r="AG154" s="5" t="s">
        <v>15</v>
      </c>
      <c r="AH154" s="5" t="s">
        <v>15</v>
      </c>
      <c r="AI154" s="5" t="s">
        <v>15</v>
      </c>
      <c r="AJ154" s="5" t="s">
        <v>15</v>
      </c>
      <c r="AK154" s="5">
        <v>75</v>
      </c>
    </row>
    <row r="155" spans="1:41" x14ac:dyDescent="0.2">
      <c r="A155" s="1" t="s">
        <v>66</v>
      </c>
      <c r="B155" s="1" t="s">
        <v>67</v>
      </c>
      <c r="C155" s="1" t="s">
        <v>8</v>
      </c>
      <c r="D155" s="1" t="s">
        <v>214</v>
      </c>
      <c r="E155" s="1" t="s">
        <v>16</v>
      </c>
      <c r="F155" s="1" t="s">
        <v>10</v>
      </c>
      <c r="Q155" s="5">
        <v>18</v>
      </c>
      <c r="Y155" s="5">
        <v>7.0730000000000004</v>
      </c>
      <c r="Z155" s="5">
        <v>0.34100000000000003</v>
      </c>
      <c r="AA155" s="5">
        <v>5.2160000000000002</v>
      </c>
      <c r="AB155" s="5">
        <v>1.67</v>
      </c>
      <c r="AC155" s="5">
        <v>2E-3</v>
      </c>
      <c r="AH155" s="5">
        <v>0.1</v>
      </c>
      <c r="AJ155" s="5">
        <v>2.3E-2</v>
      </c>
      <c r="AK155" s="5">
        <v>76</v>
      </c>
      <c r="AM155" s="13">
        <f>+AO155/$AO$3</f>
        <v>1.0602615918927103E-5</v>
      </c>
      <c r="AN155" s="7">
        <f>IF(AK155=1,AM155,AM155+AN153)</f>
        <v>0.99989913928486995</v>
      </c>
      <c r="AO155" s="5">
        <f>SUM(G155:AJ155)</f>
        <v>32.425000000000011</v>
      </c>
    </row>
    <row r="156" spans="1:41" x14ac:dyDescent="0.2">
      <c r="A156" s="1" t="s">
        <v>66</v>
      </c>
      <c r="B156" s="1" t="s">
        <v>67</v>
      </c>
      <c r="C156" s="1" t="s">
        <v>8</v>
      </c>
      <c r="D156" s="1" t="s">
        <v>214</v>
      </c>
      <c r="E156" s="1" t="s">
        <v>16</v>
      </c>
      <c r="F156" s="1" t="s">
        <v>11</v>
      </c>
      <c r="Q156" s="5">
        <v>-1</v>
      </c>
      <c r="Y156" s="5">
        <v>-1</v>
      </c>
      <c r="Z156" s="5">
        <v>-1</v>
      </c>
      <c r="AA156" s="5">
        <v>-1</v>
      </c>
      <c r="AB156" s="5">
        <v>-1</v>
      </c>
      <c r="AC156" s="5">
        <v>-1</v>
      </c>
      <c r="AH156" s="5">
        <v>-1</v>
      </c>
      <c r="AJ156" s="5">
        <v>-1</v>
      </c>
      <c r="AK156" s="5">
        <v>76</v>
      </c>
    </row>
    <row r="157" spans="1:41" x14ac:dyDescent="0.2">
      <c r="A157" s="1" t="s">
        <v>66</v>
      </c>
      <c r="B157" s="1" t="s">
        <v>67</v>
      </c>
      <c r="C157" s="1" t="s">
        <v>30</v>
      </c>
      <c r="D157" s="1" t="s">
        <v>194</v>
      </c>
      <c r="E157" s="1" t="s">
        <v>32</v>
      </c>
      <c r="F157" s="1" t="s">
        <v>10</v>
      </c>
      <c r="G157" s="5">
        <v>22</v>
      </c>
      <c r="H157" s="5">
        <v>10</v>
      </c>
      <c r="AK157" s="5">
        <v>77</v>
      </c>
      <c r="AM157" s="13">
        <f>+AO157/$AO$3</f>
        <v>1.0463645625463908E-5</v>
      </c>
      <c r="AN157" s="7">
        <f>IF(AK157=1,AM157,AM157+AN155)</f>
        <v>0.99990960293049547</v>
      </c>
      <c r="AO157" s="5">
        <f>SUM(G157:AJ157)</f>
        <v>32</v>
      </c>
    </row>
    <row r="158" spans="1:41" x14ac:dyDescent="0.2">
      <c r="A158" s="1" t="s">
        <v>66</v>
      </c>
      <c r="B158" s="1" t="s">
        <v>67</v>
      </c>
      <c r="C158" s="1" t="s">
        <v>30</v>
      </c>
      <c r="D158" s="1" t="s">
        <v>194</v>
      </c>
      <c r="E158" s="1" t="s">
        <v>32</v>
      </c>
      <c r="F158" s="1" t="s">
        <v>11</v>
      </c>
      <c r="G158" s="5">
        <v>-1</v>
      </c>
      <c r="H158" s="5">
        <v>-1</v>
      </c>
      <c r="AK158" s="5">
        <v>77</v>
      </c>
    </row>
    <row r="159" spans="1:41" x14ac:dyDescent="0.2">
      <c r="A159" s="1" t="s">
        <v>66</v>
      </c>
      <c r="B159" s="1" t="s">
        <v>67</v>
      </c>
      <c r="C159" s="1" t="s">
        <v>8</v>
      </c>
      <c r="D159" s="1" t="s">
        <v>71</v>
      </c>
      <c r="E159" s="1" t="s">
        <v>14</v>
      </c>
      <c r="F159" s="1" t="s">
        <v>10</v>
      </c>
      <c r="G159" s="5">
        <v>3</v>
      </c>
      <c r="X159" s="5">
        <v>9</v>
      </c>
      <c r="Y159" s="5">
        <v>2</v>
      </c>
      <c r="Z159" s="5">
        <v>12</v>
      </c>
      <c r="AK159" s="5">
        <v>78</v>
      </c>
      <c r="AM159" s="13">
        <f>+AO159/$AO$3</f>
        <v>8.5017120706894257E-6</v>
      </c>
      <c r="AN159" s="7">
        <f>IF(AK159=1,AM159,AM159+AN157)</f>
        <v>0.99991810464256614</v>
      </c>
      <c r="AO159" s="5">
        <f>SUM(G159:AJ159)</f>
        <v>26</v>
      </c>
    </row>
    <row r="160" spans="1:41" x14ac:dyDescent="0.2">
      <c r="A160" s="1" t="s">
        <v>66</v>
      </c>
      <c r="B160" s="1" t="s">
        <v>67</v>
      </c>
      <c r="C160" s="1" t="s">
        <v>8</v>
      </c>
      <c r="D160" s="1" t="s">
        <v>71</v>
      </c>
      <c r="E160" s="1" t="s">
        <v>14</v>
      </c>
      <c r="F160" s="1" t="s">
        <v>11</v>
      </c>
      <c r="G160" s="5">
        <v>-1</v>
      </c>
      <c r="X160" s="5">
        <v>-1</v>
      </c>
      <c r="Y160" s="5">
        <v>-1</v>
      </c>
      <c r="Z160" s="5">
        <v>-1</v>
      </c>
      <c r="AC160" s="5" t="s">
        <v>15</v>
      </c>
      <c r="AK160" s="5">
        <v>78</v>
      </c>
    </row>
    <row r="161" spans="1:41" x14ac:dyDescent="0.2">
      <c r="A161" s="1" t="s">
        <v>66</v>
      </c>
      <c r="B161" s="1" t="s">
        <v>67</v>
      </c>
      <c r="C161" s="1" t="s">
        <v>8</v>
      </c>
      <c r="D161" s="1" t="s">
        <v>233</v>
      </c>
      <c r="E161" s="1" t="s">
        <v>21</v>
      </c>
      <c r="F161" s="1" t="s">
        <v>10</v>
      </c>
      <c r="P161" s="5">
        <v>23</v>
      </c>
      <c r="AK161" s="5">
        <v>79</v>
      </c>
      <c r="AM161" s="13">
        <f>+AO161/$AO$3</f>
        <v>7.5207452933021838E-6</v>
      </c>
      <c r="AN161" s="7">
        <f>IF(AK161=1,AM161,AM161+AN159)</f>
        <v>0.99992562538785945</v>
      </c>
      <c r="AO161" s="5">
        <f>SUM(G161:AJ161)</f>
        <v>23</v>
      </c>
    </row>
    <row r="162" spans="1:41" x14ac:dyDescent="0.2">
      <c r="A162" s="1" t="s">
        <v>66</v>
      </c>
      <c r="B162" s="1" t="s">
        <v>67</v>
      </c>
      <c r="C162" s="1" t="s">
        <v>8</v>
      </c>
      <c r="D162" s="1" t="s">
        <v>233</v>
      </c>
      <c r="E162" s="1" t="s">
        <v>21</v>
      </c>
      <c r="F162" s="1" t="s">
        <v>11</v>
      </c>
      <c r="P162" s="5">
        <v>-1</v>
      </c>
      <c r="AK162" s="5">
        <v>79</v>
      </c>
    </row>
    <row r="163" spans="1:41" x14ac:dyDescent="0.2">
      <c r="A163" s="1" t="s">
        <v>66</v>
      </c>
      <c r="B163" s="1" t="s">
        <v>67</v>
      </c>
      <c r="C163" s="1" t="s">
        <v>8</v>
      </c>
      <c r="D163" s="1" t="s">
        <v>237</v>
      </c>
      <c r="E163" s="1" t="s">
        <v>33</v>
      </c>
      <c r="F163" s="1" t="s">
        <v>10</v>
      </c>
      <c r="W163" s="5">
        <v>9.6</v>
      </c>
      <c r="X163" s="5">
        <v>6.6</v>
      </c>
      <c r="Y163" s="5">
        <v>6.76</v>
      </c>
      <c r="AK163" s="5">
        <v>80</v>
      </c>
      <c r="AM163" s="13">
        <f>+AO163/$AO$3</f>
        <v>7.5076657362703538E-6</v>
      </c>
      <c r="AN163" s="7">
        <f>IF(AK163=1,AM163,AM163+AN161)</f>
        <v>0.99993313305359577</v>
      </c>
      <c r="AO163" s="5">
        <f>SUM(G163:AJ163)</f>
        <v>22.96</v>
      </c>
    </row>
    <row r="164" spans="1:41" x14ac:dyDescent="0.2">
      <c r="A164" s="1" t="s">
        <v>66</v>
      </c>
      <c r="B164" s="1" t="s">
        <v>67</v>
      </c>
      <c r="C164" s="1" t="s">
        <v>8</v>
      </c>
      <c r="D164" s="1" t="s">
        <v>237</v>
      </c>
      <c r="E164" s="1" t="s">
        <v>33</v>
      </c>
      <c r="F164" s="1" t="s">
        <v>11</v>
      </c>
      <c r="W164" s="5">
        <v>-1</v>
      </c>
      <c r="X164" s="5">
        <v>-1</v>
      </c>
      <c r="Y164" s="5">
        <v>-1</v>
      </c>
      <c r="AK164" s="5">
        <v>80</v>
      </c>
    </row>
    <row r="165" spans="1:41" x14ac:dyDescent="0.2">
      <c r="A165" s="1" t="s">
        <v>66</v>
      </c>
      <c r="B165" s="1" t="s">
        <v>67</v>
      </c>
      <c r="C165" s="1" t="s">
        <v>8</v>
      </c>
      <c r="D165" s="1" t="s">
        <v>73</v>
      </c>
      <c r="E165" s="1" t="s">
        <v>33</v>
      </c>
      <c r="F165" s="1" t="s">
        <v>10</v>
      </c>
      <c r="K165" s="5">
        <v>20</v>
      </c>
      <c r="AK165" s="5">
        <v>81</v>
      </c>
      <c r="AM165" s="13">
        <f>+AO165/$AO$3</f>
        <v>6.5397785159149427E-6</v>
      </c>
      <c r="AN165" s="7">
        <f>IF(AK165=1,AM165,AM165+AN163)</f>
        <v>0.99993967283211171</v>
      </c>
      <c r="AO165" s="5">
        <f>SUM(G165:AJ165)</f>
        <v>20</v>
      </c>
    </row>
    <row r="166" spans="1:41" x14ac:dyDescent="0.2">
      <c r="A166" s="1" t="s">
        <v>66</v>
      </c>
      <c r="B166" s="1" t="s">
        <v>67</v>
      </c>
      <c r="C166" s="1" t="s">
        <v>8</v>
      </c>
      <c r="D166" s="1" t="s">
        <v>73</v>
      </c>
      <c r="E166" s="1" t="s">
        <v>33</v>
      </c>
      <c r="F166" s="1" t="s">
        <v>11</v>
      </c>
      <c r="K166" s="5">
        <v>-1</v>
      </c>
      <c r="AK166" s="5">
        <v>81</v>
      </c>
    </row>
    <row r="167" spans="1:41" x14ac:dyDescent="0.2">
      <c r="A167" s="1" t="s">
        <v>66</v>
      </c>
      <c r="B167" s="1" t="s">
        <v>67</v>
      </c>
      <c r="C167" s="1" t="s">
        <v>8</v>
      </c>
      <c r="D167" s="1" t="s">
        <v>74</v>
      </c>
      <c r="E167" s="1" t="s">
        <v>47</v>
      </c>
      <c r="F167" s="1" t="s">
        <v>10</v>
      </c>
      <c r="H167" s="5">
        <v>3</v>
      </c>
      <c r="J167" s="5">
        <v>1</v>
      </c>
      <c r="K167" s="5">
        <v>1</v>
      </c>
      <c r="L167" s="5">
        <v>2</v>
      </c>
      <c r="M167" s="5">
        <v>9</v>
      </c>
      <c r="O167" s="5">
        <v>1</v>
      </c>
      <c r="AF167" s="5">
        <v>1.5820000000000001</v>
      </c>
      <c r="AK167" s="5">
        <v>82</v>
      </c>
      <c r="AM167" s="13">
        <f>+AO167/$AO$3</f>
        <v>6.0761082191365735E-6</v>
      </c>
      <c r="AN167" s="7">
        <f>IF(AK167=1,AM167,AM167+AN165)</f>
        <v>0.99994574894033084</v>
      </c>
      <c r="AO167" s="5">
        <f>SUM(G167:AJ167)</f>
        <v>18.582000000000001</v>
      </c>
    </row>
    <row r="168" spans="1:41" x14ac:dyDescent="0.2">
      <c r="A168" s="1" t="s">
        <v>66</v>
      </c>
      <c r="B168" s="1" t="s">
        <v>67</v>
      </c>
      <c r="C168" s="1" t="s">
        <v>8</v>
      </c>
      <c r="D168" s="1" t="s">
        <v>74</v>
      </c>
      <c r="E168" s="1" t="s">
        <v>47</v>
      </c>
      <c r="F168" s="1" t="s">
        <v>11</v>
      </c>
      <c r="H168" s="5">
        <v>-1</v>
      </c>
      <c r="J168" s="5">
        <v>-1</v>
      </c>
      <c r="K168" s="5">
        <v>-1</v>
      </c>
      <c r="L168" s="5">
        <v>-1</v>
      </c>
      <c r="M168" s="5">
        <v>-1</v>
      </c>
      <c r="O168" s="5">
        <v>-1</v>
      </c>
      <c r="AF168" s="5">
        <v>-1</v>
      </c>
      <c r="AK168" s="5">
        <v>82</v>
      </c>
    </row>
    <row r="169" spans="1:41" x14ac:dyDescent="0.2">
      <c r="A169" s="1" t="s">
        <v>66</v>
      </c>
      <c r="B169" s="1" t="s">
        <v>67</v>
      </c>
      <c r="C169" s="1" t="s">
        <v>8</v>
      </c>
      <c r="D169" s="1" t="s">
        <v>219</v>
      </c>
      <c r="E169" s="1" t="s">
        <v>21</v>
      </c>
      <c r="F169" s="1" t="s">
        <v>10</v>
      </c>
      <c r="Z169" s="5">
        <v>16.687999999999999</v>
      </c>
      <c r="AB169" s="5">
        <v>1.44</v>
      </c>
      <c r="AK169" s="5">
        <v>83</v>
      </c>
      <c r="AM169" s="13">
        <f>+AO169/$AO$3</f>
        <v>5.9276552468253037E-6</v>
      </c>
      <c r="AN169" s="7">
        <f>IF(AK169=1,AM169,AM169+AN167)</f>
        <v>0.99995167659557771</v>
      </c>
      <c r="AO169" s="5">
        <f>SUM(G169:AJ169)</f>
        <v>18.128</v>
      </c>
    </row>
    <row r="170" spans="1:41" x14ac:dyDescent="0.2">
      <c r="A170" s="1" t="s">
        <v>66</v>
      </c>
      <c r="B170" s="1" t="s">
        <v>67</v>
      </c>
      <c r="C170" s="1" t="s">
        <v>8</v>
      </c>
      <c r="D170" s="1" t="s">
        <v>219</v>
      </c>
      <c r="E170" s="1" t="s">
        <v>21</v>
      </c>
      <c r="F170" s="1" t="s">
        <v>11</v>
      </c>
      <c r="Z170" s="5">
        <v>-1</v>
      </c>
      <c r="AB170" s="5" t="s">
        <v>15</v>
      </c>
      <c r="AK170" s="5">
        <v>83</v>
      </c>
    </row>
    <row r="171" spans="1:41" x14ac:dyDescent="0.2">
      <c r="A171" s="1" t="s">
        <v>66</v>
      </c>
      <c r="B171" s="1" t="s">
        <v>67</v>
      </c>
      <c r="C171" s="1" t="s">
        <v>8</v>
      </c>
      <c r="D171" s="1" t="s">
        <v>48</v>
      </c>
      <c r="E171" s="1" t="s">
        <v>21</v>
      </c>
      <c r="F171" s="1" t="s">
        <v>10</v>
      </c>
      <c r="H171" s="5">
        <v>1</v>
      </c>
      <c r="R171" s="5">
        <v>2</v>
      </c>
      <c r="U171" s="5">
        <v>15</v>
      </c>
      <c r="AK171" s="5">
        <v>84</v>
      </c>
      <c r="AM171" s="13">
        <f>+AO171/$AO$3</f>
        <v>5.8858006643234483E-6</v>
      </c>
      <c r="AN171" s="7">
        <f>IF(AK171=1,AM171,AM171+AN169)</f>
        <v>0.99995756239624201</v>
      </c>
      <c r="AO171" s="5">
        <f>SUM(G171:AJ171)</f>
        <v>18</v>
      </c>
    </row>
    <row r="172" spans="1:41" x14ac:dyDescent="0.2">
      <c r="A172" s="1" t="s">
        <v>66</v>
      </c>
      <c r="B172" s="1" t="s">
        <v>67</v>
      </c>
      <c r="C172" s="1" t="s">
        <v>8</v>
      </c>
      <c r="D172" s="1" t="s">
        <v>48</v>
      </c>
      <c r="E172" s="1" t="s">
        <v>21</v>
      </c>
      <c r="F172" s="1" t="s">
        <v>11</v>
      </c>
      <c r="H172" s="5">
        <v>-1</v>
      </c>
      <c r="R172" s="5" t="s">
        <v>15</v>
      </c>
      <c r="U172" s="5" t="s">
        <v>15</v>
      </c>
      <c r="AK172" s="5">
        <v>84</v>
      </c>
    </row>
    <row r="173" spans="1:41" x14ac:dyDescent="0.2">
      <c r="A173" s="1" t="s">
        <v>66</v>
      </c>
      <c r="B173" s="1" t="s">
        <v>67</v>
      </c>
      <c r="C173" s="1" t="s">
        <v>30</v>
      </c>
      <c r="D173" s="1" t="s">
        <v>63</v>
      </c>
      <c r="E173" s="1" t="s">
        <v>21</v>
      </c>
      <c r="F173" s="1" t="s">
        <v>10</v>
      </c>
      <c r="O173" s="5">
        <v>6.41</v>
      </c>
      <c r="Q173" s="5">
        <v>10.516999999999999</v>
      </c>
      <c r="AK173" s="5">
        <v>85</v>
      </c>
      <c r="AM173" s="13">
        <f>+AO173/$AO$3</f>
        <v>5.534941546944611E-6</v>
      </c>
      <c r="AN173" s="7">
        <f>IF(AK173=1,AM173,AM173+AN171)</f>
        <v>0.99996309733778899</v>
      </c>
      <c r="AO173" s="5">
        <f>SUM(G173:AJ173)</f>
        <v>16.927</v>
      </c>
    </row>
    <row r="174" spans="1:41" x14ac:dyDescent="0.2">
      <c r="A174" s="1" t="s">
        <v>66</v>
      </c>
      <c r="B174" s="1" t="s">
        <v>67</v>
      </c>
      <c r="C174" s="1" t="s">
        <v>30</v>
      </c>
      <c r="D174" s="1" t="s">
        <v>63</v>
      </c>
      <c r="E174" s="1" t="s">
        <v>21</v>
      </c>
      <c r="F174" s="1" t="s">
        <v>11</v>
      </c>
      <c r="O174" s="5" t="s">
        <v>15</v>
      </c>
      <c r="Q174" s="5">
        <v>-1</v>
      </c>
      <c r="AK174" s="5">
        <v>85</v>
      </c>
    </row>
    <row r="175" spans="1:41" x14ac:dyDescent="0.2">
      <c r="A175" s="1" t="s">
        <v>66</v>
      </c>
      <c r="B175" s="1" t="s">
        <v>67</v>
      </c>
      <c r="C175" s="1" t="s">
        <v>8</v>
      </c>
      <c r="D175" s="1" t="s">
        <v>78</v>
      </c>
      <c r="E175" s="1" t="s">
        <v>32</v>
      </c>
      <c r="F175" s="1" t="s">
        <v>10</v>
      </c>
      <c r="Y175" s="5">
        <v>11.986000000000001</v>
      </c>
      <c r="Z175" s="5">
        <v>2.99</v>
      </c>
      <c r="AA175" s="5">
        <v>1.036</v>
      </c>
      <c r="AK175" s="5">
        <v>86</v>
      </c>
      <c r="AM175" s="13">
        <f>+AO175/$AO$3</f>
        <v>5.2357466798415028E-6</v>
      </c>
      <c r="AN175" s="7">
        <f>IF(AK175=1,AM175,AM175+AN173)</f>
        <v>0.99996833308446886</v>
      </c>
      <c r="AO175" s="5">
        <f>SUM(G175:AJ175)</f>
        <v>16.012</v>
      </c>
    </row>
    <row r="176" spans="1:41" x14ac:dyDescent="0.2">
      <c r="A176" s="1" t="s">
        <v>66</v>
      </c>
      <c r="B176" s="1" t="s">
        <v>67</v>
      </c>
      <c r="C176" s="1" t="s">
        <v>8</v>
      </c>
      <c r="D176" s="1" t="s">
        <v>78</v>
      </c>
      <c r="E176" s="1" t="s">
        <v>32</v>
      </c>
      <c r="F176" s="1" t="s">
        <v>11</v>
      </c>
      <c r="Y176" s="5">
        <v>-1</v>
      </c>
      <c r="Z176" s="5">
        <v>-1</v>
      </c>
      <c r="AA176" s="5">
        <v>-1</v>
      </c>
      <c r="AK176" s="5">
        <v>86</v>
      </c>
    </row>
    <row r="177" spans="1:41" x14ac:dyDescent="0.2">
      <c r="A177" s="1" t="s">
        <v>66</v>
      </c>
      <c r="B177" s="1" t="s">
        <v>67</v>
      </c>
      <c r="C177" s="1" t="s">
        <v>8</v>
      </c>
      <c r="D177" s="1" t="s">
        <v>61</v>
      </c>
      <c r="E177" s="1" t="s">
        <v>21</v>
      </c>
      <c r="F177" s="1" t="s">
        <v>10</v>
      </c>
      <c r="G177" s="5">
        <v>2</v>
      </c>
      <c r="J177" s="5">
        <v>4.0999999999999996</v>
      </c>
      <c r="K177" s="5">
        <v>3.1</v>
      </c>
      <c r="L177" s="5">
        <v>3.9</v>
      </c>
      <c r="M177" s="5">
        <v>2.5</v>
      </c>
      <c r="AK177" s="5">
        <v>87</v>
      </c>
      <c r="AM177" s="13">
        <f>+AO177/$AO$3</f>
        <v>5.1010272424136548E-6</v>
      </c>
      <c r="AN177" s="7">
        <f>IF(AK177=1,AM177,AM177+AN175)</f>
        <v>0.99997343411171125</v>
      </c>
      <c r="AO177" s="5">
        <f>SUM(G177:AJ177)</f>
        <v>15.6</v>
      </c>
    </row>
    <row r="178" spans="1:41" x14ac:dyDescent="0.2">
      <c r="A178" s="1" t="s">
        <v>66</v>
      </c>
      <c r="B178" s="1" t="s">
        <v>67</v>
      </c>
      <c r="C178" s="1" t="s">
        <v>8</v>
      </c>
      <c r="D178" s="1" t="s">
        <v>61</v>
      </c>
      <c r="E178" s="1" t="s">
        <v>21</v>
      </c>
      <c r="F178" s="1" t="s">
        <v>11</v>
      </c>
      <c r="G178" s="5" t="s">
        <v>15</v>
      </c>
      <c r="J178" s="5" t="s">
        <v>15</v>
      </c>
      <c r="K178" s="5" t="s">
        <v>15</v>
      </c>
      <c r="L178" s="5" t="s">
        <v>15</v>
      </c>
      <c r="M178" s="5" t="s">
        <v>15</v>
      </c>
      <c r="AK178" s="5">
        <v>87</v>
      </c>
    </row>
    <row r="179" spans="1:41" x14ac:dyDescent="0.2">
      <c r="A179" s="1" t="s">
        <v>66</v>
      </c>
      <c r="B179" s="1" t="s">
        <v>67</v>
      </c>
      <c r="C179" s="1" t="s">
        <v>8</v>
      </c>
      <c r="D179" s="1" t="s">
        <v>195</v>
      </c>
      <c r="E179" s="1" t="s">
        <v>32</v>
      </c>
      <c r="F179" s="1" t="s">
        <v>10</v>
      </c>
      <c r="G179" s="5">
        <v>15</v>
      </c>
      <c r="AK179" s="5">
        <v>88</v>
      </c>
      <c r="AM179" s="13">
        <f>+AO179/$AO$3</f>
        <v>4.9048338869362064E-6</v>
      </c>
      <c r="AN179" s="7">
        <f>IF(AK179=1,AM179,AM179+AN177)</f>
        <v>0.99997833894559818</v>
      </c>
      <c r="AO179" s="5">
        <f>SUM(G179:AJ179)</f>
        <v>15</v>
      </c>
    </row>
    <row r="180" spans="1:41" x14ac:dyDescent="0.2">
      <c r="A180" s="1" t="s">
        <v>66</v>
      </c>
      <c r="B180" s="1" t="s">
        <v>67</v>
      </c>
      <c r="C180" s="1" t="s">
        <v>8</v>
      </c>
      <c r="D180" s="1" t="s">
        <v>195</v>
      </c>
      <c r="E180" s="1" t="s">
        <v>32</v>
      </c>
      <c r="F180" s="1" t="s">
        <v>11</v>
      </c>
      <c r="G180" s="5">
        <v>-1</v>
      </c>
      <c r="AK180" s="5">
        <v>88</v>
      </c>
    </row>
    <row r="181" spans="1:41" x14ac:dyDescent="0.2">
      <c r="A181" s="1" t="s">
        <v>66</v>
      </c>
      <c r="B181" s="1" t="s">
        <v>67</v>
      </c>
      <c r="C181" s="1" t="s">
        <v>30</v>
      </c>
      <c r="D181" s="1" t="s">
        <v>31</v>
      </c>
      <c r="E181" s="1" t="s">
        <v>9</v>
      </c>
      <c r="F181" s="1" t="s">
        <v>10</v>
      </c>
      <c r="L181" s="5">
        <v>12</v>
      </c>
      <c r="AK181" s="5">
        <v>89</v>
      </c>
      <c r="AM181" s="13">
        <f>+AO181/$AO$3</f>
        <v>3.9238671095489653E-6</v>
      </c>
      <c r="AN181" s="7">
        <f>IF(AK181=1,AM181,AM181+AN179)</f>
        <v>0.99998226281270775</v>
      </c>
      <c r="AO181" s="5">
        <f>SUM(G181:AJ181)</f>
        <v>12</v>
      </c>
    </row>
    <row r="182" spans="1:41" x14ac:dyDescent="0.2">
      <c r="A182" s="1" t="s">
        <v>66</v>
      </c>
      <c r="B182" s="1" t="s">
        <v>67</v>
      </c>
      <c r="C182" s="1" t="s">
        <v>30</v>
      </c>
      <c r="D182" s="1" t="s">
        <v>31</v>
      </c>
      <c r="E182" s="1" t="s">
        <v>9</v>
      </c>
      <c r="F182" s="1" t="s">
        <v>11</v>
      </c>
      <c r="L182" s="5">
        <v>-1</v>
      </c>
      <c r="AK182" s="5">
        <v>89</v>
      </c>
    </row>
    <row r="183" spans="1:41" x14ac:dyDescent="0.2">
      <c r="A183" s="1" t="s">
        <v>66</v>
      </c>
      <c r="B183" s="1" t="s">
        <v>67</v>
      </c>
      <c r="C183" s="1" t="s">
        <v>30</v>
      </c>
      <c r="D183" s="1" t="s">
        <v>79</v>
      </c>
      <c r="E183" s="1" t="s">
        <v>76</v>
      </c>
      <c r="F183" s="1" t="s">
        <v>10</v>
      </c>
      <c r="G183" s="5">
        <v>1</v>
      </c>
      <c r="H183" s="5">
        <v>1</v>
      </c>
      <c r="I183" s="5">
        <v>1</v>
      </c>
      <c r="J183" s="5">
        <v>1</v>
      </c>
      <c r="K183" s="5">
        <v>1</v>
      </c>
      <c r="L183" s="5">
        <v>3.36</v>
      </c>
      <c r="M183" s="5">
        <v>1.42</v>
      </c>
      <c r="N183" s="5">
        <v>1.19</v>
      </c>
      <c r="O183" s="5">
        <v>1</v>
      </c>
      <c r="AK183" s="5">
        <v>90</v>
      </c>
      <c r="AM183" s="13">
        <f>+AO183/$AO$3</f>
        <v>3.9140574417750923E-6</v>
      </c>
      <c r="AN183" s="7">
        <f>IF(AK183=1,AM183,AM183+AN181)</f>
        <v>0.99998617687014957</v>
      </c>
      <c r="AO183" s="5">
        <f>SUM(G183:AJ183)</f>
        <v>11.969999999999999</v>
      </c>
    </row>
    <row r="184" spans="1:41" x14ac:dyDescent="0.2">
      <c r="A184" s="1" t="s">
        <v>66</v>
      </c>
      <c r="B184" s="1" t="s">
        <v>67</v>
      </c>
      <c r="C184" s="1" t="s">
        <v>30</v>
      </c>
      <c r="D184" s="1" t="s">
        <v>79</v>
      </c>
      <c r="E184" s="1" t="s">
        <v>76</v>
      </c>
      <c r="F184" s="1" t="s">
        <v>11</v>
      </c>
      <c r="G184" s="5">
        <v>-1</v>
      </c>
      <c r="H184" s="5">
        <v>-1</v>
      </c>
      <c r="I184" s="5">
        <v>-1</v>
      </c>
      <c r="J184" s="5">
        <v>-1</v>
      </c>
      <c r="K184" s="5">
        <v>-1</v>
      </c>
      <c r="L184" s="5">
        <v>-1</v>
      </c>
      <c r="M184" s="5">
        <v>-1</v>
      </c>
      <c r="N184" s="5">
        <v>-1</v>
      </c>
      <c r="O184" s="5">
        <v>-1</v>
      </c>
      <c r="AK184" s="5">
        <v>90</v>
      </c>
    </row>
    <row r="185" spans="1:41" x14ac:dyDescent="0.2">
      <c r="A185" s="1" t="s">
        <v>66</v>
      </c>
      <c r="B185" s="1" t="s">
        <v>67</v>
      </c>
      <c r="C185" s="1" t="s">
        <v>30</v>
      </c>
      <c r="D185" s="1" t="s">
        <v>62</v>
      </c>
      <c r="E185" s="1" t="s">
        <v>21</v>
      </c>
      <c r="F185" s="1" t="s">
        <v>10</v>
      </c>
      <c r="N185" s="5">
        <v>7</v>
      </c>
      <c r="AK185" s="5">
        <v>91</v>
      </c>
      <c r="AM185" s="13">
        <f>+AO185/$AO$3</f>
        <v>2.2889224805702298E-6</v>
      </c>
      <c r="AN185" s="7">
        <f>IF(AK185=1,AM185,AM185+AN183)</f>
        <v>0.99998846579263012</v>
      </c>
      <c r="AO185" s="5">
        <f>SUM(G185:AJ185)</f>
        <v>7</v>
      </c>
    </row>
    <row r="186" spans="1:41" x14ac:dyDescent="0.2">
      <c r="A186" s="1" t="s">
        <v>66</v>
      </c>
      <c r="B186" s="1" t="s">
        <v>67</v>
      </c>
      <c r="C186" s="1" t="s">
        <v>30</v>
      </c>
      <c r="D186" s="1" t="s">
        <v>62</v>
      </c>
      <c r="E186" s="1" t="s">
        <v>21</v>
      </c>
      <c r="F186" s="1" t="s">
        <v>11</v>
      </c>
      <c r="N186" s="5">
        <v>-1</v>
      </c>
      <c r="AK186" s="5">
        <v>91</v>
      </c>
    </row>
    <row r="187" spans="1:41" x14ac:dyDescent="0.2">
      <c r="A187" s="1" t="s">
        <v>66</v>
      </c>
      <c r="B187" s="1" t="s">
        <v>67</v>
      </c>
      <c r="C187" s="1" t="s">
        <v>8</v>
      </c>
      <c r="D187" s="1" t="s">
        <v>214</v>
      </c>
      <c r="E187" s="1" t="s">
        <v>22</v>
      </c>
      <c r="F187" s="1" t="s">
        <v>10</v>
      </c>
      <c r="Z187" s="5">
        <v>0.47599999999999998</v>
      </c>
      <c r="AB187" s="5">
        <v>0.06</v>
      </c>
      <c r="AC187" s="5">
        <v>1.28</v>
      </c>
      <c r="AD187" s="5">
        <v>1.0389999999999999</v>
      </c>
      <c r="AE187" s="5">
        <v>0.40200000000000002</v>
      </c>
      <c r="AH187" s="5">
        <v>0.40600000000000003</v>
      </c>
      <c r="AI187" s="5">
        <v>0.56899999999999995</v>
      </c>
      <c r="AJ187" s="5">
        <v>0.26900000000000002</v>
      </c>
      <c r="AK187" s="5">
        <v>92</v>
      </c>
      <c r="AM187" s="13">
        <f>+AO187/$AO$3</f>
        <v>1.471777155006658E-6</v>
      </c>
      <c r="AN187" s="7">
        <f>IF(AK187=1,AM187,AM187+AN185)</f>
        <v>0.99998993756978516</v>
      </c>
      <c r="AO187" s="5">
        <f>SUM(G187:AJ187)</f>
        <v>4.5010000000000003</v>
      </c>
    </row>
    <row r="188" spans="1:41" x14ac:dyDescent="0.2">
      <c r="A188" s="1" t="s">
        <v>66</v>
      </c>
      <c r="B188" s="1" t="s">
        <v>67</v>
      </c>
      <c r="C188" s="1" t="s">
        <v>8</v>
      </c>
      <c r="D188" s="1" t="s">
        <v>214</v>
      </c>
      <c r="E188" s="1" t="s">
        <v>22</v>
      </c>
      <c r="F188" s="1" t="s">
        <v>11</v>
      </c>
      <c r="Z188" s="5">
        <v>-1</v>
      </c>
      <c r="AB188" s="5">
        <v>-1</v>
      </c>
      <c r="AC188" s="5">
        <v>-1</v>
      </c>
      <c r="AD188" s="5">
        <v>-1</v>
      </c>
      <c r="AE188" s="5">
        <v>-1</v>
      </c>
      <c r="AH188" s="5">
        <v>-1</v>
      </c>
      <c r="AI188" s="5">
        <v>-1</v>
      </c>
      <c r="AJ188" s="5">
        <v>-1</v>
      </c>
      <c r="AK188" s="5">
        <v>92</v>
      </c>
    </row>
    <row r="189" spans="1:41" x14ac:dyDescent="0.2">
      <c r="A189" s="1" t="s">
        <v>66</v>
      </c>
      <c r="B189" s="1" t="s">
        <v>67</v>
      </c>
      <c r="C189" s="1" t="s">
        <v>8</v>
      </c>
      <c r="D189" s="1" t="s">
        <v>216</v>
      </c>
      <c r="E189" s="1" t="s">
        <v>28</v>
      </c>
      <c r="F189" s="1" t="s">
        <v>10</v>
      </c>
      <c r="I189" s="5">
        <v>0.24</v>
      </c>
      <c r="J189" s="5">
        <v>0.1</v>
      </c>
      <c r="L189" s="5">
        <v>0.4</v>
      </c>
      <c r="M189" s="5">
        <v>0.05</v>
      </c>
      <c r="N189" s="5">
        <v>0.1</v>
      </c>
      <c r="O189" s="5">
        <v>0.4</v>
      </c>
      <c r="P189" s="5">
        <v>0.1</v>
      </c>
      <c r="Q189" s="5">
        <v>0.2</v>
      </c>
      <c r="R189" s="5">
        <v>4.5999999999999999E-2</v>
      </c>
      <c r="S189" s="5">
        <v>0.109</v>
      </c>
      <c r="U189" s="5">
        <v>0.35199999999999998</v>
      </c>
      <c r="W189" s="5">
        <v>1.6E-2</v>
      </c>
      <c r="X189" s="5">
        <v>2.1000000000000001E-2</v>
      </c>
      <c r="Y189" s="5">
        <v>0.41599999999999998</v>
      </c>
      <c r="Z189" s="5">
        <v>0.44500000000000001</v>
      </c>
      <c r="AA189" s="5">
        <v>1.298</v>
      </c>
      <c r="AF189" s="5">
        <v>2.5000000000000001E-2</v>
      </c>
      <c r="AI189" s="5">
        <v>0.03</v>
      </c>
      <c r="AK189" s="5">
        <v>93</v>
      </c>
      <c r="AM189" s="13">
        <f>+AO189/$AO$3</f>
        <v>1.4217478493599084E-6</v>
      </c>
      <c r="AN189" s="7">
        <f>IF(AK189=1,AM189,AM189+AN187)</f>
        <v>0.9999913593176345</v>
      </c>
      <c r="AO189" s="5">
        <f>SUM(G189:AJ189)</f>
        <v>4.3479999999999999</v>
      </c>
    </row>
    <row r="190" spans="1:41" x14ac:dyDescent="0.2">
      <c r="A190" s="1" t="s">
        <v>66</v>
      </c>
      <c r="B190" s="1" t="s">
        <v>67</v>
      </c>
      <c r="C190" s="1" t="s">
        <v>8</v>
      </c>
      <c r="D190" s="1" t="s">
        <v>216</v>
      </c>
      <c r="E190" s="1" t="s">
        <v>28</v>
      </c>
      <c r="F190" s="1" t="s">
        <v>11</v>
      </c>
      <c r="G190" s="5" t="s">
        <v>15</v>
      </c>
      <c r="H190" s="5" t="s">
        <v>15</v>
      </c>
      <c r="I190" s="5" t="s">
        <v>15</v>
      </c>
      <c r="J190" s="5" t="s">
        <v>15</v>
      </c>
      <c r="L190" s="5" t="s">
        <v>15</v>
      </c>
      <c r="M190" s="5">
        <v>-1</v>
      </c>
      <c r="N190" s="5">
        <v>-1</v>
      </c>
      <c r="O190" s="5">
        <v>-1</v>
      </c>
      <c r="P190" s="5" t="s">
        <v>15</v>
      </c>
      <c r="Q190" s="5">
        <v>-1</v>
      </c>
      <c r="R190" s="5" t="s">
        <v>15</v>
      </c>
      <c r="S190" s="5">
        <v>-1</v>
      </c>
      <c r="U190" s="5" t="s">
        <v>15</v>
      </c>
      <c r="W190" s="5">
        <v>-1</v>
      </c>
      <c r="X190" s="5" t="s">
        <v>15</v>
      </c>
      <c r="Y190" s="5" t="s">
        <v>15</v>
      </c>
      <c r="Z190" s="5" t="s">
        <v>15</v>
      </c>
      <c r="AA190" s="5" t="s">
        <v>15</v>
      </c>
      <c r="AE190" s="5" t="s">
        <v>15</v>
      </c>
      <c r="AF190" s="5" t="s">
        <v>15</v>
      </c>
      <c r="AI190" s="5" t="s">
        <v>15</v>
      </c>
      <c r="AK190" s="5">
        <v>93</v>
      </c>
    </row>
    <row r="191" spans="1:41" x14ac:dyDescent="0.2">
      <c r="A191" s="1" t="s">
        <v>66</v>
      </c>
      <c r="B191" s="1" t="s">
        <v>67</v>
      </c>
      <c r="C191" s="1" t="s">
        <v>8</v>
      </c>
      <c r="D191" s="1" t="s">
        <v>69</v>
      </c>
      <c r="E191" s="1" t="s">
        <v>21</v>
      </c>
      <c r="F191" s="1" t="s">
        <v>10</v>
      </c>
      <c r="T191" s="5">
        <v>3.5</v>
      </c>
      <c r="AK191" s="5">
        <v>94</v>
      </c>
      <c r="AM191" s="13">
        <f>+AO191/$AO$3</f>
        <v>1.1444612402851149E-6</v>
      </c>
      <c r="AN191" s="7">
        <f>IF(AK191=1,AM191,AM191+AN189)</f>
        <v>0.99999250377887483</v>
      </c>
      <c r="AO191" s="5">
        <f>SUM(G191:AJ191)</f>
        <v>3.5</v>
      </c>
    </row>
    <row r="192" spans="1:41" x14ac:dyDescent="0.2">
      <c r="A192" s="1" t="s">
        <v>66</v>
      </c>
      <c r="B192" s="1" t="s">
        <v>67</v>
      </c>
      <c r="C192" s="1" t="s">
        <v>8</v>
      </c>
      <c r="D192" s="1" t="s">
        <v>69</v>
      </c>
      <c r="E192" s="1" t="s">
        <v>21</v>
      </c>
      <c r="F192" s="1" t="s">
        <v>11</v>
      </c>
      <c r="T192" s="5">
        <v>-1</v>
      </c>
      <c r="AK192" s="5">
        <v>94</v>
      </c>
    </row>
    <row r="193" spans="1:41" x14ac:dyDescent="0.2">
      <c r="A193" s="1" t="s">
        <v>66</v>
      </c>
      <c r="B193" s="1" t="s">
        <v>67</v>
      </c>
      <c r="C193" s="1" t="s">
        <v>8</v>
      </c>
      <c r="D193" s="1" t="s">
        <v>56</v>
      </c>
      <c r="E193" s="1" t="s">
        <v>21</v>
      </c>
      <c r="F193" s="1" t="s">
        <v>10</v>
      </c>
      <c r="P193" s="5">
        <v>2.9</v>
      </c>
      <c r="AK193" s="5">
        <v>95</v>
      </c>
      <c r="AM193" s="13">
        <f>+AO193/$AO$3</f>
        <v>9.4826788480766662E-7</v>
      </c>
      <c r="AN193" s="7">
        <f>IF(AK193=1,AM193,AM193+AN191)</f>
        <v>0.9999934520467596</v>
      </c>
      <c r="AO193" s="5">
        <f>SUM(G193:AJ193)</f>
        <v>2.9</v>
      </c>
    </row>
    <row r="194" spans="1:41" x14ac:dyDescent="0.2">
      <c r="A194" s="1" t="s">
        <v>66</v>
      </c>
      <c r="B194" s="1" t="s">
        <v>67</v>
      </c>
      <c r="C194" s="1" t="s">
        <v>8</v>
      </c>
      <c r="D194" s="1" t="s">
        <v>56</v>
      </c>
      <c r="E194" s="1" t="s">
        <v>21</v>
      </c>
      <c r="F194" s="1" t="s">
        <v>11</v>
      </c>
      <c r="P194" s="5">
        <v>-1</v>
      </c>
      <c r="W194" s="5" t="s">
        <v>15</v>
      </c>
      <c r="AK194" s="5">
        <v>95</v>
      </c>
    </row>
    <row r="195" spans="1:41" x14ac:dyDescent="0.2">
      <c r="A195" s="1" t="s">
        <v>66</v>
      </c>
      <c r="B195" s="1" t="s">
        <v>67</v>
      </c>
      <c r="C195" s="1" t="s">
        <v>8</v>
      </c>
      <c r="D195" s="1" t="s">
        <v>215</v>
      </c>
      <c r="E195" s="1" t="s">
        <v>16</v>
      </c>
      <c r="F195" s="1" t="s">
        <v>10</v>
      </c>
      <c r="P195" s="5">
        <v>2.4300000000000002</v>
      </c>
      <c r="AK195" s="5">
        <v>96</v>
      </c>
      <c r="AM195" s="13">
        <f>+AO195/$AO$3</f>
        <v>7.9458308968366554E-7</v>
      </c>
      <c r="AN195" s="7">
        <f>IF(AK195=1,AM195,AM195+AN193)</f>
        <v>0.99999424662984926</v>
      </c>
      <c r="AO195" s="5">
        <f>SUM(G195:AJ195)</f>
        <v>2.4300000000000002</v>
      </c>
    </row>
    <row r="196" spans="1:41" x14ac:dyDescent="0.2">
      <c r="A196" s="1" t="s">
        <v>66</v>
      </c>
      <c r="B196" s="1" t="s">
        <v>67</v>
      </c>
      <c r="C196" s="1" t="s">
        <v>8</v>
      </c>
      <c r="D196" s="1" t="s">
        <v>215</v>
      </c>
      <c r="E196" s="1" t="s">
        <v>16</v>
      </c>
      <c r="F196" s="1" t="s">
        <v>11</v>
      </c>
      <c r="P196" s="5" t="s">
        <v>15</v>
      </c>
      <c r="AK196" s="5">
        <v>96</v>
      </c>
    </row>
    <row r="197" spans="1:41" x14ac:dyDescent="0.2">
      <c r="A197" s="1" t="s">
        <v>66</v>
      </c>
      <c r="B197" s="1" t="s">
        <v>67</v>
      </c>
      <c r="C197" s="1" t="s">
        <v>8</v>
      </c>
      <c r="D197" s="1" t="s">
        <v>214</v>
      </c>
      <c r="E197" s="1" t="s">
        <v>21</v>
      </c>
      <c r="F197" s="1" t="s">
        <v>10</v>
      </c>
      <c r="AH197" s="5">
        <v>4.2000000000000003E-2</v>
      </c>
      <c r="AJ197" s="5">
        <v>2.0920000000000001</v>
      </c>
      <c r="AK197" s="5">
        <v>97</v>
      </c>
      <c r="AM197" s="13">
        <f>+AO197/$AO$3</f>
        <v>6.9779436764812432E-7</v>
      </c>
      <c r="AN197" s="7">
        <f>IF(AK197=1,AM197,AM197+AN195)</f>
        <v>0.99999494442421688</v>
      </c>
      <c r="AO197" s="5">
        <f>SUM(G197:AJ197)</f>
        <v>2.1339999999999999</v>
      </c>
    </row>
    <row r="198" spans="1:41" x14ac:dyDescent="0.2">
      <c r="A198" s="1" t="s">
        <v>66</v>
      </c>
      <c r="B198" s="1" t="s">
        <v>67</v>
      </c>
      <c r="C198" s="1" t="s">
        <v>8</v>
      </c>
      <c r="D198" s="1" t="s">
        <v>214</v>
      </c>
      <c r="E198" s="1" t="s">
        <v>21</v>
      </c>
      <c r="F198" s="1" t="s">
        <v>11</v>
      </c>
      <c r="AH198" s="5">
        <v>-1</v>
      </c>
      <c r="AJ198" s="5" t="s">
        <v>15</v>
      </c>
      <c r="AK198" s="5">
        <v>97</v>
      </c>
    </row>
    <row r="199" spans="1:41" x14ac:dyDescent="0.2">
      <c r="A199" s="1" t="s">
        <v>66</v>
      </c>
      <c r="B199" s="1" t="s">
        <v>67</v>
      </c>
      <c r="C199" s="1" t="s">
        <v>8</v>
      </c>
      <c r="D199" s="1" t="s">
        <v>216</v>
      </c>
      <c r="E199" s="1" t="s">
        <v>33</v>
      </c>
      <c r="F199" s="1" t="s">
        <v>10</v>
      </c>
      <c r="AA199" s="5">
        <v>0.24</v>
      </c>
      <c r="AB199" s="5">
        <v>0.40500000000000003</v>
      </c>
      <c r="AC199" s="5">
        <v>3.6999999999999998E-2</v>
      </c>
      <c r="AE199" s="5">
        <v>0.14799999999999999</v>
      </c>
      <c r="AH199" s="5">
        <v>0.184</v>
      </c>
      <c r="AI199" s="5">
        <v>1.046</v>
      </c>
      <c r="AK199" s="5">
        <v>98</v>
      </c>
      <c r="AM199" s="13">
        <f>+AO199/$AO$3</f>
        <v>6.7359718713923904E-7</v>
      </c>
      <c r="AN199" s="7">
        <f>IF(AK199=1,AM199,AM199+AN197)</f>
        <v>0.99999561802140402</v>
      </c>
      <c r="AO199" s="5">
        <f>SUM(G199:AJ199)</f>
        <v>2.06</v>
      </c>
    </row>
    <row r="200" spans="1:41" x14ac:dyDescent="0.2">
      <c r="A200" s="1" t="s">
        <v>66</v>
      </c>
      <c r="B200" s="1" t="s">
        <v>67</v>
      </c>
      <c r="C200" s="1" t="s">
        <v>8</v>
      </c>
      <c r="D200" s="1" t="s">
        <v>216</v>
      </c>
      <c r="E200" s="1" t="s">
        <v>33</v>
      </c>
      <c r="F200" s="1" t="s">
        <v>11</v>
      </c>
      <c r="AA200" s="5" t="s">
        <v>15</v>
      </c>
      <c r="AB200" s="5" t="s">
        <v>15</v>
      </c>
      <c r="AC200" s="5" t="s">
        <v>15</v>
      </c>
      <c r="AE200" s="5" t="s">
        <v>15</v>
      </c>
      <c r="AH200" s="5" t="s">
        <v>15</v>
      </c>
      <c r="AI200" s="5" t="s">
        <v>15</v>
      </c>
      <c r="AK200" s="5">
        <v>98</v>
      </c>
    </row>
    <row r="201" spans="1:41" x14ac:dyDescent="0.2">
      <c r="A201" s="1" t="s">
        <v>66</v>
      </c>
      <c r="B201" s="1" t="s">
        <v>67</v>
      </c>
      <c r="C201" s="1" t="s">
        <v>8</v>
      </c>
      <c r="D201" s="1" t="s">
        <v>226</v>
      </c>
      <c r="E201" s="1" t="s">
        <v>21</v>
      </c>
      <c r="F201" s="1" t="s">
        <v>10</v>
      </c>
      <c r="P201" s="5">
        <v>1.55</v>
      </c>
      <c r="Q201" s="5">
        <v>0.23</v>
      </c>
      <c r="AD201" s="5">
        <v>0.25700000000000001</v>
      </c>
      <c r="AK201" s="5">
        <v>99</v>
      </c>
      <c r="AM201" s="13">
        <f>+AO201/$AO$3</f>
        <v>6.6607644184593683E-7</v>
      </c>
      <c r="AN201" s="7">
        <f>IF(AK201=1,AM201,AM201+AN199)</f>
        <v>0.99999628409784591</v>
      </c>
      <c r="AO201" s="5">
        <f>SUM(G201:AJ201)</f>
        <v>2.0369999999999999</v>
      </c>
    </row>
    <row r="202" spans="1:41" x14ac:dyDescent="0.2">
      <c r="A202" s="1" t="s">
        <v>66</v>
      </c>
      <c r="B202" s="1" t="s">
        <v>67</v>
      </c>
      <c r="C202" s="1" t="s">
        <v>8</v>
      </c>
      <c r="D202" s="1" t="s">
        <v>226</v>
      </c>
      <c r="E202" s="1" t="s">
        <v>21</v>
      </c>
      <c r="F202" s="1" t="s">
        <v>11</v>
      </c>
      <c r="P202" s="5" t="s">
        <v>15</v>
      </c>
      <c r="Q202" s="5" t="s">
        <v>15</v>
      </c>
      <c r="AD202" s="5" t="s">
        <v>15</v>
      </c>
      <c r="AK202" s="5">
        <v>99</v>
      </c>
    </row>
    <row r="203" spans="1:41" x14ac:dyDescent="0.2">
      <c r="A203" s="1" t="s">
        <v>66</v>
      </c>
      <c r="B203" s="1" t="s">
        <v>67</v>
      </c>
      <c r="C203" s="1" t="s">
        <v>8</v>
      </c>
      <c r="D203" s="1" t="s">
        <v>74</v>
      </c>
      <c r="E203" s="1" t="s">
        <v>33</v>
      </c>
      <c r="F203" s="1" t="s">
        <v>10</v>
      </c>
      <c r="AG203" s="5">
        <v>1.49</v>
      </c>
      <c r="AK203" s="5">
        <v>100</v>
      </c>
      <c r="AM203" s="13">
        <f>+AO203/$AO$3</f>
        <v>4.8721349943566316E-7</v>
      </c>
      <c r="AN203" s="7">
        <f>IF(AK203=1,AM203,AM203+AN201)</f>
        <v>0.99999677131134534</v>
      </c>
      <c r="AO203" s="5">
        <f>SUM(G203:AJ203)</f>
        <v>1.49</v>
      </c>
    </row>
    <row r="204" spans="1:41" x14ac:dyDescent="0.2">
      <c r="A204" s="1" t="s">
        <v>66</v>
      </c>
      <c r="B204" s="1" t="s">
        <v>67</v>
      </c>
      <c r="C204" s="1" t="s">
        <v>8</v>
      </c>
      <c r="D204" s="1" t="s">
        <v>74</v>
      </c>
      <c r="E204" s="1" t="s">
        <v>33</v>
      </c>
      <c r="F204" s="1" t="s">
        <v>11</v>
      </c>
      <c r="AG204" s="5">
        <v>-1</v>
      </c>
      <c r="AK204" s="5">
        <v>100</v>
      </c>
    </row>
    <row r="205" spans="1:41" x14ac:dyDescent="0.2">
      <c r="A205" s="1" t="s">
        <v>66</v>
      </c>
      <c r="B205" s="1" t="s">
        <v>67</v>
      </c>
      <c r="C205" s="1" t="s">
        <v>8</v>
      </c>
      <c r="D205" s="1" t="s">
        <v>74</v>
      </c>
      <c r="E205" s="1" t="s">
        <v>32</v>
      </c>
      <c r="F205" s="1" t="s">
        <v>10</v>
      </c>
      <c r="AG205" s="5">
        <v>1.31</v>
      </c>
      <c r="AK205" s="5">
        <v>101</v>
      </c>
      <c r="AM205" s="13">
        <f>+AO205/$AO$3</f>
        <v>4.2835549279242871E-7</v>
      </c>
      <c r="AN205" s="7">
        <f>IF(AK205=1,AM205,AM205+AN203)</f>
        <v>0.99999719966683809</v>
      </c>
      <c r="AO205" s="5">
        <f>SUM(G205:AJ205)</f>
        <v>1.31</v>
      </c>
    </row>
    <row r="206" spans="1:41" x14ac:dyDescent="0.2">
      <c r="A206" s="1" t="s">
        <v>66</v>
      </c>
      <c r="B206" s="1" t="s">
        <v>67</v>
      </c>
      <c r="C206" s="1" t="s">
        <v>8</v>
      </c>
      <c r="D206" s="1" t="s">
        <v>74</v>
      </c>
      <c r="E206" s="1" t="s">
        <v>32</v>
      </c>
      <c r="F206" s="1" t="s">
        <v>11</v>
      </c>
      <c r="AG206" s="5">
        <v>-1</v>
      </c>
      <c r="AK206" s="5">
        <v>101</v>
      </c>
    </row>
    <row r="207" spans="1:41" x14ac:dyDescent="0.2">
      <c r="A207" s="1" t="s">
        <v>66</v>
      </c>
      <c r="B207" s="1" t="s">
        <v>67</v>
      </c>
      <c r="C207" s="1" t="s">
        <v>8</v>
      </c>
      <c r="D207" s="1" t="s">
        <v>72</v>
      </c>
      <c r="E207" s="1" t="s">
        <v>21</v>
      </c>
      <c r="F207" s="1" t="s">
        <v>10</v>
      </c>
      <c r="L207" s="5">
        <v>1</v>
      </c>
      <c r="AK207" s="5">
        <v>102</v>
      </c>
      <c r="AM207" s="13">
        <f>+AO207/$AO$3</f>
        <v>3.2698892579574712E-7</v>
      </c>
      <c r="AN207" s="7">
        <f>IF(AK207=1,AM207,AM207+AN205)</f>
        <v>0.99999752665576391</v>
      </c>
      <c r="AO207" s="5">
        <f>SUM(G207:AJ207)</f>
        <v>1</v>
      </c>
    </row>
    <row r="208" spans="1:41" x14ac:dyDescent="0.2">
      <c r="A208" s="1" t="s">
        <v>66</v>
      </c>
      <c r="B208" s="1" t="s">
        <v>67</v>
      </c>
      <c r="C208" s="1" t="s">
        <v>8</v>
      </c>
      <c r="D208" s="1" t="s">
        <v>72</v>
      </c>
      <c r="E208" s="1" t="s">
        <v>21</v>
      </c>
      <c r="F208" s="1" t="s">
        <v>11</v>
      </c>
      <c r="L208" s="5" t="s">
        <v>15</v>
      </c>
      <c r="X208" s="5" t="s">
        <v>15</v>
      </c>
      <c r="AK208" s="5">
        <v>102</v>
      </c>
    </row>
    <row r="209" spans="1:41" x14ac:dyDescent="0.2">
      <c r="A209" s="1" t="s">
        <v>66</v>
      </c>
      <c r="B209" s="1" t="s">
        <v>67</v>
      </c>
      <c r="C209" s="1" t="s">
        <v>30</v>
      </c>
      <c r="D209" s="1" t="s">
        <v>79</v>
      </c>
      <c r="E209" s="1" t="s">
        <v>22</v>
      </c>
      <c r="F209" s="1" t="s">
        <v>10</v>
      </c>
      <c r="P209" s="5">
        <v>1</v>
      </c>
      <c r="AK209" s="5">
        <v>102</v>
      </c>
      <c r="AM209" s="13">
        <f>+AO209/$AO$3</f>
        <v>3.2698892579574712E-7</v>
      </c>
      <c r="AN209" s="7">
        <f>IF(AK209=1,AM209,AM209+AN207)</f>
        <v>0.99999785364468974</v>
      </c>
      <c r="AO209" s="5">
        <f>SUM(G209:AJ209)</f>
        <v>1</v>
      </c>
    </row>
    <row r="210" spans="1:41" x14ac:dyDescent="0.2">
      <c r="A210" s="1" t="s">
        <v>66</v>
      </c>
      <c r="B210" s="1" t="s">
        <v>67</v>
      </c>
      <c r="C210" s="1" t="s">
        <v>30</v>
      </c>
      <c r="D210" s="1" t="s">
        <v>79</v>
      </c>
      <c r="E210" s="1" t="s">
        <v>22</v>
      </c>
      <c r="F210" s="1" t="s">
        <v>11</v>
      </c>
      <c r="P210" s="5">
        <v>-1</v>
      </c>
      <c r="AK210" s="5">
        <v>102</v>
      </c>
    </row>
    <row r="211" spans="1:41" x14ac:dyDescent="0.2">
      <c r="A211" s="1" t="s">
        <v>66</v>
      </c>
      <c r="B211" s="1" t="s">
        <v>67</v>
      </c>
      <c r="C211" s="1" t="s">
        <v>30</v>
      </c>
      <c r="D211" s="1" t="s">
        <v>80</v>
      </c>
      <c r="E211" s="1" t="s">
        <v>21</v>
      </c>
      <c r="F211" s="1" t="s">
        <v>10</v>
      </c>
      <c r="O211" s="5">
        <v>1</v>
      </c>
      <c r="AK211" s="5">
        <v>102</v>
      </c>
      <c r="AM211" s="13">
        <f>+AO211/$AO$3</f>
        <v>3.2698892579574712E-7</v>
      </c>
      <c r="AN211" s="7">
        <f>IF(AK211=1,AM211,AM211+AN209)</f>
        <v>0.99999818063361556</v>
      </c>
      <c r="AO211" s="5">
        <f>SUM(G211:AJ211)</f>
        <v>1</v>
      </c>
    </row>
    <row r="212" spans="1:41" x14ac:dyDescent="0.2">
      <c r="A212" s="1" t="s">
        <v>66</v>
      </c>
      <c r="B212" s="1" t="s">
        <v>67</v>
      </c>
      <c r="C212" s="1" t="s">
        <v>30</v>
      </c>
      <c r="D212" s="1" t="s">
        <v>80</v>
      </c>
      <c r="E212" s="1" t="s">
        <v>21</v>
      </c>
      <c r="F212" s="1" t="s">
        <v>11</v>
      </c>
      <c r="O212" s="5">
        <v>-1</v>
      </c>
      <c r="AK212" s="5">
        <v>102</v>
      </c>
    </row>
    <row r="213" spans="1:41" x14ac:dyDescent="0.2">
      <c r="A213" s="1" t="s">
        <v>66</v>
      </c>
      <c r="B213" s="1" t="s">
        <v>67</v>
      </c>
      <c r="C213" s="1" t="s">
        <v>8</v>
      </c>
      <c r="D213" s="1" t="s">
        <v>71</v>
      </c>
      <c r="E213" s="1" t="s">
        <v>32</v>
      </c>
      <c r="F213" s="1" t="s">
        <v>10</v>
      </c>
      <c r="AJ213" s="5">
        <v>0.94599999999999995</v>
      </c>
      <c r="AK213" s="5">
        <v>105</v>
      </c>
      <c r="AM213" s="13">
        <f>+AO213/$AO$3</f>
        <v>3.0933152380277674E-7</v>
      </c>
      <c r="AN213" s="7">
        <f>IF(AK213=1,AM213,AM213+AN211)</f>
        <v>0.9999984899651394</v>
      </c>
      <c r="AO213" s="5">
        <f>SUM(G213:AJ213)</f>
        <v>0.94599999999999995</v>
      </c>
    </row>
    <row r="214" spans="1:41" x14ac:dyDescent="0.2">
      <c r="A214" s="1" t="s">
        <v>66</v>
      </c>
      <c r="B214" s="1" t="s">
        <v>67</v>
      </c>
      <c r="C214" s="1" t="s">
        <v>8</v>
      </c>
      <c r="D214" s="1" t="s">
        <v>71</v>
      </c>
      <c r="E214" s="1" t="s">
        <v>32</v>
      </c>
      <c r="F214" s="1" t="s">
        <v>11</v>
      </c>
      <c r="AC214" s="5" t="s">
        <v>15</v>
      </c>
      <c r="AJ214" s="5">
        <v>-1</v>
      </c>
      <c r="AK214" s="5">
        <v>105</v>
      </c>
    </row>
    <row r="215" spans="1:41" x14ac:dyDescent="0.2">
      <c r="A215" s="1" t="s">
        <v>66</v>
      </c>
      <c r="B215" s="1" t="s">
        <v>67</v>
      </c>
      <c r="C215" s="1" t="s">
        <v>8</v>
      </c>
      <c r="D215" s="1" t="s">
        <v>195</v>
      </c>
      <c r="E215" s="1" t="s">
        <v>26</v>
      </c>
      <c r="F215" s="1" t="s">
        <v>10</v>
      </c>
      <c r="AI215" s="5">
        <v>0.72</v>
      </c>
      <c r="AK215" s="5">
        <v>106</v>
      </c>
      <c r="AM215" s="13">
        <f>+AO215/$AO$3</f>
        <v>2.354320265729379E-7</v>
      </c>
      <c r="AN215" s="7">
        <f>IF(AK215=1,AM215,AM215+AN213)</f>
        <v>0.99999872539716594</v>
      </c>
      <c r="AO215" s="5">
        <f>SUM(G215:AJ215)</f>
        <v>0.72</v>
      </c>
    </row>
    <row r="216" spans="1:41" x14ac:dyDescent="0.2">
      <c r="A216" s="1" t="s">
        <v>66</v>
      </c>
      <c r="B216" s="1" t="s">
        <v>67</v>
      </c>
      <c r="C216" s="1" t="s">
        <v>8</v>
      </c>
      <c r="D216" s="1" t="s">
        <v>195</v>
      </c>
      <c r="E216" s="1" t="s">
        <v>26</v>
      </c>
      <c r="F216" s="1" t="s">
        <v>11</v>
      </c>
      <c r="AI216" s="5">
        <v>-1</v>
      </c>
      <c r="AK216" s="5">
        <v>106</v>
      </c>
    </row>
    <row r="217" spans="1:41" x14ac:dyDescent="0.2">
      <c r="A217" s="1" t="s">
        <v>66</v>
      </c>
      <c r="B217" s="1" t="s">
        <v>67</v>
      </c>
      <c r="C217" s="1" t="s">
        <v>8</v>
      </c>
      <c r="D217" s="1" t="s">
        <v>214</v>
      </c>
      <c r="E217" s="1" t="s">
        <v>32</v>
      </c>
      <c r="F217" s="1" t="s">
        <v>10</v>
      </c>
      <c r="AJ217" s="5">
        <v>0.71899999999999997</v>
      </c>
      <c r="AK217" s="5">
        <v>107</v>
      </c>
      <c r="AM217" s="13">
        <f>+AO217/$AO$3</f>
        <v>2.3510503764714216E-7</v>
      </c>
      <c r="AN217" s="7">
        <f>IF(AK217=1,AM217,AM217+AN215)</f>
        <v>0.9999989605022036</v>
      </c>
      <c r="AO217" s="5">
        <f>SUM(G217:AJ217)</f>
        <v>0.71899999999999997</v>
      </c>
    </row>
    <row r="218" spans="1:41" x14ac:dyDescent="0.2">
      <c r="A218" s="1" t="s">
        <v>66</v>
      </c>
      <c r="B218" s="1" t="s">
        <v>67</v>
      </c>
      <c r="C218" s="1" t="s">
        <v>8</v>
      </c>
      <c r="D218" s="1" t="s">
        <v>214</v>
      </c>
      <c r="E218" s="1" t="s">
        <v>32</v>
      </c>
      <c r="F218" s="1" t="s">
        <v>11</v>
      </c>
      <c r="AC218" s="5" t="s">
        <v>15</v>
      </c>
      <c r="AJ218" s="5" t="s">
        <v>15</v>
      </c>
      <c r="AK218" s="5">
        <v>107</v>
      </c>
    </row>
    <row r="219" spans="1:41" x14ac:dyDescent="0.2">
      <c r="A219" s="1" t="s">
        <v>66</v>
      </c>
      <c r="B219" s="1" t="s">
        <v>67</v>
      </c>
      <c r="C219" s="1" t="s">
        <v>8</v>
      </c>
      <c r="D219" s="1" t="s">
        <v>215</v>
      </c>
      <c r="E219" s="1" t="s">
        <v>22</v>
      </c>
      <c r="F219" s="1" t="s">
        <v>10</v>
      </c>
      <c r="P219" s="5">
        <v>0.7</v>
      </c>
      <c r="AK219" s="5">
        <v>108</v>
      </c>
      <c r="AM219" s="13">
        <f>+AO219/$AO$3</f>
        <v>2.2889224805702295E-7</v>
      </c>
      <c r="AN219" s="7">
        <f>IF(AK219=1,AM219,AM219+AN217)</f>
        <v>0.99999918939445165</v>
      </c>
      <c r="AO219" s="5">
        <f>SUM(G219:AJ219)</f>
        <v>0.7</v>
      </c>
    </row>
    <row r="220" spans="1:41" x14ac:dyDescent="0.2">
      <c r="A220" s="1" t="s">
        <v>66</v>
      </c>
      <c r="B220" s="1" t="s">
        <v>67</v>
      </c>
      <c r="C220" s="1" t="s">
        <v>8</v>
      </c>
      <c r="D220" s="1" t="s">
        <v>215</v>
      </c>
      <c r="E220" s="1" t="s">
        <v>22</v>
      </c>
      <c r="F220" s="1" t="s">
        <v>11</v>
      </c>
      <c r="P220" s="5" t="s">
        <v>15</v>
      </c>
      <c r="AK220" s="5">
        <v>108</v>
      </c>
    </row>
    <row r="221" spans="1:41" x14ac:dyDescent="0.2">
      <c r="A221" s="1" t="s">
        <v>66</v>
      </c>
      <c r="B221" s="1" t="s">
        <v>67</v>
      </c>
      <c r="C221" s="1" t="s">
        <v>8</v>
      </c>
      <c r="D221" s="1" t="s">
        <v>160</v>
      </c>
      <c r="E221" s="1" t="s">
        <v>32</v>
      </c>
      <c r="F221" s="1" t="s">
        <v>10</v>
      </c>
      <c r="AH221" s="5">
        <v>0.55000000000000004</v>
      </c>
      <c r="AK221" s="5">
        <v>109</v>
      </c>
      <c r="AM221" s="13">
        <f>+AO221/$AO$3</f>
        <v>1.7984390918766094E-7</v>
      </c>
      <c r="AN221" s="7">
        <f>IF(AK221=1,AM221,AM221+AN219)</f>
        <v>0.99999936923836086</v>
      </c>
      <c r="AO221" s="5">
        <f>SUM(G221:AJ221)</f>
        <v>0.55000000000000004</v>
      </c>
    </row>
    <row r="222" spans="1:41" x14ac:dyDescent="0.2">
      <c r="A222" s="1" t="s">
        <v>66</v>
      </c>
      <c r="B222" s="1" t="s">
        <v>67</v>
      </c>
      <c r="C222" s="1" t="s">
        <v>8</v>
      </c>
      <c r="D222" s="1" t="s">
        <v>160</v>
      </c>
      <c r="E222" s="1" t="s">
        <v>32</v>
      </c>
      <c r="F222" s="1" t="s">
        <v>11</v>
      </c>
      <c r="AH222" s="5">
        <v>-1</v>
      </c>
      <c r="AK222" s="5">
        <v>109</v>
      </c>
    </row>
    <row r="223" spans="1:41" x14ac:dyDescent="0.2">
      <c r="A223" s="1" t="s">
        <v>66</v>
      </c>
      <c r="B223" s="1" t="s">
        <v>67</v>
      </c>
      <c r="C223" s="1" t="s">
        <v>8</v>
      </c>
      <c r="D223" s="1" t="s">
        <v>231</v>
      </c>
      <c r="E223" s="1" t="s">
        <v>21</v>
      </c>
      <c r="F223" s="1" t="s">
        <v>10</v>
      </c>
      <c r="AC223" s="5">
        <v>0.50600000000000001</v>
      </c>
      <c r="AK223" s="5">
        <v>110</v>
      </c>
      <c r="AM223" s="13">
        <f>+AO223/$AO$3</f>
        <v>1.6545639645264803E-7</v>
      </c>
      <c r="AN223" s="7">
        <f>IF(AK223=1,AM223,AM223+AN221)</f>
        <v>0.99999953469475733</v>
      </c>
      <c r="AO223" s="5">
        <f>SUM(G223:AJ223)</f>
        <v>0.50600000000000001</v>
      </c>
    </row>
    <row r="224" spans="1:41" x14ac:dyDescent="0.2">
      <c r="A224" s="1" t="s">
        <v>66</v>
      </c>
      <c r="B224" s="1" t="s">
        <v>67</v>
      </c>
      <c r="C224" s="1" t="s">
        <v>8</v>
      </c>
      <c r="D224" s="1" t="s">
        <v>231</v>
      </c>
      <c r="E224" s="1" t="s">
        <v>21</v>
      </c>
      <c r="F224" s="1" t="s">
        <v>11</v>
      </c>
      <c r="AC224" s="5">
        <v>-1</v>
      </c>
      <c r="AK224" s="5">
        <v>110</v>
      </c>
    </row>
    <row r="225" spans="1:41" x14ac:dyDescent="0.2">
      <c r="A225" s="1" t="s">
        <v>66</v>
      </c>
      <c r="B225" s="1" t="s">
        <v>67</v>
      </c>
      <c r="C225" s="1" t="s">
        <v>8</v>
      </c>
      <c r="D225" s="1" t="s">
        <v>219</v>
      </c>
      <c r="E225" s="1" t="s">
        <v>16</v>
      </c>
      <c r="F225" s="1" t="s">
        <v>10</v>
      </c>
      <c r="X225" s="5">
        <v>0.10299999999999999</v>
      </c>
      <c r="AD225" s="5">
        <v>4.2000000000000003E-2</v>
      </c>
      <c r="AI225" s="5">
        <v>0.16700000000000001</v>
      </c>
      <c r="AK225" s="5">
        <v>111</v>
      </c>
      <c r="AM225" s="13">
        <f>+AO225/$AO$3</f>
        <v>1.0202054484827309E-7</v>
      </c>
      <c r="AN225" s="7">
        <f>IF(AK225=1,AM225,AM225+AN223)</f>
        <v>0.99999963671530223</v>
      </c>
      <c r="AO225" s="5">
        <f>SUM(G225:AJ225)</f>
        <v>0.312</v>
      </c>
    </row>
    <row r="226" spans="1:41" x14ac:dyDescent="0.2">
      <c r="A226" s="1" t="s">
        <v>66</v>
      </c>
      <c r="B226" s="1" t="s">
        <v>67</v>
      </c>
      <c r="C226" s="1" t="s">
        <v>8</v>
      </c>
      <c r="D226" s="1" t="s">
        <v>219</v>
      </c>
      <c r="E226" s="1" t="s">
        <v>16</v>
      </c>
      <c r="F226" s="1" t="s">
        <v>11</v>
      </c>
      <c r="X226" s="5">
        <v>-1</v>
      </c>
      <c r="AD226" s="5" t="s">
        <v>15</v>
      </c>
      <c r="AI226" s="5" t="s">
        <v>15</v>
      </c>
      <c r="AK226" s="5">
        <v>111</v>
      </c>
    </row>
    <row r="227" spans="1:41" x14ac:dyDescent="0.2">
      <c r="A227" s="1" t="s">
        <v>66</v>
      </c>
      <c r="B227" s="1" t="s">
        <v>67</v>
      </c>
      <c r="C227" s="1" t="s">
        <v>8</v>
      </c>
      <c r="D227" s="1" t="s">
        <v>228</v>
      </c>
      <c r="E227" s="1" t="s">
        <v>28</v>
      </c>
      <c r="F227" s="1" t="s">
        <v>10</v>
      </c>
      <c r="AG227" s="5">
        <v>0.28599999999999998</v>
      </c>
      <c r="AK227" s="5">
        <v>112</v>
      </c>
      <c r="AM227" s="13">
        <f>+AO227/$AO$3</f>
        <v>9.3518832777583662E-8</v>
      </c>
      <c r="AN227" s="7">
        <f>IF(AK227=1,AM227,AM227+AN225)</f>
        <v>0.99999973023413502</v>
      </c>
      <c r="AO227" s="5">
        <f>SUM(G227:AJ227)</f>
        <v>0.28599999999999998</v>
      </c>
    </row>
    <row r="228" spans="1:41" x14ac:dyDescent="0.2">
      <c r="A228" s="1" t="s">
        <v>66</v>
      </c>
      <c r="B228" s="1" t="s">
        <v>67</v>
      </c>
      <c r="C228" s="1" t="s">
        <v>8</v>
      </c>
      <c r="D228" s="1" t="s">
        <v>228</v>
      </c>
      <c r="E228" s="1" t="s">
        <v>28</v>
      </c>
      <c r="F228" s="1" t="s">
        <v>11</v>
      </c>
      <c r="AG228" s="5">
        <v>-1</v>
      </c>
      <c r="AK228" s="5">
        <v>112</v>
      </c>
    </row>
    <row r="229" spans="1:41" x14ac:dyDescent="0.2">
      <c r="A229" s="1" t="s">
        <v>66</v>
      </c>
      <c r="B229" s="1" t="s">
        <v>67</v>
      </c>
      <c r="C229" s="1" t="s">
        <v>8</v>
      </c>
      <c r="D229" s="1" t="s">
        <v>220</v>
      </c>
      <c r="E229" s="1" t="s">
        <v>28</v>
      </c>
      <c r="F229" s="1" t="s">
        <v>10</v>
      </c>
      <c r="Y229" s="5">
        <v>0.21</v>
      </c>
      <c r="AK229" s="5">
        <v>113</v>
      </c>
      <c r="AM229" s="13">
        <f>+AO229/$AO$3</f>
        <v>6.8667674417106894E-8</v>
      </c>
      <c r="AN229" s="7">
        <f>IF(AK229=1,AM229,AM229+AN227)</f>
        <v>0.99999979890180946</v>
      </c>
      <c r="AO229" s="5">
        <f>SUM(G229:AJ229)</f>
        <v>0.21</v>
      </c>
    </row>
    <row r="230" spans="1:41" x14ac:dyDescent="0.2">
      <c r="A230" s="1" t="s">
        <v>66</v>
      </c>
      <c r="B230" s="1" t="s">
        <v>67</v>
      </c>
      <c r="C230" s="1" t="s">
        <v>8</v>
      </c>
      <c r="D230" s="1" t="s">
        <v>220</v>
      </c>
      <c r="E230" s="1" t="s">
        <v>28</v>
      </c>
      <c r="F230" s="1" t="s">
        <v>11</v>
      </c>
      <c r="Y230" s="5">
        <v>-1</v>
      </c>
      <c r="AK230" s="5">
        <v>113</v>
      </c>
    </row>
    <row r="231" spans="1:41" x14ac:dyDescent="0.2">
      <c r="A231" s="1" t="s">
        <v>66</v>
      </c>
      <c r="B231" s="1" t="s">
        <v>67</v>
      </c>
      <c r="C231" s="1" t="s">
        <v>8</v>
      </c>
      <c r="D231" s="1" t="s">
        <v>216</v>
      </c>
      <c r="E231" s="1" t="s">
        <v>22</v>
      </c>
      <c r="F231" s="1" t="s">
        <v>10</v>
      </c>
      <c r="AG231" s="5">
        <v>6.0000000000000001E-3</v>
      </c>
      <c r="AH231" s="5">
        <v>0.16700000000000001</v>
      </c>
      <c r="AK231" s="5">
        <v>114</v>
      </c>
      <c r="AM231" s="13">
        <f>+AO231/$AO$3</f>
        <v>5.6569084162664256E-8</v>
      </c>
      <c r="AN231" s="7">
        <f>IF(AK231=1,AM231,AM231+AN229)</f>
        <v>0.99999985547089365</v>
      </c>
      <c r="AO231" s="5">
        <f>SUM(G231:AJ231)</f>
        <v>0.17300000000000001</v>
      </c>
    </row>
    <row r="232" spans="1:41" x14ac:dyDescent="0.2">
      <c r="A232" s="1" t="s">
        <v>66</v>
      </c>
      <c r="B232" s="1" t="s">
        <v>67</v>
      </c>
      <c r="C232" s="1" t="s">
        <v>8</v>
      </c>
      <c r="D232" s="1" t="s">
        <v>216</v>
      </c>
      <c r="E232" s="1" t="s">
        <v>22</v>
      </c>
      <c r="F232" s="1" t="s">
        <v>11</v>
      </c>
      <c r="AG232" s="5" t="s">
        <v>15</v>
      </c>
      <c r="AH232" s="5" t="s">
        <v>15</v>
      </c>
      <c r="AK232" s="5">
        <v>114</v>
      </c>
    </row>
    <row r="233" spans="1:41" x14ac:dyDescent="0.2">
      <c r="A233" s="1" t="s">
        <v>66</v>
      </c>
      <c r="B233" s="1" t="s">
        <v>67</v>
      </c>
      <c r="C233" s="1" t="s">
        <v>8</v>
      </c>
      <c r="D233" s="1" t="s">
        <v>216</v>
      </c>
      <c r="E233" s="1" t="s">
        <v>46</v>
      </c>
      <c r="F233" s="1" t="s">
        <v>10</v>
      </c>
      <c r="AI233" s="5">
        <v>0.159</v>
      </c>
      <c r="AJ233" s="5">
        <v>0.01</v>
      </c>
      <c r="AK233" s="5">
        <v>115</v>
      </c>
      <c r="AM233" s="13">
        <f>+AO233/$AO$3</f>
        <v>5.5261128459481263E-8</v>
      </c>
      <c r="AN233" s="7">
        <f>IF(AK233=1,AM233,AM233+AN231)</f>
        <v>0.9999999107320221</v>
      </c>
      <c r="AO233" s="5">
        <f>SUM(G233:AJ233)</f>
        <v>0.16900000000000001</v>
      </c>
    </row>
    <row r="234" spans="1:41" x14ac:dyDescent="0.2">
      <c r="A234" s="1" t="s">
        <v>66</v>
      </c>
      <c r="B234" s="1" t="s">
        <v>67</v>
      </c>
      <c r="C234" s="1" t="s">
        <v>8</v>
      </c>
      <c r="D234" s="1" t="s">
        <v>216</v>
      </c>
      <c r="E234" s="1" t="s">
        <v>46</v>
      </c>
      <c r="F234" s="1" t="s">
        <v>11</v>
      </c>
      <c r="AI234" s="5" t="s">
        <v>15</v>
      </c>
      <c r="AJ234" s="5" t="s">
        <v>15</v>
      </c>
      <c r="AK234" s="5">
        <v>115</v>
      </c>
    </row>
    <row r="235" spans="1:41" x14ac:dyDescent="0.2">
      <c r="A235" s="1" t="s">
        <v>66</v>
      </c>
      <c r="B235" s="1" t="s">
        <v>67</v>
      </c>
      <c r="C235" s="1" t="s">
        <v>8</v>
      </c>
      <c r="D235" s="1" t="s">
        <v>192</v>
      </c>
      <c r="E235" s="1" t="s">
        <v>21</v>
      </c>
      <c r="F235" s="1" t="s">
        <v>10</v>
      </c>
      <c r="AE235" s="5">
        <v>9.6000000000000002E-2</v>
      </c>
      <c r="AK235" s="5">
        <v>116</v>
      </c>
      <c r="AM235" s="13">
        <f>+AO235/$AO$3</f>
        <v>3.1390936876391724E-8</v>
      </c>
      <c r="AN235" s="7">
        <f>IF(AK235=1,AM235,AM235+AN233)</f>
        <v>0.99999994212295895</v>
      </c>
      <c r="AO235" s="5">
        <f>SUM(G235:AJ235)</f>
        <v>9.6000000000000002E-2</v>
      </c>
    </row>
    <row r="236" spans="1:41" x14ac:dyDescent="0.2">
      <c r="A236" s="1" t="s">
        <v>66</v>
      </c>
      <c r="B236" s="1" t="s">
        <v>67</v>
      </c>
      <c r="C236" s="1" t="s">
        <v>8</v>
      </c>
      <c r="D236" s="1" t="s">
        <v>192</v>
      </c>
      <c r="E236" s="1" t="s">
        <v>21</v>
      </c>
      <c r="F236" s="1" t="s">
        <v>11</v>
      </c>
      <c r="AE236" s="5">
        <v>-1</v>
      </c>
      <c r="AK236" s="5">
        <v>116</v>
      </c>
    </row>
    <row r="237" spans="1:41" x14ac:dyDescent="0.2">
      <c r="A237" s="1" t="s">
        <v>66</v>
      </c>
      <c r="B237" s="1" t="s">
        <v>67</v>
      </c>
      <c r="C237" s="1" t="s">
        <v>8</v>
      </c>
      <c r="D237" s="1" t="s">
        <v>214</v>
      </c>
      <c r="E237" s="1" t="s">
        <v>46</v>
      </c>
      <c r="F237" s="1" t="s">
        <v>10</v>
      </c>
      <c r="AH237" s="5">
        <v>6.4000000000000001E-2</v>
      </c>
      <c r="AI237" s="5">
        <v>2.9000000000000001E-2</v>
      </c>
      <c r="AK237" s="5">
        <v>117</v>
      </c>
      <c r="AM237" s="13">
        <f>+AO237/$AO$3</f>
        <v>3.0409970099004483E-8</v>
      </c>
      <c r="AN237" s="7">
        <f>IF(AK237=1,AM237,AM237+AN235)</f>
        <v>0.99999997253292905</v>
      </c>
      <c r="AO237" s="5">
        <f>SUM(G237:AJ237)</f>
        <v>9.2999999999999999E-2</v>
      </c>
    </row>
    <row r="238" spans="1:41" x14ac:dyDescent="0.2">
      <c r="A238" s="1" t="s">
        <v>66</v>
      </c>
      <c r="B238" s="1" t="s">
        <v>67</v>
      </c>
      <c r="C238" s="1" t="s">
        <v>8</v>
      </c>
      <c r="D238" s="1" t="s">
        <v>214</v>
      </c>
      <c r="E238" s="1" t="s">
        <v>46</v>
      </c>
      <c r="F238" s="1" t="s">
        <v>11</v>
      </c>
      <c r="AH238" s="5">
        <v>-1</v>
      </c>
      <c r="AI238" s="5">
        <v>-1</v>
      </c>
      <c r="AK238" s="5">
        <v>117</v>
      </c>
    </row>
    <row r="239" spans="1:41" x14ac:dyDescent="0.2">
      <c r="A239" s="1" t="s">
        <v>66</v>
      </c>
      <c r="B239" s="1" t="s">
        <v>67</v>
      </c>
      <c r="C239" s="1" t="s">
        <v>8</v>
      </c>
      <c r="D239" s="1" t="s">
        <v>214</v>
      </c>
      <c r="E239" s="1" t="s">
        <v>14</v>
      </c>
      <c r="F239" s="1" t="s">
        <v>10</v>
      </c>
      <c r="AJ239" s="5">
        <v>3.4000000000000002E-2</v>
      </c>
      <c r="AK239" s="5">
        <v>118</v>
      </c>
      <c r="AM239" s="13">
        <f>+AO239/$AO$3</f>
        <v>1.1117623477055403E-8</v>
      </c>
      <c r="AN239" s="7">
        <f>IF(AK239=1,AM239,AM239+AN237)</f>
        <v>0.99999998365055254</v>
      </c>
      <c r="AO239" s="5">
        <f>SUM(G239:AJ239)</f>
        <v>3.4000000000000002E-2</v>
      </c>
    </row>
    <row r="240" spans="1:41" x14ac:dyDescent="0.2">
      <c r="A240" s="1" t="s">
        <v>66</v>
      </c>
      <c r="B240" s="1" t="s">
        <v>67</v>
      </c>
      <c r="C240" s="1" t="s">
        <v>8</v>
      </c>
      <c r="D240" s="1" t="s">
        <v>214</v>
      </c>
      <c r="E240" s="1" t="s">
        <v>14</v>
      </c>
      <c r="F240" s="1" t="s">
        <v>11</v>
      </c>
      <c r="AJ240" s="5" t="s">
        <v>15</v>
      </c>
      <c r="AK240" s="5">
        <v>118</v>
      </c>
    </row>
    <row r="241" spans="1:41" x14ac:dyDescent="0.2">
      <c r="A241" s="1" t="s">
        <v>66</v>
      </c>
      <c r="B241" s="1" t="s">
        <v>67</v>
      </c>
      <c r="C241" s="1" t="s">
        <v>8</v>
      </c>
      <c r="D241" s="1" t="s">
        <v>228</v>
      </c>
      <c r="E241" s="1" t="s">
        <v>16</v>
      </c>
      <c r="F241" s="1" t="s">
        <v>10</v>
      </c>
      <c r="AG241" s="5">
        <v>0.03</v>
      </c>
      <c r="AK241" s="5">
        <v>119</v>
      </c>
      <c r="AM241" s="13">
        <f>+AO241/$AO$3</f>
        <v>9.8096677738724133E-9</v>
      </c>
      <c r="AN241" s="7">
        <f>IF(AK241=1,AM241,AM241+AN239)</f>
        <v>0.99999999346022028</v>
      </c>
      <c r="AO241" s="5">
        <f>SUM(G241:AJ241)</f>
        <v>0.03</v>
      </c>
    </row>
    <row r="242" spans="1:41" x14ac:dyDescent="0.2">
      <c r="A242" s="1" t="s">
        <v>66</v>
      </c>
      <c r="B242" s="1" t="s">
        <v>67</v>
      </c>
      <c r="C242" s="1" t="s">
        <v>8</v>
      </c>
      <c r="D242" s="1" t="s">
        <v>228</v>
      </c>
      <c r="E242" s="1" t="s">
        <v>16</v>
      </c>
      <c r="F242" s="1" t="s">
        <v>11</v>
      </c>
      <c r="AG242" s="5">
        <v>-1</v>
      </c>
      <c r="AK242" s="5">
        <v>119</v>
      </c>
    </row>
    <row r="243" spans="1:41" x14ac:dyDescent="0.2">
      <c r="A243" s="1" t="s">
        <v>66</v>
      </c>
      <c r="B243" s="1" t="s">
        <v>67</v>
      </c>
      <c r="C243" s="1" t="s">
        <v>8</v>
      </c>
      <c r="D243" s="1" t="s">
        <v>214</v>
      </c>
      <c r="E243" s="1" t="s">
        <v>33</v>
      </c>
      <c r="F243" s="1" t="s">
        <v>10</v>
      </c>
      <c r="AI243" s="5">
        <v>1.7000000000000001E-2</v>
      </c>
      <c r="AK243" s="5">
        <v>120</v>
      </c>
      <c r="AM243" s="13">
        <f>+AO243/$AO$3</f>
        <v>5.5588117385277013E-9</v>
      </c>
      <c r="AN243" s="7">
        <f>IF(AK243=1,AM243,AM243+AN241)</f>
        <v>0.99999999901903203</v>
      </c>
      <c r="AO243" s="5">
        <f>SUM(G243:AJ243)</f>
        <v>1.7000000000000001E-2</v>
      </c>
    </row>
    <row r="244" spans="1:41" x14ac:dyDescent="0.2">
      <c r="A244" s="1" t="s">
        <v>66</v>
      </c>
      <c r="B244" s="1" t="s">
        <v>67</v>
      </c>
      <c r="C244" s="1" t="s">
        <v>8</v>
      </c>
      <c r="D244" s="1" t="s">
        <v>214</v>
      </c>
      <c r="E244" s="1" t="s">
        <v>33</v>
      </c>
      <c r="F244" s="1" t="s">
        <v>11</v>
      </c>
      <c r="AI244" s="5">
        <v>-1</v>
      </c>
      <c r="AK244" s="5">
        <v>120</v>
      </c>
    </row>
    <row r="245" spans="1:41" x14ac:dyDescent="0.2">
      <c r="A245" s="1" t="s">
        <v>66</v>
      </c>
      <c r="B245" s="1" t="s">
        <v>67</v>
      </c>
      <c r="C245" s="1" t="s">
        <v>8</v>
      </c>
      <c r="D245" s="1" t="s">
        <v>219</v>
      </c>
      <c r="E245" s="1" t="s">
        <v>22</v>
      </c>
      <c r="F245" s="1" t="s">
        <v>10</v>
      </c>
      <c r="AF245" s="5">
        <v>3.0000000000000001E-3</v>
      </c>
      <c r="AK245" s="5">
        <v>121</v>
      </c>
      <c r="AM245" s="13">
        <f>+AO245/$AO$3</f>
        <v>9.8096677738724137E-10</v>
      </c>
      <c r="AN245" s="7">
        <f>IF(AK245=1,AM245,AM245+AN243)</f>
        <v>0.99999999999999878</v>
      </c>
      <c r="AO245" s="5">
        <f>SUM(G245:AJ245)</f>
        <v>3.0000000000000001E-3</v>
      </c>
    </row>
    <row r="246" spans="1:41" x14ac:dyDescent="0.2">
      <c r="A246" s="1" t="s">
        <v>66</v>
      </c>
      <c r="B246" s="1" t="s">
        <v>67</v>
      </c>
      <c r="C246" s="1" t="s">
        <v>8</v>
      </c>
      <c r="D246" s="1" t="s">
        <v>219</v>
      </c>
      <c r="E246" s="1" t="s">
        <v>22</v>
      </c>
      <c r="F246" s="1" t="s">
        <v>11</v>
      </c>
      <c r="AF246" s="5" t="s">
        <v>15</v>
      </c>
      <c r="AK246" s="5">
        <v>121</v>
      </c>
    </row>
  </sheetData>
  <mergeCells count="2">
    <mergeCell ref="E2:F2"/>
    <mergeCell ref="A1:D1"/>
  </mergeCells>
  <conditionalFormatting sqref="AM10 AM8 AM12 AM14 AM16 AM18 AM20 AM22 AM24 AM26 AM28 AM30 AM32 AM34 AM36 AM38 AM40 AM42 AM44 AM46 AM48 AM50 AM52 AM54 AM56 AM58 AM60 AM62 AM64 AM66 AM68 AM70 AM72 AM74 AM76 AM78 AM80 AM82 AM84 AM86 AM88 AM90 AM92 AM94 AM96 AM98 AM100 AM102 AM104 AM106 AM108 AM110 AM112 AM114 AM116 AM118 AM120 AM122 AM124 AM126 AM128 AM130 AM132 AM134 AM136 AM138 AM140 AM142 AM144 AM146 AM148 AM150 AM152 AM154 AM156 AM158 AM160 AM162 AM164 AM166 AM168 AM170 AM172 AM174 AM176 AM178 AM180 AM182 AM184 AM186 AM188 AM190 AM192 AM194 AM196 AM198 AM200 AM202 AM204 AM206">
    <cfRule type="colorScale" priority="115">
      <colorScale>
        <cfvo type="min"/>
        <cfvo type="percentile" val="50"/>
        <cfvo type="max"/>
        <color rgb="FFF8696B"/>
        <color rgb="FFFFEB84"/>
        <color rgb="FF63BE7B"/>
      </colorScale>
    </cfRule>
  </conditionalFormatting>
  <conditionalFormatting sqref="AN10 AN8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AN180 AN182 AN184 AN186 AN188 AN190 AN192 AN194 AN196 AN198 AN200 AN202 AN204 AN206">
    <cfRule type="colorScale" priority="114">
      <colorScale>
        <cfvo type="min"/>
        <cfvo type="percentile" val="50"/>
        <cfvo type="num" val="0.97499999999999998"/>
        <color rgb="FF63BE7B"/>
        <color rgb="FFFCFCFF"/>
        <color rgb="FFF8696B"/>
      </colorScale>
    </cfRule>
  </conditionalFormatting>
  <conditionalFormatting sqref="AN8 AN6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AN180 AN182 AN184 AN186 AN188 AN190 AN192 AN194 AN196 AN198 AN200 AN202 AN204 AN206 AN208 AN210">
    <cfRule type="colorScale" priority="284">
      <colorScale>
        <cfvo type="min"/>
        <cfvo type="percentile" val="50"/>
        <cfvo type="num" val="0.97499999999999998"/>
        <color rgb="FF63BE7B"/>
        <color rgb="FFFCFCFF"/>
        <color rgb="FFF8696B"/>
      </colorScale>
    </cfRule>
  </conditionalFormatting>
  <conditionalFormatting sqref="AO2">
    <cfRule type="cellIs" dxfId="993" priority="72" operator="equal">
      <formula>"Check functions"</formula>
    </cfRule>
  </conditionalFormatting>
  <conditionalFormatting sqref="G6:AJ222">
    <cfRule type="cellIs" dxfId="992" priority="64" operator="equal">
      <formula>-1</formula>
    </cfRule>
    <cfRule type="cellIs" dxfId="991" priority="65" operator="equal">
      <formula>"a"</formula>
    </cfRule>
    <cfRule type="cellIs" dxfId="990" priority="66" operator="equal">
      <formula>"b"</formula>
    </cfRule>
    <cfRule type="cellIs" dxfId="989" priority="67" operator="equal">
      <formula>"c"</formula>
    </cfRule>
    <cfRule type="cellIs" dxfId="988" priority="68" operator="equal">
      <formula>"bc"</formula>
    </cfRule>
    <cfRule type="cellIs" dxfId="987" priority="69" operator="equal">
      <formula>"ab"</formula>
    </cfRule>
    <cfRule type="cellIs" dxfId="986" priority="70" operator="equal">
      <formula>"ac"</formula>
    </cfRule>
    <cfRule type="cellIs" dxfId="985" priority="71" operator="equal">
      <formula>"abc"</formula>
    </cfRule>
  </conditionalFormatting>
  <conditionalFormatting sqref="G223:AJ232">
    <cfRule type="cellIs" dxfId="984" priority="46" operator="equal">
      <formula>-1</formula>
    </cfRule>
    <cfRule type="cellIs" dxfId="983" priority="47" operator="equal">
      <formula>"a"</formula>
    </cfRule>
    <cfRule type="cellIs" dxfId="982" priority="48" operator="equal">
      <formula>"b"</formula>
    </cfRule>
    <cfRule type="cellIs" dxfId="981" priority="49" operator="equal">
      <formula>"c"</formula>
    </cfRule>
    <cfRule type="cellIs" dxfId="980" priority="50" operator="equal">
      <formula>"bc"</formula>
    </cfRule>
    <cfRule type="cellIs" dxfId="979" priority="51" operator="equal">
      <formula>"ab"</formula>
    </cfRule>
    <cfRule type="cellIs" dxfId="978" priority="52" operator="equal">
      <formula>"ac"</formula>
    </cfRule>
    <cfRule type="cellIs" dxfId="977" priority="53" operator="equal">
      <formula>"abc"</formula>
    </cfRule>
  </conditionalFormatting>
  <conditionalFormatting sqref="AM5:AM246">
    <cfRule type="colorScale" priority="1233">
      <colorScale>
        <cfvo type="min"/>
        <cfvo type="percentile" val="50"/>
        <cfvo type="max"/>
        <color rgb="FFF8696B"/>
        <color rgb="FFFFEB84"/>
        <color rgb="FF63BE7B"/>
      </colorScale>
    </cfRule>
  </conditionalFormatting>
  <conditionalFormatting sqref="AN5:AN246">
    <cfRule type="colorScale" priority="1244">
      <colorScale>
        <cfvo type="min"/>
        <cfvo type="percentile" val="50"/>
        <cfvo type="num" val="0.97499999999999998"/>
        <color rgb="FF63BE7B"/>
        <color rgb="FFFCFCFF"/>
        <color rgb="FFF8696B"/>
      </colorScale>
    </cfRule>
  </conditionalFormatting>
  <conditionalFormatting sqref="G234:AJ240">
    <cfRule type="cellIs" dxfId="976" priority="30" operator="equal">
      <formula>-1</formula>
    </cfRule>
    <cfRule type="cellIs" dxfId="975" priority="31" operator="equal">
      <formula>"a"</formula>
    </cfRule>
    <cfRule type="cellIs" dxfId="974" priority="32" operator="equal">
      <formula>"b"</formula>
    </cfRule>
    <cfRule type="cellIs" dxfId="973" priority="33" operator="equal">
      <formula>"c"</formula>
    </cfRule>
    <cfRule type="cellIs" dxfId="972" priority="34" operator="equal">
      <formula>"bc"</formula>
    </cfRule>
    <cfRule type="cellIs" dxfId="971" priority="35" operator="equal">
      <formula>"ab"</formula>
    </cfRule>
    <cfRule type="cellIs" dxfId="970" priority="36" operator="equal">
      <formula>"ac"</formula>
    </cfRule>
    <cfRule type="cellIs" dxfId="969" priority="37" operator="equal">
      <formula>"abc"</formula>
    </cfRule>
  </conditionalFormatting>
  <conditionalFormatting sqref="G242:AJ242">
    <cfRule type="cellIs" dxfId="968" priority="20" operator="equal">
      <formula>-1</formula>
    </cfRule>
    <cfRule type="cellIs" dxfId="967" priority="21" operator="equal">
      <formula>"a"</formula>
    </cfRule>
    <cfRule type="cellIs" dxfId="966" priority="22" operator="equal">
      <formula>"b"</formula>
    </cfRule>
    <cfRule type="cellIs" dxfId="965" priority="23" operator="equal">
      <formula>"c"</formula>
    </cfRule>
    <cfRule type="cellIs" dxfId="964" priority="24" operator="equal">
      <formula>"bc"</formula>
    </cfRule>
    <cfRule type="cellIs" dxfId="963" priority="25" operator="equal">
      <formula>"ab"</formula>
    </cfRule>
    <cfRule type="cellIs" dxfId="962" priority="26" operator="equal">
      <formula>"ac"</formula>
    </cfRule>
    <cfRule type="cellIs" dxfId="961" priority="27" operator="equal">
      <formula>"abc"</formula>
    </cfRule>
  </conditionalFormatting>
  <conditionalFormatting sqref="G244:AJ244">
    <cfRule type="cellIs" dxfId="960" priority="10" operator="equal">
      <formula>-1</formula>
    </cfRule>
    <cfRule type="cellIs" dxfId="959" priority="11" operator="equal">
      <formula>"a"</formula>
    </cfRule>
    <cfRule type="cellIs" dxfId="958" priority="12" operator="equal">
      <formula>"b"</formula>
    </cfRule>
    <cfRule type="cellIs" dxfId="957" priority="13" operator="equal">
      <formula>"c"</formula>
    </cfRule>
    <cfRule type="cellIs" dxfId="956" priority="14" operator="equal">
      <formula>"bc"</formula>
    </cfRule>
    <cfRule type="cellIs" dxfId="955" priority="15" operator="equal">
      <formula>"ab"</formula>
    </cfRule>
    <cfRule type="cellIs" dxfId="954" priority="16" operator="equal">
      <formula>"ac"</formula>
    </cfRule>
    <cfRule type="cellIs" dxfId="953" priority="17" operator="equal">
      <formula>"abc"</formula>
    </cfRule>
  </conditionalFormatting>
  <conditionalFormatting sqref="G246:AJ246">
    <cfRule type="cellIs" dxfId="952" priority="2" operator="equal">
      <formula>-1</formula>
    </cfRule>
    <cfRule type="cellIs" dxfId="951" priority="3" operator="equal">
      <formula>"a"</formula>
    </cfRule>
    <cfRule type="cellIs" dxfId="950" priority="4" operator="equal">
      <formula>"b"</formula>
    </cfRule>
    <cfRule type="cellIs" dxfId="949" priority="5" operator="equal">
      <formula>"c"</formula>
    </cfRule>
    <cfRule type="cellIs" dxfId="948" priority="6" operator="equal">
      <formula>"bc"</formula>
    </cfRule>
    <cfRule type="cellIs" dxfId="947" priority="7" operator="equal">
      <formula>"ab"</formula>
    </cfRule>
    <cfRule type="cellIs" dxfId="946" priority="8" operator="equal">
      <formula>"ac"</formula>
    </cfRule>
    <cfRule type="cellIs" dxfId="945" priority="9" operator="equal">
      <formula>"abc"</formula>
    </cfRule>
  </conditionalFormatting>
  <conditionalFormatting sqref="E5:E1000">
    <cfRule type="cellIs" dxfId="944" priority="1" operator="equal">
      <formula>"UN"</formula>
    </cfRule>
  </conditionalFormatting>
  <pageMargins left="0.7" right="0.7" top="0.75" bottom="0.75" header="0.3" footer="0.3"/>
  <pageSetup paperSize="9" scale="5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31</vt:i4>
      </vt:variant>
    </vt:vector>
  </HeadingPairs>
  <TitlesOfParts>
    <vt:vector size="61" baseType="lpstr">
      <vt:lpstr>header</vt:lpstr>
      <vt:lpstr>ALB-N</vt:lpstr>
      <vt:lpstr>ALB-S</vt:lpstr>
      <vt:lpstr>ALB-M</vt:lpstr>
      <vt:lpstr>BFT-E</vt:lpstr>
      <vt:lpstr>BFT-M</vt:lpstr>
      <vt:lpstr>BFT-W</vt:lpstr>
      <vt:lpstr>BET-A</vt:lpstr>
      <vt:lpstr>YFT-E</vt:lpstr>
      <vt:lpstr>YFT-W</vt:lpstr>
      <vt:lpstr>SKJ-E</vt:lpstr>
      <vt:lpstr>SKJ-W</vt:lpstr>
      <vt:lpstr>SWO-N</vt:lpstr>
      <vt:lpstr>SWO-S</vt:lpstr>
      <vt:lpstr>SWO-M</vt:lpstr>
      <vt:lpstr>BUM-A</vt:lpstr>
      <vt:lpstr>WHM-A</vt:lpstr>
      <vt:lpstr>SAI-E</vt:lpstr>
      <vt:lpstr>SAI-W</vt:lpstr>
      <vt:lpstr>SPF-E</vt:lpstr>
      <vt:lpstr>SPF-W</vt:lpstr>
      <vt:lpstr>BSH-AN</vt:lpstr>
      <vt:lpstr>BSH-AS</vt:lpstr>
      <vt:lpstr>POR-ANE</vt:lpstr>
      <vt:lpstr>POR-ANW</vt:lpstr>
      <vt:lpstr>POR-ASE</vt:lpstr>
      <vt:lpstr>POR-ASW</vt:lpstr>
      <vt:lpstr>SMA-AN</vt:lpstr>
      <vt:lpstr>SMA-AS</vt:lpstr>
      <vt:lpstr>CHECK</vt:lpstr>
      <vt:lpstr>'ALB-M'!Print_Area</vt:lpstr>
      <vt:lpstr>'ALB-N'!Print_Area</vt:lpstr>
      <vt:lpstr>'ALB-S'!Print_Area</vt:lpstr>
      <vt:lpstr>'BET-A'!Print_Area</vt:lpstr>
      <vt:lpstr>'BFT-E'!Print_Area</vt:lpstr>
      <vt:lpstr>'BFT-M'!Print_Area</vt:lpstr>
      <vt:lpstr>'BFT-W'!Print_Area</vt:lpstr>
      <vt:lpstr>'BSH-AN'!Print_Area</vt:lpstr>
      <vt:lpstr>'BSH-AS'!Print_Area</vt:lpstr>
      <vt:lpstr>'BUM-A'!Print_Area</vt:lpstr>
      <vt:lpstr>header!Print_Area</vt:lpstr>
      <vt:lpstr>'POR-ANE'!Print_Area</vt:lpstr>
      <vt:lpstr>'POR-ANW'!Print_Area</vt:lpstr>
      <vt:lpstr>'POR-ASE'!Print_Area</vt:lpstr>
      <vt:lpstr>'POR-ASW'!Print_Area</vt:lpstr>
      <vt:lpstr>'SAI-E'!Print_Area</vt:lpstr>
      <vt:lpstr>'SAI-W'!Print_Area</vt:lpstr>
      <vt:lpstr>'SKJ-E'!Print_Area</vt:lpstr>
      <vt:lpstr>'SKJ-W'!Print_Area</vt:lpstr>
      <vt:lpstr>'SMA-AN'!Print_Area</vt:lpstr>
      <vt:lpstr>'SMA-AS'!Print_Area</vt:lpstr>
      <vt:lpstr>'SPF-E'!Print_Area</vt:lpstr>
      <vt:lpstr>'SPF-W'!Print_Area</vt:lpstr>
      <vt:lpstr>'SWO-M'!Print_Area</vt:lpstr>
      <vt:lpstr>'SWO-N'!Print_Area</vt:lpstr>
      <vt:lpstr>'SWO-S'!Print_Area</vt:lpstr>
      <vt:lpstr>'WHM-A'!Print_Area</vt:lpstr>
      <vt:lpstr>'YFT-E'!Print_Area</vt:lpstr>
      <vt:lpstr>'YFT-W'!Print_Area</vt:lpstr>
      <vt:lpstr>scale</vt:lpstr>
      <vt:lpstr>totYears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MOrtiz;cpalma</dc:creator>
  <cp:lastModifiedBy>Carlos Mayor</cp:lastModifiedBy>
  <cp:lastPrinted>2019-10-30T13:23:31Z</cp:lastPrinted>
  <dcterms:created xsi:type="dcterms:W3CDTF">2013-09-12T14:12:00Z</dcterms:created>
  <dcterms:modified xsi:type="dcterms:W3CDTF">2023-01-27T12:03:00Z</dcterms:modified>
</cp:coreProperties>
</file>