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01_POSTDOC\03_Projects\ERA-CAPS\001_paper_analyses\"/>
    </mc:Choice>
  </mc:AlternateContent>
  <xr:revisionPtr revIDLastSave="0" documentId="13_ncr:1_{DD85E2F7-FECD-4AAF-A847-B5E63E076DDE}" xr6:coauthVersionLast="47" xr6:coauthVersionMax="47" xr10:uidLastSave="{00000000-0000-0000-0000-000000000000}"/>
  <bookViews>
    <workbookView xWindow="-110" yWindow="-110" windowWidth="19420" windowHeight="10420" xr2:uid="{28F7E74D-518D-4781-A23A-1737913118D0}"/>
  </bookViews>
  <sheets>
    <sheet name="Uniprot_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S34" i="1"/>
  <c r="T34" i="1"/>
  <c r="Q34" i="1"/>
  <c r="R34" i="1"/>
  <c r="T24" i="2"/>
  <c r="U3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V32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19" i="2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</calcChain>
</file>

<file path=xl/sharedStrings.xml><?xml version="1.0" encoding="utf-8"?>
<sst xmlns="http://schemas.openxmlformats.org/spreadsheetml/2006/main" count="184" uniqueCount="54">
  <si>
    <t>uniprot_class</t>
  </si>
  <si>
    <t>all_genes</t>
  </si>
  <si>
    <t>pcgenes</t>
  </si>
  <si>
    <t>tegenes</t>
  </si>
  <si>
    <t>pc.core</t>
  </si>
  <si>
    <t>pc.highfreq</t>
  </si>
  <si>
    <t>pc.midfreq</t>
  </si>
  <si>
    <t>pc.low_and_priv</t>
  </si>
  <si>
    <t>pc.ancestral</t>
  </si>
  <si>
    <t>pc.ancest_seqsim</t>
  </si>
  <si>
    <t>pc.non_ancestral</t>
  </si>
  <si>
    <t>te.ancest_seqsim</t>
  </si>
  <si>
    <t>te.non_ancestral</t>
  </si>
  <si>
    <t>DNA integration</t>
  </si>
  <si>
    <t>NA</t>
  </si>
  <si>
    <t>F-box</t>
  </si>
  <si>
    <t>Leucine-rich repeat</t>
  </si>
  <si>
    <t>Membrane / Transmembrane</t>
  </si>
  <si>
    <t>Plant defense</t>
  </si>
  <si>
    <t>Proteases / Peptidase</t>
  </si>
  <si>
    <t>Reverse transcriptase</t>
  </si>
  <si>
    <t>Signal peptide / Secreted</t>
  </si>
  <si>
    <t>TE / Transposon / Transposase / DNA transposition</t>
  </si>
  <si>
    <t>Transcription regulation</t>
  </si>
  <si>
    <t>Transferase</t>
  </si>
  <si>
    <t>Transport</t>
  </si>
  <si>
    <t>Zinc-finger / Zinc knuckle</t>
  </si>
  <si>
    <t>filterout</t>
  </si>
  <si>
    <t>keptgenes</t>
  </si>
  <si>
    <t>te.ancestral.x</t>
  </si>
  <si>
    <t>te.ancestral.y</t>
  </si>
  <si>
    <t>pc.new</t>
  </si>
  <si>
    <t>pc.tair10</t>
  </si>
  <si>
    <t>1. TE / Transposon / Transposase / DNA transposition</t>
  </si>
  <si>
    <t>2. Reverse transcriptase</t>
  </si>
  <si>
    <t>3. DNA integration</t>
  </si>
  <si>
    <t>4. Transcription regulation</t>
  </si>
  <si>
    <t>5. Zinc-finger / Zinc knuckle</t>
  </si>
  <si>
    <t>6. Proteases / Peptidase</t>
  </si>
  <si>
    <t>7. Transferase</t>
  </si>
  <si>
    <t>8. Signal peptide / Secreted</t>
  </si>
  <si>
    <t>9. Transport</t>
  </si>
  <si>
    <t>10. Membrane / Transmembrane</t>
  </si>
  <si>
    <t>11. Leucine-rich repeat</t>
  </si>
  <si>
    <t>12. F-box</t>
  </si>
  <si>
    <t>13. Plant defense</t>
  </si>
  <si>
    <t>14. NA</t>
  </si>
  <si>
    <t xml:space="preserve"> Ordered List</t>
  </si>
  <si>
    <t>te.new</t>
  </si>
  <si>
    <t>te.tair10</t>
  </si>
  <si>
    <t>pc.ancestral_seqonly</t>
  </si>
  <si>
    <t>pc.ancestral_synteny+seq</t>
  </si>
  <si>
    <t>te.ancestral_synteny+seq</t>
  </si>
  <si>
    <t>te.ancestral_seqonly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</si>
</sst>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3.5"/>
      <color theme="1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1E5B9"/>
      <color rgb="FF996600"/>
      <color rgb="FF009999"/>
      <color rgb="FFFF33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Uniprot_table!$B$2:$T$2</c:f>
              <c:numCache>
                <c:formatCode>General</c:formatCode>
                <c:ptCount val="19"/>
                <c:pt idx="0">
                  <c:v>1736</c:v>
                </c:pt>
                <c:pt idx="1">
                  <c:v>171</c:v>
                </c:pt>
                <c:pt idx="2">
                  <c:v>1565</c:v>
                </c:pt>
                <c:pt idx="3">
                  <c:v>0</c:v>
                </c:pt>
                <c:pt idx="4">
                  <c:v>1565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260</c:v>
                </c:pt>
                <c:pt idx="14">
                  <c:v>1246</c:v>
                </c:pt>
                <c:pt idx="15">
                  <c:v>0</c:v>
                </c:pt>
                <c:pt idx="16">
                  <c:v>0</c:v>
                </c:pt>
                <c:pt idx="17">
                  <c:v>81</c:v>
                </c:pt>
                <c:pt idx="18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D-4BDE-B2E7-72CCF7748C29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Uniprot_table!$B$3:$T$3</c:f>
              <c:numCache>
                <c:formatCode>General</c:formatCode>
                <c:ptCount val="19"/>
                <c:pt idx="0">
                  <c:v>1101</c:v>
                </c:pt>
                <c:pt idx="1">
                  <c:v>141</c:v>
                </c:pt>
                <c:pt idx="2">
                  <c:v>960</c:v>
                </c:pt>
                <c:pt idx="3">
                  <c:v>0</c:v>
                </c:pt>
                <c:pt idx="4">
                  <c:v>960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48</c:v>
                </c:pt>
                <c:pt idx="14">
                  <c:v>903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D-4BDE-B2E7-72CCF7748C29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Uniprot_table!$B$4:$T$4</c:f>
              <c:numCache>
                <c:formatCode>General</c:formatCode>
                <c:ptCount val="19"/>
                <c:pt idx="0">
                  <c:v>95</c:v>
                </c:pt>
                <c:pt idx="1">
                  <c:v>12</c:v>
                </c:pt>
                <c:pt idx="2">
                  <c:v>83</c:v>
                </c:pt>
                <c:pt idx="3">
                  <c:v>28</c:v>
                </c:pt>
                <c:pt idx="4">
                  <c:v>55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0</c:v>
                </c:pt>
                <c:pt idx="10">
                  <c:v>8</c:v>
                </c:pt>
                <c:pt idx="11">
                  <c:v>20</c:v>
                </c:pt>
                <c:pt idx="12">
                  <c:v>0</c:v>
                </c:pt>
                <c:pt idx="13">
                  <c:v>14</c:v>
                </c:pt>
                <c:pt idx="14">
                  <c:v>41</c:v>
                </c:pt>
                <c:pt idx="15">
                  <c:v>1</c:v>
                </c:pt>
                <c:pt idx="16">
                  <c:v>27</c:v>
                </c:pt>
                <c:pt idx="17">
                  <c:v>0</c:v>
                </c:pt>
                <c:pt idx="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D-4BDE-B2E7-72CCF7748C29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Uniprot_table!$B$5:$T$5</c:f>
              <c:numCache>
                <c:formatCode>General</c:formatCode>
                <c:ptCount val="19"/>
                <c:pt idx="0">
                  <c:v>1906</c:v>
                </c:pt>
                <c:pt idx="1">
                  <c:v>71</c:v>
                </c:pt>
                <c:pt idx="2">
                  <c:v>1835</c:v>
                </c:pt>
                <c:pt idx="3">
                  <c:v>1760</c:v>
                </c:pt>
                <c:pt idx="4">
                  <c:v>65</c:v>
                </c:pt>
                <c:pt idx="5">
                  <c:v>1669</c:v>
                </c:pt>
                <c:pt idx="6">
                  <c:v>25</c:v>
                </c:pt>
                <c:pt idx="7">
                  <c:v>23</c:v>
                </c:pt>
                <c:pt idx="8">
                  <c:v>43</c:v>
                </c:pt>
                <c:pt idx="9">
                  <c:v>1540</c:v>
                </c:pt>
                <c:pt idx="10">
                  <c:v>95</c:v>
                </c:pt>
                <c:pt idx="11">
                  <c:v>125</c:v>
                </c:pt>
                <c:pt idx="12">
                  <c:v>17</c:v>
                </c:pt>
                <c:pt idx="13">
                  <c:v>15</c:v>
                </c:pt>
                <c:pt idx="14">
                  <c:v>33</c:v>
                </c:pt>
                <c:pt idx="15">
                  <c:v>1696</c:v>
                </c:pt>
                <c:pt idx="16">
                  <c:v>64</c:v>
                </c:pt>
                <c:pt idx="17">
                  <c:v>21</c:v>
                </c:pt>
                <c:pt idx="1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D-4BDE-B2E7-72CCF7748C29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Uniprot_table!$B$6:$T$6</c:f>
              <c:numCache>
                <c:formatCode>General</c:formatCode>
                <c:ptCount val="19"/>
                <c:pt idx="0">
                  <c:v>1428</c:v>
                </c:pt>
                <c:pt idx="1">
                  <c:v>90</c:v>
                </c:pt>
                <c:pt idx="2">
                  <c:v>1338</c:v>
                </c:pt>
                <c:pt idx="3">
                  <c:v>980</c:v>
                </c:pt>
                <c:pt idx="4">
                  <c:v>345</c:v>
                </c:pt>
                <c:pt idx="5">
                  <c:v>781</c:v>
                </c:pt>
                <c:pt idx="6">
                  <c:v>19</c:v>
                </c:pt>
                <c:pt idx="7">
                  <c:v>75</c:v>
                </c:pt>
                <c:pt idx="8">
                  <c:v>105</c:v>
                </c:pt>
                <c:pt idx="9">
                  <c:v>688</c:v>
                </c:pt>
                <c:pt idx="10">
                  <c:v>81</c:v>
                </c:pt>
                <c:pt idx="11">
                  <c:v>211</c:v>
                </c:pt>
                <c:pt idx="12">
                  <c:v>11</c:v>
                </c:pt>
                <c:pt idx="13">
                  <c:v>75</c:v>
                </c:pt>
                <c:pt idx="14">
                  <c:v>259</c:v>
                </c:pt>
                <c:pt idx="15">
                  <c:v>823</c:v>
                </c:pt>
                <c:pt idx="16">
                  <c:v>157</c:v>
                </c:pt>
                <c:pt idx="17">
                  <c:v>24</c:v>
                </c:pt>
                <c:pt idx="1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D-4BDE-B2E7-72CCF7748C29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Uniprot_table!$B$7:$T$7</c:f>
              <c:numCache>
                <c:formatCode>General</c:formatCode>
                <c:ptCount val="19"/>
                <c:pt idx="0">
                  <c:v>810</c:v>
                </c:pt>
                <c:pt idx="1">
                  <c:v>41</c:v>
                </c:pt>
                <c:pt idx="2">
                  <c:v>769</c:v>
                </c:pt>
                <c:pt idx="3">
                  <c:v>475</c:v>
                </c:pt>
                <c:pt idx="4">
                  <c:v>288</c:v>
                </c:pt>
                <c:pt idx="5">
                  <c:v>392</c:v>
                </c:pt>
                <c:pt idx="6">
                  <c:v>9</c:v>
                </c:pt>
                <c:pt idx="7">
                  <c:v>18</c:v>
                </c:pt>
                <c:pt idx="8">
                  <c:v>56</c:v>
                </c:pt>
                <c:pt idx="9">
                  <c:v>363</c:v>
                </c:pt>
                <c:pt idx="10">
                  <c:v>27</c:v>
                </c:pt>
                <c:pt idx="11">
                  <c:v>85</c:v>
                </c:pt>
                <c:pt idx="12">
                  <c:v>2</c:v>
                </c:pt>
                <c:pt idx="13">
                  <c:v>3</c:v>
                </c:pt>
                <c:pt idx="14">
                  <c:v>283</c:v>
                </c:pt>
                <c:pt idx="15">
                  <c:v>407</c:v>
                </c:pt>
                <c:pt idx="16">
                  <c:v>68</c:v>
                </c:pt>
                <c:pt idx="17">
                  <c:v>14</c:v>
                </c:pt>
                <c:pt idx="18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D-4BDE-B2E7-72CCF7748C29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Uniprot_table!$B$8:$T$8</c:f>
              <c:numCache>
                <c:formatCode>General</c:formatCode>
                <c:ptCount val="19"/>
                <c:pt idx="0">
                  <c:v>1838</c:v>
                </c:pt>
                <c:pt idx="1">
                  <c:v>67</c:v>
                </c:pt>
                <c:pt idx="2">
                  <c:v>1771</c:v>
                </c:pt>
                <c:pt idx="3">
                  <c:v>1734</c:v>
                </c:pt>
                <c:pt idx="4">
                  <c:v>22</c:v>
                </c:pt>
                <c:pt idx="5">
                  <c:v>1629</c:v>
                </c:pt>
                <c:pt idx="6">
                  <c:v>15</c:v>
                </c:pt>
                <c:pt idx="7">
                  <c:v>26</c:v>
                </c:pt>
                <c:pt idx="8">
                  <c:v>64</c:v>
                </c:pt>
                <c:pt idx="9">
                  <c:v>1529</c:v>
                </c:pt>
                <c:pt idx="10">
                  <c:v>118</c:v>
                </c:pt>
                <c:pt idx="11">
                  <c:v>87</c:v>
                </c:pt>
                <c:pt idx="12">
                  <c:v>3</c:v>
                </c:pt>
                <c:pt idx="13">
                  <c:v>5</c:v>
                </c:pt>
                <c:pt idx="14">
                  <c:v>14</c:v>
                </c:pt>
                <c:pt idx="15">
                  <c:v>1655</c:v>
                </c:pt>
                <c:pt idx="16">
                  <c:v>79</c:v>
                </c:pt>
                <c:pt idx="17">
                  <c:v>9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D-4BDE-B2E7-72CCF7748C29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Uniprot_table!$B$9:$T$9</c:f>
              <c:numCache>
                <c:formatCode>General</c:formatCode>
                <c:ptCount val="19"/>
                <c:pt idx="0">
                  <c:v>1814</c:v>
                </c:pt>
                <c:pt idx="1">
                  <c:v>76</c:v>
                </c:pt>
                <c:pt idx="2">
                  <c:v>1738</c:v>
                </c:pt>
                <c:pt idx="3">
                  <c:v>1635</c:v>
                </c:pt>
                <c:pt idx="4">
                  <c:v>84</c:v>
                </c:pt>
                <c:pt idx="5">
                  <c:v>1453</c:v>
                </c:pt>
                <c:pt idx="6">
                  <c:v>41</c:v>
                </c:pt>
                <c:pt idx="7">
                  <c:v>62</c:v>
                </c:pt>
                <c:pt idx="8">
                  <c:v>79</c:v>
                </c:pt>
                <c:pt idx="9">
                  <c:v>1312</c:v>
                </c:pt>
                <c:pt idx="10">
                  <c:v>171</c:v>
                </c:pt>
                <c:pt idx="11">
                  <c:v>152</c:v>
                </c:pt>
                <c:pt idx="12">
                  <c:v>35</c:v>
                </c:pt>
                <c:pt idx="13">
                  <c:v>15</c:v>
                </c:pt>
                <c:pt idx="14">
                  <c:v>34</c:v>
                </c:pt>
                <c:pt idx="15">
                  <c:v>1497</c:v>
                </c:pt>
                <c:pt idx="16">
                  <c:v>138</c:v>
                </c:pt>
                <c:pt idx="17">
                  <c:v>54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D-4BDE-B2E7-72CCF7748C29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Uniprot_table!$B$10:$T$10</c:f>
              <c:numCache>
                <c:formatCode>General</c:formatCode>
                <c:ptCount val="19"/>
                <c:pt idx="0">
                  <c:v>1553</c:v>
                </c:pt>
                <c:pt idx="1">
                  <c:v>49</c:v>
                </c:pt>
                <c:pt idx="2">
                  <c:v>1504</c:v>
                </c:pt>
                <c:pt idx="3">
                  <c:v>1469</c:v>
                </c:pt>
                <c:pt idx="4">
                  <c:v>22</c:v>
                </c:pt>
                <c:pt idx="5">
                  <c:v>1385</c:v>
                </c:pt>
                <c:pt idx="6">
                  <c:v>17</c:v>
                </c:pt>
                <c:pt idx="7">
                  <c:v>13</c:v>
                </c:pt>
                <c:pt idx="8">
                  <c:v>54</c:v>
                </c:pt>
                <c:pt idx="9">
                  <c:v>1326</c:v>
                </c:pt>
                <c:pt idx="10">
                  <c:v>93</c:v>
                </c:pt>
                <c:pt idx="11">
                  <c:v>50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1408</c:v>
                </c:pt>
                <c:pt idx="16">
                  <c:v>61</c:v>
                </c:pt>
                <c:pt idx="17">
                  <c:v>15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D-4BDE-B2E7-72CCF7748C29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Uniprot_table!$B$11:$T$11</c:f>
              <c:numCache>
                <c:formatCode>General</c:formatCode>
                <c:ptCount val="19"/>
                <c:pt idx="0">
                  <c:v>5401</c:v>
                </c:pt>
                <c:pt idx="1">
                  <c:v>258</c:v>
                </c:pt>
                <c:pt idx="2">
                  <c:v>5143</c:v>
                </c:pt>
                <c:pt idx="3">
                  <c:v>4860</c:v>
                </c:pt>
                <c:pt idx="4">
                  <c:v>225</c:v>
                </c:pt>
                <c:pt idx="5">
                  <c:v>4470</c:v>
                </c:pt>
                <c:pt idx="6">
                  <c:v>61</c:v>
                </c:pt>
                <c:pt idx="7">
                  <c:v>137</c:v>
                </c:pt>
                <c:pt idx="8">
                  <c:v>192</c:v>
                </c:pt>
                <c:pt idx="9">
                  <c:v>4185</c:v>
                </c:pt>
                <c:pt idx="10">
                  <c:v>317</c:v>
                </c:pt>
                <c:pt idx="11">
                  <c:v>358</c:v>
                </c:pt>
                <c:pt idx="12">
                  <c:v>26</c:v>
                </c:pt>
                <c:pt idx="13">
                  <c:v>45</c:v>
                </c:pt>
                <c:pt idx="14">
                  <c:v>154</c:v>
                </c:pt>
                <c:pt idx="15">
                  <c:v>4560</c:v>
                </c:pt>
                <c:pt idx="16">
                  <c:v>300</c:v>
                </c:pt>
                <c:pt idx="17">
                  <c:v>62</c:v>
                </c:pt>
                <c:pt idx="1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0D-4BDE-B2E7-72CCF7748C29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Uniprot_table!$B$12:$T$12</c:f>
              <c:numCache>
                <c:formatCode>General</c:formatCode>
                <c:ptCount val="19"/>
                <c:pt idx="0">
                  <c:v>392</c:v>
                </c:pt>
                <c:pt idx="1">
                  <c:v>34</c:v>
                </c:pt>
                <c:pt idx="2">
                  <c:v>358</c:v>
                </c:pt>
                <c:pt idx="3">
                  <c:v>352</c:v>
                </c:pt>
                <c:pt idx="4">
                  <c:v>3</c:v>
                </c:pt>
                <c:pt idx="5">
                  <c:v>318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284</c:v>
                </c:pt>
                <c:pt idx="10">
                  <c:v>35</c:v>
                </c:pt>
                <c:pt idx="11">
                  <c:v>33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336</c:v>
                </c:pt>
                <c:pt idx="16">
                  <c:v>16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0D-4BDE-B2E7-72CCF7748C29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Uniprot_table!$B$13:$T$13</c:f>
              <c:numCache>
                <c:formatCode>General</c:formatCode>
                <c:ptCount val="19"/>
                <c:pt idx="0">
                  <c:v>905</c:v>
                </c:pt>
                <c:pt idx="1">
                  <c:v>96</c:v>
                </c:pt>
                <c:pt idx="2">
                  <c:v>809</c:v>
                </c:pt>
                <c:pt idx="3">
                  <c:v>748</c:v>
                </c:pt>
                <c:pt idx="4">
                  <c:v>25</c:v>
                </c:pt>
                <c:pt idx="5">
                  <c:v>631</c:v>
                </c:pt>
                <c:pt idx="6">
                  <c:v>25</c:v>
                </c:pt>
                <c:pt idx="7">
                  <c:v>50</c:v>
                </c:pt>
                <c:pt idx="8">
                  <c:v>42</c:v>
                </c:pt>
                <c:pt idx="9">
                  <c:v>447</c:v>
                </c:pt>
                <c:pt idx="10">
                  <c:v>98</c:v>
                </c:pt>
                <c:pt idx="11">
                  <c:v>203</c:v>
                </c:pt>
                <c:pt idx="12">
                  <c:v>6</c:v>
                </c:pt>
                <c:pt idx="13">
                  <c:v>4</c:v>
                </c:pt>
                <c:pt idx="14">
                  <c:v>15</c:v>
                </c:pt>
                <c:pt idx="15">
                  <c:v>681</c:v>
                </c:pt>
                <c:pt idx="16">
                  <c:v>67</c:v>
                </c:pt>
                <c:pt idx="17">
                  <c:v>15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0D-4BDE-B2E7-72CCF7748C29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Uniprot_table!$B$14:$T$14</c:f>
              <c:numCache>
                <c:formatCode>General</c:formatCode>
                <c:ptCount val="19"/>
                <c:pt idx="0">
                  <c:v>747</c:v>
                </c:pt>
                <c:pt idx="1">
                  <c:v>100</c:v>
                </c:pt>
                <c:pt idx="2">
                  <c:v>647</c:v>
                </c:pt>
                <c:pt idx="3">
                  <c:v>628</c:v>
                </c:pt>
                <c:pt idx="4">
                  <c:v>11</c:v>
                </c:pt>
                <c:pt idx="5">
                  <c:v>451</c:v>
                </c:pt>
                <c:pt idx="6">
                  <c:v>21</c:v>
                </c:pt>
                <c:pt idx="7">
                  <c:v>90</c:v>
                </c:pt>
                <c:pt idx="8">
                  <c:v>66</c:v>
                </c:pt>
                <c:pt idx="9">
                  <c:v>403</c:v>
                </c:pt>
                <c:pt idx="10">
                  <c:v>97</c:v>
                </c:pt>
                <c:pt idx="11">
                  <c:v>128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531</c:v>
                </c:pt>
                <c:pt idx="16">
                  <c:v>97</c:v>
                </c:pt>
                <c:pt idx="17">
                  <c:v>7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0D-4BDE-B2E7-72CCF7748C29}"/>
            </c:ext>
          </c:extLst>
        </c:ser>
        <c:ser>
          <c:idx val="13"/>
          <c:order val="13"/>
          <c:tx>
            <c:strRef>
              <c:f>Uniprot_table!$A$15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Uniprot_table!$B$1:$T$1</c:f>
              <c:strCache>
                <c:ptCount val="19"/>
                <c:pt idx="0">
                  <c:v>all_genes</c:v>
                </c:pt>
                <c:pt idx="1">
                  <c:v>filterout</c:v>
                </c:pt>
                <c:pt idx="2">
                  <c:v>keptgenes</c:v>
                </c:pt>
                <c:pt idx="3">
                  <c:v>pcgenes</c:v>
                </c:pt>
                <c:pt idx="4">
                  <c:v>tegenes</c:v>
                </c:pt>
                <c:pt idx="5">
                  <c:v>pc.core</c:v>
                </c:pt>
                <c:pt idx="6">
                  <c:v>pc.highfreq</c:v>
                </c:pt>
                <c:pt idx="7">
                  <c:v>pc.midfreq</c:v>
                </c:pt>
                <c:pt idx="8">
                  <c:v>pc.low_and_priv</c:v>
                </c:pt>
                <c:pt idx="9">
                  <c:v>pc.ancestral_synteny+seq</c:v>
                </c:pt>
                <c:pt idx="10">
                  <c:v>pc.ancestral_seqonly</c:v>
                </c:pt>
                <c:pt idx="11">
                  <c:v>pc.non_ancestral</c:v>
                </c:pt>
                <c:pt idx="12">
                  <c:v>te.ancestral_synteny+seq</c:v>
                </c:pt>
                <c:pt idx="13">
                  <c:v>te.ancestral_seqonly</c:v>
                </c:pt>
                <c:pt idx="14">
                  <c:v>te.non_ancestral</c:v>
                </c:pt>
                <c:pt idx="15">
                  <c:v>pc.tair10</c:v>
                </c:pt>
                <c:pt idx="16">
                  <c:v>pc.new</c:v>
                </c:pt>
                <c:pt idx="17">
                  <c:v>te.tair10</c:v>
                </c:pt>
                <c:pt idx="18">
                  <c:v>te.new</c:v>
                </c:pt>
              </c:strCache>
            </c:strRef>
          </c:cat>
          <c:val>
            <c:numRef>
              <c:f>Uniprot_table!$B$15:$T$15</c:f>
              <c:numCache>
                <c:formatCode>General</c:formatCode>
                <c:ptCount val="19"/>
                <c:pt idx="0">
                  <c:v>16610</c:v>
                </c:pt>
                <c:pt idx="1">
                  <c:v>977</c:v>
                </c:pt>
                <c:pt idx="2">
                  <c:v>15633</c:v>
                </c:pt>
                <c:pt idx="3">
                  <c:v>13469</c:v>
                </c:pt>
                <c:pt idx="4">
                  <c:v>2004</c:v>
                </c:pt>
                <c:pt idx="5">
                  <c:v>11256</c:v>
                </c:pt>
                <c:pt idx="6">
                  <c:v>359</c:v>
                </c:pt>
                <c:pt idx="7">
                  <c:v>899</c:v>
                </c:pt>
                <c:pt idx="8">
                  <c:v>922</c:v>
                </c:pt>
                <c:pt idx="9">
                  <c:v>9291</c:v>
                </c:pt>
                <c:pt idx="10">
                  <c:v>1241</c:v>
                </c:pt>
                <c:pt idx="11">
                  <c:v>2937</c:v>
                </c:pt>
                <c:pt idx="12">
                  <c:v>70</c:v>
                </c:pt>
                <c:pt idx="13">
                  <c:v>188</c:v>
                </c:pt>
                <c:pt idx="14">
                  <c:v>1746</c:v>
                </c:pt>
                <c:pt idx="15">
                  <c:v>11882</c:v>
                </c:pt>
                <c:pt idx="16">
                  <c:v>1587</c:v>
                </c:pt>
                <c:pt idx="17">
                  <c:v>201</c:v>
                </c:pt>
                <c:pt idx="18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0D-4BDE-B2E7-72CCF774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94587277145723"/>
          <c:y val="7.0190112239111466E-2"/>
          <c:w val="0.31685315829912958"/>
          <c:h val="0.9037666659208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Uniprot_table!$K$2:$M$2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F97-857F-B0A41BB94A62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Uniprot_table!$K$3:$M$3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1-4F97-857F-B0A41BB94A62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Uniprot_table!$K$4:$M$4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1-4F97-857F-B0A41BB94A62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Uniprot_table!$K$5:$M$5</c:f>
              <c:numCache>
                <c:formatCode>General</c:formatCode>
                <c:ptCount val="3"/>
                <c:pt idx="0">
                  <c:v>1540</c:v>
                </c:pt>
                <c:pt idx="1">
                  <c:v>95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1-4F97-857F-B0A41BB94A62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Uniprot_table!$K$6:$M$6</c:f>
              <c:numCache>
                <c:formatCode>General</c:formatCode>
                <c:ptCount val="3"/>
                <c:pt idx="0">
                  <c:v>688</c:v>
                </c:pt>
                <c:pt idx="1">
                  <c:v>81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1-4F97-857F-B0A41BB94A62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Uniprot_table!$K$7:$M$7</c:f>
              <c:numCache>
                <c:formatCode>General</c:formatCode>
                <c:ptCount val="3"/>
                <c:pt idx="0">
                  <c:v>363</c:v>
                </c:pt>
                <c:pt idx="1">
                  <c:v>27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21-4F97-857F-B0A41BB94A62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Uniprot_table!$K$8:$M$8</c:f>
              <c:numCache>
                <c:formatCode>General</c:formatCode>
                <c:ptCount val="3"/>
                <c:pt idx="0">
                  <c:v>1529</c:v>
                </c:pt>
                <c:pt idx="1">
                  <c:v>118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21-4F97-857F-B0A41BB94A62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Uniprot_table!$K$9:$M$9</c:f>
              <c:numCache>
                <c:formatCode>General</c:formatCode>
                <c:ptCount val="3"/>
                <c:pt idx="0">
                  <c:v>1312</c:v>
                </c:pt>
                <c:pt idx="1">
                  <c:v>171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21-4F97-857F-B0A41BB94A62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Uniprot_table!$K$10:$M$10</c:f>
              <c:numCache>
                <c:formatCode>General</c:formatCode>
                <c:ptCount val="3"/>
                <c:pt idx="0">
                  <c:v>1326</c:v>
                </c:pt>
                <c:pt idx="1">
                  <c:v>93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21-4F97-857F-B0A41BB94A62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Uniprot_table!$K$11:$M$11</c:f>
              <c:numCache>
                <c:formatCode>General</c:formatCode>
                <c:ptCount val="3"/>
                <c:pt idx="0">
                  <c:v>4185</c:v>
                </c:pt>
                <c:pt idx="1">
                  <c:v>317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21-4F97-857F-B0A41BB94A62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Uniprot_table!$K$12:$M$12</c:f>
              <c:numCache>
                <c:formatCode>General</c:formatCode>
                <c:ptCount val="3"/>
                <c:pt idx="0">
                  <c:v>284</c:v>
                </c:pt>
                <c:pt idx="1">
                  <c:v>35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21-4F97-857F-B0A41BB94A62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Uniprot_table!$K$13:$M$13</c:f>
              <c:numCache>
                <c:formatCode>General</c:formatCode>
                <c:ptCount val="3"/>
                <c:pt idx="0">
                  <c:v>447</c:v>
                </c:pt>
                <c:pt idx="1">
                  <c:v>98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21-4F97-857F-B0A41BB94A62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Uniprot_table!$K$1:$M$1</c:f>
              <c:strCache>
                <c:ptCount val="3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Uniprot_table!$K$14:$M$14</c:f>
              <c:numCache>
                <c:formatCode>General</c:formatCode>
                <c:ptCount val="3"/>
                <c:pt idx="0">
                  <c:v>403</c:v>
                </c:pt>
                <c:pt idx="1">
                  <c:v>97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21-4F97-857F-B0A41BB9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2744749407062"/>
          <c:y val="6.27109132591304E-3"/>
          <c:w val="0.31685315829912958"/>
          <c:h val="0.98899161757415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Uniprot_table!$G$2:$J$2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8-4973-A4F0-E095B185037D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Uniprot_table!$G$3:$J$3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8-4973-A4F0-E095B185037D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Uniprot_table!$G$4:$J$4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8-4973-A4F0-E095B185037D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Uniprot_table!$G$5:$J$5</c:f>
              <c:numCache>
                <c:formatCode>General</c:formatCode>
                <c:ptCount val="4"/>
                <c:pt idx="0">
                  <c:v>1669</c:v>
                </c:pt>
                <c:pt idx="1">
                  <c:v>25</c:v>
                </c:pt>
                <c:pt idx="2">
                  <c:v>23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8-4973-A4F0-E095B185037D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Uniprot_table!$G$6:$J$6</c:f>
              <c:numCache>
                <c:formatCode>General</c:formatCode>
                <c:ptCount val="4"/>
                <c:pt idx="0">
                  <c:v>781</c:v>
                </c:pt>
                <c:pt idx="1">
                  <c:v>19</c:v>
                </c:pt>
                <c:pt idx="2">
                  <c:v>75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8-4973-A4F0-E095B185037D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Uniprot_table!$G$7:$J$7</c:f>
              <c:numCache>
                <c:formatCode>General</c:formatCode>
                <c:ptCount val="4"/>
                <c:pt idx="0">
                  <c:v>392</c:v>
                </c:pt>
                <c:pt idx="1">
                  <c:v>9</c:v>
                </c:pt>
                <c:pt idx="2">
                  <c:v>18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8-4973-A4F0-E095B185037D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Uniprot_table!$G$8:$J$8</c:f>
              <c:numCache>
                <c:formatCode>General</c:formatCode>
                <c:ptCount val="4"/>
                <c:pt idx="0">
                  <c:v>1629</c:v>
                </c:pt>
                <c:pt idx="1">
                  <c:v>15</c:v>
                </c:pt>
                <c:pt idx="2">
                  <c:v>26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78-4973-A4F0-E095B185037D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Uniprot_table!$G$9:$J$9</c:f>
              <c:numCache>
                <c:formatCode>General</c:formatCode>
                <c:ptCount val="4"/>
                <c:pt idx="0">
                  <c:v>1453</c:v>
                </c:pt>
                <c:pt idx="1">
                  <c:v>41</c:v>
                </c:pt>
                <c:pt idx="2">
                  <c:v>62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78-4973-A4F0-E095B185037D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Uniprot_table!$G$10:$J$10</c:f>
              <c:numCache>
                <c:formatCode>General</c:formatCode>
                <c:ptCount val="4"/>
                <c:pt idx="0">
                  <c:v>1385</c:v>
                </c:pt>
                <c:pt idx="1">
                  <c:v>17</c:v>
                </c:pt>
                <c:pt idx="2">
                  <c:v>13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78-4973-A4F0-E095B185037D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Uniprot_table!$G$11:$J$11</c:f>
              <c:numCache>
                <c:formatCode>General</c:formatCode>
                <c:ptCount val="4"/>
                <c:pt idx="0">
                  <c:v>4470</c:v>
                </c:pt>
                <c:pt idx="1">
                  <c:v>61</c:v>
                </c:pt>
                <c:pt idx="2">
                  <c:v>137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78-4973-A4F0-E095B185037D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Uniprot_table!$G$12:$J$12</c:f>
              <c:numCache>
                <c:formatCode>General</c:formatCode>
                <c:ptCount val="4"/>
                <c:pt idx="0">
                  <c:v>318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8-4973-A4F0-E095B185037D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Uniprot_table!$G$13:$J$13</c:f>
              <c:numCache>
                <c:formatCode>General</c:formatCode>
                <c:ptCount val="4"/>
                <c:pt idx="0">
                  <c:v>631</c:v>
                </c:pt>
                <c:pt idx="1">
                  <c:v>25</c:v>
                </c:pt>
                <c:pt idx="2">
                  <c:v>50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78-4973-A4F0-E095B185037D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Uniprot_table!$G$14:$J$14</c:f>
              <c:numCache>
                <c:formatCode>General</c:formatCode>
                <c:ptCount val="4"/>
                <c:pt idx="0">
                  <c:v>451</c:v>
                </c:pt>
                <c:pt idx="1">
                  <c:v>21</c:v>
                </c:pt>
                <c:pt idx="2">
                  <c:v>90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78-4973-A4F0-E095B185037D}"/>
            </c:ext>
          </c:extLst>
        </c:ser>
        <c:ser>
          <c:idx val="13"/>
          <c:order val="13"/>
          <c:tx>
            <c:strRef>
              <c:f>Uniprot_table!$A$15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Uniprot_table!$B$15:$Q$15</c15:sqref>
                  </c15:fullRef>
                </c:ext>
              </c:extLst>
              <c:f>Uniprot_table!$G$15:$J$15</c:f>
              <c:numCache>
                <c:formatCode>General</c:formatCode>
                <c:ptCount val="4"/>
                <c:pt idx="0">
                  <c:v>11256</c:v>
                </c:pt>
                <c:pt idx="1">
                  <c:v>359</c:v>
                </c:pt>
                <c:pt idx="2">
                  <c:v>899</c:v>
                </c:pt>
                <c:pt idx="3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78-4973-A4F0-E095B185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94587277145723"/>
          <c:y val="5.0702218973733334E-3"/>
          <c:w val="0.31685315829912958"/>
          <c:h val="0.99256644032385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Uniprot_table!$C$2:$D$2</c:f>
              <c:numCache>
                <c:formatCode>General</c:formatCode>
                <c:ptCount val="2"/>
                <c:pt idx="0">
                  <c:v>171</c:v>
                </c:pt>
                <c:pt idx="1">
                  <c:v>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9-4F16-B7AF-538378C79519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Uniprot_table!$C$3:$D$3</c:f>
              <c:numCache>
                <c:formatCode>General</c:formatCode>
                <c:ptCount val="2"/>
                <c:pt idx="0">
                  <c:v>141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9-4F16-B7AF-538378C79519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Uniprot_table!$C$4:$D$4</c:f>
              <c:numCache>
                <c:formatCode>General</c:formatCode>
                <c:ptCount val="2"/>
                <c:pt idx="0">
                  <c:v>12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9-4F16-B7AF-538378C79519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Uniprot_table!$C$5:$D$5</c:f>
              <c:numCache>
                <c:formatCode>General</c:formatCode>
                <c:ptCount val="2"/>
                <c:pt idx="0">
                  <c:v>71</c:v>
                </c:pt>
                <c:pt idx="1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9-4F16-B7AF-538378C79519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Uniprot_table!$C$6:$D$6</c:f>
              <c:numCache>
                <c:formatCode>General</c:formatCode>
                <c:ptCount val="2"/>
                <c:pt idx="0">
                  <c:v>90</c:v>
                </c:pt>
                <c:pt idx="1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9-4F16-B7AF-538378C79519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Uniprot_table!$C$7:$D$7</c:f>
              <c:numCache>
                <c:formatCode>General</c:formatCode>
                <c:ptCount val="2"/>
                <c:pt idx="0">
                  <c:v>41</c:v>
                </c:pt>
                <c:pt idx="1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9-4F16-B7AF-538378C79519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Uniprot_table!$C$8:$D$8</c:f>
              <c:numCache>
                <c:formatCode>General</c:formatCode>
                <c:ptCount val="2"/>
                <c:pt idx="0">
                  <c:v>67</c:v>
                </c:pt>
                <c:pt idx="1">
                  <c:v>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9-4F16-B7AF-538378C79519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Uniprot_table!$C$9:$D$9</c:f>
              <c:numCache>
                <c:formatCode>General</c:formatCode>
                <c:ptCount val="2"/>
                <c:pt idx="0">
                  <c:v>76</c:v>
                </c:pt>
                <c:pt idx="1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9-4F16-B7AF-538378C79519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Uniprot_table!$C$10:$D$10</c:f>
              <c:numCache>
                <c:formatCode>General</c:formatCode>
                <c:ptCount val="2"/>
                <c:pt idx="0">
                  <c:v>49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9-4F16-B7AF-538378C79519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Uniprot_table!$C$11:$D$11</c:f>
              <c:numCache>
                <c:formatCode>General</c:formatCode>
                <c:ptCount val="2"/>
                <c:pt idx="0">
                  <c:v>258</c:v>
                </c:pt>
                <c:pt idx="1">
                  <c:v>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D9-4F16-B7AF-538378C79519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Uniprot_table!$C$12:$D$12</c:f>
              <c:numCache>
                <c:formatCode>General</c:formatCode>
                <c:ptCount val="2"/>
                <c:pt idx="0">
                  <c:v>34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D9-4F16-B7AF-538378C79519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Uniprot_table!$C$13:$D$13</c:f>
              <c:numCache>
                <c:formatCode>General</c:formatCode>
                <c:ptCount val="2"/>
                <c:pt idx="0">
                  <c:v>96</c:v>
                </c:pt>
                <c:pt idx="1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D9-4F16-B7AF-538378C79519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Uniprot_table!$C$14:$D$14</c:f>
              <c:numCache>
                <c:formatCode>General</c:formatCode>
                <c:ptCount val="2"/>
                <c:pt idx="0">
                  <c:v>100</c:v>
                </c:pt>
                <c:pt idx="1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D9-4F16-B7AF-538378C79519}"/>
            </c:ext>
          </c:extLst>
        </c:ser>
        <c:ser>
          <c:idx val="13"/>
          <c:order val="13"/>
          <c:tx>
            <c:strRef>
              <c:f>Uniprot_table!$A$15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Uniprot_table!$C$1:$D$1</c:f>
              <c:strCache>
                <c:ptCount val="2"/>
                <c:pt idx="0">
                  <c:v>filterout</c:v>
                </c:pt>
                <c:pt idx="1">
                  <c:v>keptgenes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Uniprot_table!$B$15:$Q$15</c15:sqref>
                  </c15:fullRef>
                </c:ext>
              </c:extLst>
              <c:f>Uniprot_table!$C$15:$D$15</c:f>
              <c:numCache>
                <c:formatCode>General</c:formatCode>
                <c:ptCount val="2"/>
                <c:pt idx="0">
                  <c:v>977</c:v>
                </c:pt>
                <c:pt idx="1">
                  <c:v>15633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D9-4F16-B7AF-538378C7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94587277145723"/>
          <c:y val="7.0190112239111466E-2"/>
          <c:w val="0.31685315829912958"/>
          <c:h val="0.9037666659208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Uniprot_table!$K$2:$P$2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260</c:v>
                </c:pt>
                <c:pt idx="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5-4A12-B2F3-0E2D70E8AE2D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Uniprot_table!$K$3:$P$3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48</c:v>
                </c:pt>
                <c:pt idx="5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5-4A12-B2F3-0E2D70E8AE2D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Uniprot_table!$K$4:$P$4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0</c:v>
                </c:pt>
                <c:pt idx="4">
                  <c:v>14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5-4A12-B2F3-0E2D70E8AE2D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Uniprot_table!$K$5:$P$5</c:f>
              <c:numCache>
                <c:formatCode>General</c:formatCode>
                <c:ptCount val="6"/>
                <c:pt idx="0">
                  <c:v>1540</c:v>
                </c:pt>
                <c:pt idx="1">
                  <c:v>95</c:v>
                </c:pt>
                <c:pt idx="2">
                  <c:v>125</c:v>
                </c:pt>
                <c:pt idx="3">
                  <c:v>17</c:v>
                </c:pt>
                <c:pt idx="4">
                  <c:v>15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5-4A12-B2F3-0E2D70E8AE2D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Uniprot_table!$K$6:$P$6</c:f>
              <c:numCache>
                <c:formatCode>General</c:formatCode>
                <c:ptCount val="6"/>
                <c:pt idx="0">
                  <c:v>688</c:v>
                </c:pt>
                <c:pt idx="1">
                  <c:v>81</c:v>
                </c:pt>
                <c:pt idx="2">
                  <c:v>211</c:v>
                </c:pt>
                <c:pt idx="3">
                  <c:v>11</c:v>
                </c:pt>
                <c:pt idx="4">
                  <c:v>75</c:v>
                </c:pt>
                <c:pt idx="5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5-4A12-B2F3-0E2D70E8AE2D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Uniprot_table!$K$7:$P$7</c:f>
              <c:numCache>
                <c:formatCode>General</c:formatCode>
                <c:ptCount val="6"/>
                <c:pt idx="0">
                  <c:v>363</c:v>
                </c:pt>
                <c:pt idx="1">
                  <c:v>27</c:v>
                </c:pt>
                <c:pt idx="2">
                  <c:v>85</c:v>
                </c:pt>
                <c:pt idx="3">
                  <c:v>2</c:v>
                </c:pt>
                <c:pt idx="4">
                  <c:v>3</c:v>
                </c:pt>
                <c:pt idx="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5-4A12-B2F3-0E2D70E8AE2D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Uniprot_table!$K$8:$P$8</c:f>
              <c:numCache>
                <c:formatCode>General</c:formatCode>
                <c:ptCount val="6"/>
                <c:pt idx="0">
                  <c:v>1529</c:v>
                </c:pt>
                <c:pt idx="1">
                  <c:v>118</c:v>
                </c:pt>
                <c:pt idx="2">
                  <c:v>87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5-4A12-B2F3-0E2D70E8AE2D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Uniprot_table!$K$9:$P$9</c:f>
              <c:numCache>
                <c:formatCode>General</c:formatCode>
                <c:ptCount val="6"/>
                <c:pt idx="0">
                  <c:v>1312</c:v>
                </c:pt>
                <c:pt idx="1">
                  <c:v>171</c:v>
                </c:pt>
                <c:pt idx="2">
                  <c:v>152</c:v>
                </c:pt>
                <c:pt idx="3">
                  <c:v>35</c:v>
                </c:pt>
                <c:pt idx="4">
                  <c:v>15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E5-4A12-B2F3-0E2D70E8AE2D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Uniprot_table!$K$10:$P$10</c:f>
              <c:numCache>
                <c:formatCode>General</c:formatCode>
                <c:ptCount val="6"/>
                <c:pt idx="0">
                  <c:v>1326</c:v>
                </c:pt>
                <c:pt idx="1">
                  <c:v>93</c:v>
                </c:pt>
                <c:pt idx="2">
                  <c:v>50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E5-4A12-B2F3-0E2D70E8AE2D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Uniprot_table!$K$11:$P$11</c:f>
              <c:numCache>
                <c:formatCode>General</c:formatCode>
                <c:ptCount val="6"/>
                <c:pt idx="0">
                  <c:v>4185</c:v>
                </c:pt>
                <c:pt idx="1">
                  <c:v>317</c:v>
                </c:pt>
                <c:pt idx="2">
                  <c:v>358</c:v>
                </c:pt>
                <c:pt idx="3">
                  <c:v>26</c:v>
                </c:pt>
                <c:pt idx="4">
                  <c:v>45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E5-4A12-B2F3-0E2D70E8AE2D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Uniprot_table!$K$12:$P$12</c:f>
              <c:numCache>
                <c:formatCode>General</c:formatCode>
                <c:ptCount val="6"/>
                <c:pt idx="0">
                  <c:v>284</c:v>
                </c:pt>
                <c:pt idx="1">
                  <c:v>35</c:v>
                </c:pt>
                <c:pt idx="2">
                  <c:v>33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E5-4A12-B2F3-0E2D70E8AE2D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Uniprot_table!$K$13:$P$13</c:f>
              <c:numCache>
                <c:formatCode>General</c:formatCode>
                <c:ptCount val="6"/>
                <c:pt idx="0">
                  <c:v>447</c:v>
                </c:pt>
                <c:pt idx="1">
                  <c:v>98</c:v>
                </c:pt>
                <c:pt idx="2">
                  <c:v>203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E5-4A12-B2F3-0E2D70E8AE2D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Uniprot_table!$K$14:$P$14</c:f>
              <c:numCache>
                <c:formatCode>General</c:formatCode>
                <c:ptCount val="6"/>
                <c:pt idx="0">
                  <c:v>403</c:v>
                </c:pt>
                <c:pt idx="1">
                  <c:v>97</c:v>
                </c:pt>
                <c:pt idx="2">
                  <c:v>128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5-4A12-B2F3-0E2D70E8AE2D}"/>
            </c:ext>
          </c:extLst>
        </c:ser>
        <c:ser>
          <c:idx val="13"/>
          <c:order val="13"/>
          <c:tx>
            <c:strRef>
              <c:f>Uniprot_table!$A$15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Uniprot_table!$B$15:$Q$15</c15:sqref>
                  </c15:fullRef>
                </c:ext>
              </c:extLst>
              <c:f>Uniprot_table!$K$15:$P$15</c:f>
              <c:numCache>
                <c:formatCode>General</c:formatCode>
                <c:ptCount val="6"/>
                <c:pt idx="0">
                  <c:v>9291</c:v>
                </c:pt>
                <c:pt idx="1">
                  <c:v>1241</c:v>
                </c:pt>
                <c:pt idx="2">
                  <c:v>2937</c:v>
                </c:pt>
                <c:pt idx="3">
                  <c:v>70</c:v>
                </c:pt>
                <c:pt idx="4">
                  <c:v>188</c:v>
                </c:pt>
                <c:pt idx="5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E5-4A12-B2F3-0E2D70E8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2744749407062"/>
          <c:y val="6.27109132591304E-3"/>
          <c:w val="0.31685315829912958"/>
          <c:h val="0.98899161757415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2170360796459"/>
          <c:y val="0.18903202751734319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Uniprot_table!$B$2:$T$2</c15:sqref>
                  </c15:fullRef>
                </c:ext>
              </c:extLst>
              <c:f>Uniprot_table!$Q$2:$T$2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4-4620-B003-DC8EC6E0F3F2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Uniprot_table!$B$3:$T$3</c15:sqref>
                  </c15:fullRef>
                </c:ext>
              </c:extLst>
              <c:f>Uniprot_table!$Q$3:$T$3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4-4620-B003-DC8EC6E0F3F2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Uniprot_table!$B$4:$T$4</c15:sqref>
                  </c15:fullRef>
                </c:ext>
              </c:extLst>
              <c:f>Uniprot_table!$Q$4:$T$4</c:f>
              <c:numCache>
                <c:formatCode>General</c:formatCode>
                <c:ptCount val="4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4-4620-B003-DC8EC6E0F3F2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Uniprot_table!$B$5:$T$5</c15:sqref>
                  </c15:fullRef>
                </c:ext>
              </c:extLst>
              <c:f>Uniprot_table!$Q$5:$T$5</c:f>
              <c:numCache>
                <c:formatCode>General</c:formatCode>
                <c:ptCount val="4"/>
                <c:pt idx="0">
                  <c:v>1696</c:v>
                </c:pt>
                <c:pt idx="1">
                  <c:v>64</c:v>
                </c:pt>
                <c:pt idx="2">
                  <c:v>21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4-4620-B003-DC8EC6E0F3F2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Uniprot_table!$B$6:$T$6</c15:sqref>
                  </c15:fullRef>
                </c:ext>
              </c:extLst>
              <c:f>Uniprot_table!$Q$6:$T$6</c:f>
              <c:numCache>
                <c:formatCode>General</c:formatCode>
                <c:ptCount val="4"/>
                <c:pt idx="0">
                  <c:v>823</c:v>
                </c:pt>
                <c:pt idx="1">
                  <c:v>157</c:v>
                </c:pt>
                <c:pt idx="2">
                  <c:v>24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4-4620-B003-DC8EC6E0F3F2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Uniprot_table!$B$7:$T$7</c15:sqref>
                  </c15:fullRef>
                </c:ext>
              </c:extLst>
              <c:f>Uniprot_table!$Q$7:$T$7</c:f>
              <c:numCache>
                <c:formatCode>General</c:formatCode>
                <c:ptCount val="4"/>
                <c:pt idx="0">
                  <c:v>407</c:v>
                </c:pt>
                <c:pt idx="1">
                  <c:v>68</c:v>
                </c:pt>
                <c:pt idx="2">
                  <c:v>14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4-4620-B003-DC8EC6E0F3F2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Uniprot_table!$B$8:$T$8</c15:sqref>
                  </c15:fullRef>
                </c:ext>
              </c:extLst>
              <c:f>Uniprot_table!$Q$8:$T$8</c:f>
              <c:numCache>
                <c:formatCode>General</c:formatCode>
                <c:ptCount val="4"/>
                <c:pt idx="0">
                  <c:v>1655</c:v>
                </c:pt>
                <c:pt idx="1">
                  <c:v>79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4-4620-B003-DC8EC6E0F3F2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Uniprot_table!$B$9:$T$9</c15:sqref>
                  </c15:fullRef>
                </c:ext>
              </c:extLst>
              <c:f>Uniprot_table!$Q$9:$T$9</c:f>
              <c:numCache>
                <c:formatCode>General</c:formatCode>
                <c:ptCount val="4"/>
                <c:pt idx="0">
                  <c:v>1497</c:v>
                </c:pt>
                <c:pt idx="1">
                  <c:v>138</c:v>
                </c:pt>
                <c:pt idx="2">
                  <c:v>54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A4-4620-B003-DC8EC6E0F3F2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Uniprot_table!$B$10:$T$10</c15:sqref>
                  </c15:fullRef>
                </c:ext>
              </c:extLst>
              <c:f>Uniprot_table!$Q$10:$T$10</c:f>
              <c:numCache>
                <c:formatCode>General</c:formatCode>
                <c:ptCount val="4"/>
                <c:pt idx="0">
                  <c:v>1408</c:v>
                </c:pt>
                <c:pt idx="1">
                  <c:v>61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4-4620-B003-DC8EC6E0F3F2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Uniprot_table!$B$11:$T$11</c15:sqref>
                  </c15:fullRef>
                </c:ext>
              </c:extLst>
              <c:f>Uniprot_table!$Q$11:$T$11</c:f>
              <c:numCache>
                <c:formatCode>General</c:formatCode>
                <c:ptCount val="4"/>
                <c:pt idx="0">
                  <c:v>4560</c:v>
                </c:pt>
                <c:pt idx="1">
                  <c:v>300</c:v>
                </c:pt>
                <c:pt idx="2">
                  <c:v>62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A4-4620-B003-DC8EC6E0F3F2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Uniprot_table!$B$12:$T$12</c15:sqref>
                  </c15:fullRef>
                </c:ext>
              </c:extLst>
              <c:f>Uniprot_table!$Q$12:$T$12</c:f>
              <c:numCache>
                <c:formatCode>General</c:formatCode>
                <c:ptCount val="4"/>
                <c:pt idx="0">
                  <c:v>336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4-4620-B003-DC8EC6E0F3F2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Uniprot_table!$B$13:$T$13</c15:sqref>
                  </c15:fullRef>
                </c:ext>
              </c:extLst>
              <c:f>Uniprot_table!$Q$13:$T$13</c:f>
              <c:numCache>
                <c:formatCode>General</c:formatCode>
                <c:ptCount val="4"/>
                <c:pt idx="0">
                  <c:v>681</c:v>
                </c:pt>
                <c:pt idx="1">
                  <c:v>67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A4-4620-B003-DC8EC6E0F3F2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Uniprot_table!$B$14:$T$14</c15:sqref>
                  </c15:fullRef>
                </c:ext>
              </c:extLst>
              <c:f>Uniprot_table!$Q$14:$T$14</c:f>
              <c:numCache>
                <c:formatCode>General</c:formatCode>
                <c:ptCount val="4"/>
                <c:pt idx="0">
                  <c:v>531</c:v>
                </c:pt>
                <c:pt idx="1">
                  <c:v>97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A4-4620-B003-DC8EC6E0F3F2}"/>
            </c:ext>
          </c:extLst>
        </c:ser>
        <c:ser>
          <c:idx val="13"/>
          <c:order val="13"/>
          <c:tx>
            <c:strRef>
              <c:f>Uniprot_table!$A$15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Uniprot_table!$B$15:$T$15</c15:sqref>
                  </c15:fullRef>
                </c:ext>
              </c:extLst>
              <c:f>Uniprot_table!$Q$15:$T$15</c:f>
              <c:numCache>
                <c:formatCode>General</c:formatCode>
                <c:ptCount val="4"/>
                <c:pt idx="0">
                  <c:v>11882</c:v>
                </c:pt>
                <c:pt idx="1">
                  <c:v>1587</c:v>
                </c:pt>
                <c:pt idx="2">
                  <c:v>201</c:v>
                </c:pt>
                <c:pt idx="3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A4-4620-B003-DC8EC6E0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54006734434422"/>
          <c:y val="1.601722608943797E-2"/>
          <c:w val="0.33925895463483707"/>
          <c:h val="0.97419115141034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Uniprot_table!$K$2:$P$2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260</c:v>
                </c:pt>
                <c:pt idx="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2-49D6-AE7B-1C2DC533599F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Uniprot_table!$K$3:$P$3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48</c:v>
                </c:pt>
                <c:pt idx="5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2-49D6-AE7B-1C2DC533599F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Uniprot_table!$K$4:$P$4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0</c:v>
                </c:pt>
                <c:pt idx="4">
                  <c:v>14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2-49D6-AE7B-1C2DC533599F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Uniprot_table!$K$5:$P$5</c:f>
              <c:numCache>
                <c:formatCode>General</c:formatCode>
                <c:ptCount val="6"/>
                <c:pt idx="0">
                  <c:v>1540</c:v>
                </c:pt>
                <c:pt idx="1">
                  <c:v>95</c:v>
                </c:pt>
                <c:pt idx="2">
                  <c:v>125</c:v>
                </c:pt>
                <c:pt idx="3">
                  <c:v>17</c:v>
                </c:pt>
                <c:pt idx="4">
                  <c:v>15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2-49D6-AE7B-1C2DC533599F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Uniprot_table!$K$6:$P$6</c:f>
              <c:numCache>
                <c:formatCode>General</c:formatCode>
                <c:ptCount val="6"/>
                <c:pt idx="0">
                  <c:v>688</c:v>
                </c:pt>
                <c:pt idx="1">
                  <c:v>81</c:v>
                </c:pt>
                <c:pt idx="2">
                  <c:v>211</c:v>
                </c:pt>
                <c:pt idx="3">
                  <c:v>11</c:v>
                </c:pt>
                <c:pt idx="4">
                  <c:v>75</c:v>
                </c:pt>
                <c:pt idx="5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2-49D6-AE7B-1C2DC533599F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Uniprot_table!$K$7:$P$7</c:f>
              <c:numCache>
                <c:formatCode>General</c:formatCode>
                <c:ptCount val="6"/>
                <c:pt idx="0">
                  <c:v>363</c:v>
                </c:pt>
                <c:pt idx="1">
                  <c:v>27</c:v>
                </c:pt>
                <c:pt idx="2">
                  <c:v>85</c:v>
                </c:pt>
                <c:pt idx="3">
                  <c:v>2</c:v>
                </c:pt>
                <c:pt idx="4">
                  <c:v>3</c:v>
                </c:pt>
                <c:pt idx="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2-49D6-AE7B-1C2DC533599F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Uniprot_table!$K$8:$P$8</c:f>
              <c:numCache>
                <c:formatCode>General</c:formatCode>
                <c:ptCount val="6"/>
                <c:pt idx="0">
                  <c:v>1529</c:v>
                </c:pt>
                <c:pt idx="1">
                  <c:v>118</c:v>
                </c:pt>
                <c:pt idx="2">
                  <c:v>87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2-49D6-AE7B-1C2DC533599F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Uniprot_table!$K$9:$P$9</c:f>
              <c:numCache>
                <c:formatCode>General</c:formatCode>
                <c:ptCount val="6"/>
                <c:pt idx="0">
                  <c:v>1312</c:v>
                </c:pt>
                <c:pt idx="1">
                  <c:v>171</c:v>
                </c:pt>
                <c:pt idx="2">
                  <c:v>152</c:v>
                </c:pt>
                <c:pt idx="3">
                  <c:v>35</c:v>
                </c:pt>
                <c:pt idx="4">
                  <c:v>15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2-49D6-AE7B-1C2DC533599F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Uniprot_table!$K$10:$P$10</c:f>
              <c:numCache>
                <c:formatCode>General</c:formatCode>
                <c:ptCount val="6"/>
                <c:pt idx="0">
                  <c:v>1326</c:v>
                </c:pt>
                <c:pt idx="1">
                  <c:v>93</c:v>
                </c:pt>
                <c:pt idx="2">
                  <c:v>50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72-49D6-AE7B-1C2DC533599F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Uniprot_table!$K$11:$P$11</c:f>
              <c:numCache>
                <c:formatCode>General</c:formatCode>
                <c:ptCount val="6"/>
                <c:pt idx="0">
                  <c:v>4185</c:v>
                </c:pt>
                <c:pt idx="1">
                  <c:v>317</c:v>
                </c:pt>
                <c:pt idx="2">
                  <c:v>358</c:v>
                </c:pt>
                <c:pt idx="3">
                  <c:v>26</c:v>
                </c:pt>
                <c:pt idx="4">
                  <c:v>45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72-49D6-AE7B-1C2DC533599F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Uniprot_table!$K$12:$P$12</c:f>
              <c:numCache>
                <c:formatCode>General</c:formatCode>
                <c:ptCount val="6"/>
                <c:pt idx="0">
                  <c:v>284</c:v>
                </c:pt>
                <c:pt idx="1">
                  <c:v>35</c:v>
                </c:pt>
                <c:pt idx="2">
                  <c:v>33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72-49D6-AE7B-1C2DC533599F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Uniprot_table!$K$13:$P$13</c:f>
              <c:numCache>
                <c:formatCode>General</c:formatCode>
                <c:ptCount val="6"/>
                <c:pt idx="0">
                  <c:v>447</c:v>
                </c:pt>
                <c:pt idx="1">
                  <c:v>98</c:v>
                </c:pt>
                <c:pt idx="2">
                  <c:v>203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72-49D6-AE7B-1C2DC533599F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Uniprot_table!$K$1:$P$1</c:f>
              <c:strCache>
                <c:ptCount val="6"/>
                <c:pt idx="0">
                  <c:v>pc.ancestral_synteny+seq</c:v>
                </c:pt>
                <c:pt idx="1">
                  <c:v>pc.ancestral_seqonly</c:v>
                </c:pt>
                <c:pt idx="2">
                  <c:v>pc.non_ancestral</c:v>
                </c:pt>
                <c:pt idx="3">
                  <c:v>te.ancestral_synteny+seq</c:v>
                </c:pt>
                <c:pt idx="4">
                  <c:v>te.ancestral_seqonly</c:v>
                </c:pt>
                <c:pt idx="5">
                  <c:v>te.non_ancestral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Uniprot_table!$K$14:$P$14</c:f>
              <c:numCache>
                <c:formatCode>General</c:formatCode>
                <c:ptCount val="6"/>
                <c:pt idx="0">
                  <c:v>403</c:v>
                </c:pt>
                <c:pt idx="1">
                  <c:v>97</c:v>
                </c:pt>
                <c:pt idx="2">
                  <c:v>128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72-49D6-AE7B-1C2DC533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  <c:extLst>
          <c:ext xmlns:c15="http://schemas.microsoft.com/office/drawing/2012/chart" uri="{02D57815-91ED-43cb-92C2-25804820EDAC}"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Uniprot_table!$A$15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Uniprot_table!$B$1:$Q$1</c15:sqref>
                        </c15:fullRef>
                        <c15:formulaRef>
                          <c15:sqref>Uniprot_table!$K$1:$P$1</c15:sqref>
                        </c15:formulaRef>
                      </c:ext>
                    </c:extLst>
                    <c:strCache>
                      <c:ptCount val="6"/>
                      <c:pt idx="0">
                        <c:v>pc.ancestral_synteny+seq</c:v>
                      </c:pt>
                      <c:pt idx="1">
                        <c:v>pc.ancestral_seqonly</c:v>
                      </c:pt>
                      <c:pt idx="2">
                        <c:v>pc.non_ancestral</c:v>
                      </c:pt>
                      <c:pt idx="3">
                        <c:v>te.ancestral_synteny+seq</c:v>
                      </c:pt>
                      <c:pt idx="4">
                        <c:v>te.ancestral_seqonly</c:v>
                      </c:pt>
                      <c:pt idx="5">
                        <c:v>te.non_ancestral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Uniprot_table!$B$15:$Q$15</c15:sqref>
                        </c15:fullRef>
                        <c15:formulaRef>
                          <c15:sqref>Uniprot_table!$K$15:$P$15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9291</c:v>
                      </c:pt>
                      <c:pt idx="1">
                        <c:v>1241</c:v>
                      </c:pt>
                      <c:pt idx="2">
                        <c:v>2937</c:v>
                      </c:pt>
                      <c:pt idx="3">
                        <c:v>70</c:v>
                      </c:pt>
                      <c:pt idx="4">
                        <c:v>188</c:v>
                      </c:pt>
                      <c:pt idx="5">
                        <c:v>1746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572-49D6-AE7B-1C2DC533599F}"/>
                  </c:ext>
                </c:extLst>
              </c15:ser>
            </c15:filteredBarSeries>
          </c:ext>
        </c:extLst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2744749407062"/>
          <c:y val="6.27109132591304E-3"/>
          <c:w val="0.31685315829912958"/>
          <c:h val="0.98899161757415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978923126802"/>
          <c:y val="0.10740442365524941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Uniprot_table!$B$2:$Q$2</c15:sqref>
                  </c15:fullRef>
                </c:ext>
              </c:extLst>
              <c:f>Uniprot_table!$G$2:$J$2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0-4D80-905E-B59F6865DC3C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Uniprot_table!$B$3:$Q$3</c15:sqref>
                  </c15:fullRef>
                </c:ext>
              </c:extLst>
              <c:f>Uniprot_table!$G$3:$J$3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0-4D80-905E-B59F6865DC3C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Uniprot_table!$B$4:$Q$4</c15:sqref>
                  </c15:fullRef>
                </c:ext>
              </c:extLst>
              <c:f>Uniprot_table!$G$4:$J$4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0-4D80-905E-B59F6865DC3C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Uniprot_table!$B$5:$Q$5</c15:sqref>
                  </c15:fullRef>
                </c:ext>
              </c:extLst>
              <c:f>Uniprot_table!$G$5:$J$5</c:f>
              <c:numCache>
                <c:formatCode>General</c:formatCode>
                <c:ptCount val="4"/>
                <c:pt idx="0">
                  <c:v>1669</c:v>
                </c:pt>
                <c:pt idx="1">
                  <c:v>25</c:v>
                </c:pt>
                <c:pt idx="2">
                  <c:v>23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0-4D80-905E-B59F6865DC3C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Uniprot_table!$B$6:$Q$6</c15:sqref>
                  </c15:fullRef>
                </c:ext>
              </c:extLst>
              <c:f>Uniprot_table!$G$6:$J$6</c:f>
              <c:numCache>
                <c:formatCode>General</c:formatCode>
                <c:ptCount val="4"/>
                <c:pt idx="0">
                  <c:v>781</c:v>
                </c:pt>
                <c:pt idx="1">
                  <c:v>19</c:v>
                </c:pt>
                <c:pt idx="2">
                  <c:v>75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0-4D80-905E-B59F6865DC3C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Uniprot_table!$B$7:$Q$7</c15:sqref>
                  </c15:fullRef>
                </c:ext>
              </c:extLst>
              <c:f>Uniprot_table!$G$7:$J$7</c:f>
              <c:numCache>
                <c:formatCode>General</c:formatCode>
                <c:ptCount val="4"/>
                <c:pt idx="0">
                  <c:v>392</c:v>
                </c:pt>
                <c:pt idx="1">
                  <c:v>9</c:v>
                </c:pt>
                <c:pt idx="2">
                  <c:v>18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0-4D80-905E-B59F6865DC3C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Uniprot_table!$B$8:$Q$8</c15:sqref>
                  </c15:fullRef>
                </c:ext>
              </c:extLst>
              <c:f>Uniprot_table!$G$8:$J$8</c:f>
              <c:numCache>
                <c:formatCode>General</c:formatCode>
                <c:ptCount val="4"/>
                <c:pt idx="0">
                  <c:v>1629</c:v>
                </c:pt>
                <c:pt idx="1">
                  <c:v>15</c:v>
                </c:pt>
                <c:pt idx="2">
                  <c:v>26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50-4D80-905E-B59F6865DC3C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Uniprot_table!$B$9:$Q$9</c15:sqref>
                  </c15:fullRef>
                </c:ext>
              </c:extLst>
              <c:f>Uniprot_table!$G$9:$J$9</c:f>
              <c:numCache>
                <c:formatCode>General</c:formatCode>
                <c:ptCount val="4"/>
                <c:pt idx="0">
                  <c:v>1453</c:v>
                </c:pt>
                <c:pt idx="1">
                  <c:v>41</c:v>
                </c:pt>
                <c:pt idx="2">
                  <c:v>62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50-4D80-905E-B59F6865DC3C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Uniprot_table!$B$10:$Q$10</c15:sqref>
                  </c15:fullRef>
                </c:ext>
              </c:extLst>
              <c:f>Uniprot_table!$G$10:$J$10</c:f>
              <c:numCache>
                <c:formatCode>General</c:formatCode>
                <c:ptCount val="4"/>
                <c:pt idx="0">
                  <c:v>1385</c:v>
                </c:pt>
                <c:pt idx="1">
                  <c:v>17</c:v>
                </c:pt>
                <c:pt idx="2">
                  <c:v>13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50-4D80-905E-B59F6865DC3C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Uniprot_table!$B$11:$Q$11</c15:sqref>
                  </c15:fullRef>
                </c:ext>
              </c:extLst>
              <c:f>Uniprot_table!$G$11:$J$11</c:f>
              <c:numCache>
                <c:formatCode>General</c:formatCode>
                <c:ptCount val="4"/>
                <c:pt idx="0">
                  <c:v>4470</c:v>
                </c:pt>
                <c:pt idx="1">
                  <c:v>61</c:v>
                </c:pt>
                <c:pt idx="2">
                  <c:v>137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50-4D80-905E-B59F6865DC3C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Uniprot_table!$B$12:$Q$12</c15:sqref>
                  </c15:fullRef>
                </c:ext>
              </c:extLst>
              <c:f>Uniprot_table!$G$12:$J$12</c:f>
              <c:numCache>
                <c:formatCode>General</c:formatCode>
                <c:ptCount val="4"/>
                <c:pt idx="0">
                  <c:v>318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50-4D80-905E-B59F6865DC3C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Uniprot_table!$B$13:$Q$13</c15:sqref>
                  </c15:fullRef>
                </c:ext>
              </c:extLst>
              <c:f>Uniprot_table!$G$13:$J$13</c:f>
              <c:numCache>
                <c:formatCode>General</c:formatCode>
                <c:ptCount val="4"/>
                <c:pt idx="0">
                  <c:v>631</c:v>
                </c:pt>
                <c:pt idx="1">
                  <c:v>25</c:v>
                </c:pt>
                <c:pt idx="2">
                  <c:v>50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50-4D80-905E-B59F6865DC3C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Uniprot_table!$B$1:$Q$1</c15:sqref>
                  </c15:fullRef>
                </c:ext>
              </c:extLst>
              <c:f>Uniprot_table!$G$1:$J$1</c:f>
              <c:strCache>
                <c:ptCount val="4"/>
                <c:pt idx="0">
                  <c:v>pc.core</c:v>
                </c:pt>
                <c:pt idx="1">
                  <c:v>pc.highfreq</c:v>
                </c:pt>
                <c:pt idx="2">
                  <c:v>pc.midfreq</c:v>
                </c:pt>
                <c:pt idx="3">
                  <c:v>pc.low_and_priv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Uniprot_table!$B$14:$Q$14</c15:sqref>
                  </c15:fullRef>
                </c:ext>
              </c:extLst>
              <c:f>Uniprot_table!$G$14:$J$14</c:f>
              <c:numCache>
                <c:formatCode>General</c:formatCode>
                <c:ptCount val="4"/>
                <c:pt idx="0">
                  <c:v>451</c:v>
                </c:pt>
                <c:pt idx="1">
                  <c:v>21</c:v>
                </c:pt>
                <c:pt idx="2">
                  <c:v>90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50-4D80-905E-B59F6865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  <c:extLst>
          <c:ext xmlns:c15="http://schemas.microsoft.com/office/drawing/2012/chart" uri="{02D57815-91ED-43cb-92C2-25804820EDAC}"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Uniprot_table!$A$15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Uniprot_table!$B$1:$Q$1</c15:sqref>
                        </c15:fullRef>
                        <c15:formulaRef>
                          <c15:sqref>Uniprot_table!$G$1:$J$1</c15:sqref>
                        </c15:formulaRef>
                      </c:ext>
                    </c:extLst>
                    <c:strCache>
                      <c:ptCount val="4"/>
                      <c:pt idx="0">
                        <c:v>pc.core</c:v>
                      </c:pt>
                      <c:pt idx="1">
                        <c:v>pc.highfreq</c:v>
                      </c:pt>
                      <c:pt idx="2">
                        <c:v>pc.midfreq</c:v>
                      </c:pt>
                      <c:pt idx="3">
                        <c:v>pc.low_and_priv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Uniprot_table!$B$15:$Q$15</c15:sqref>
                        </c15:fullRef>
                        <c15:formulaRef>
                          <c15:sqref>Uniprot_table!$G$15:$J$15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11256</c:v>
                      </c:pt>
                      <c:pt idx="1">
                        <c:v>359</c:v>
                      </c:pt>
                      <c:pt idx="2">
                        <c:v>899</c:v>
                      </c:pt>
                      <c:pt idx="3">
                        <c:v>922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A50-4D80-905E-B59F6865DC3C}"/>
                  </c:ext>
                </c:extLst>
              </c15:ser>
            </c15:filteredBarSeries>
          </c:ext>
        </c:extLst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94587277145723"/>
          <c:y val="5.0702218973733334E-3"/>
          <c:w val="0.31685315829912958"/>
          <c:h val="0.99256644032385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2170360796459"/>
          <c:y val="0.18903202751734319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Uniprot_table!$B$2:$T$2</c15:sqref>
                  </c15:fullRef>
                </c:ext>
              </c:extLst>
              <c:f>Uniprot_table!$Q$2:$T$2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2FC-A217-78DDA9A38C3C}"/>
            </c:ext>
          </c:extLst>
        </c:ser>
        <c:ser>
          <c:idx val="1"/>
          <c:order val="1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Uniprot_table!$B$3:$T$3</c15:sqref>
                  </c15:fullRef>
                </c:ext>
              </c:extLst>
              <c:f>Uniprot_table!$Q$3:$T$3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2FC-A217-78DDA9A38C3C}"/>
            </c:ext>
          </c:extLst>
        </c:ser>
        <c:ser>
          <c:idx val="2"/>
          <c:order val="2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Uniprot_table!$B$4:$T$4</c15:sqref>
                  </c15:fullRef>
                </c:ext>
              </c:extLst>
              <c:f>Uniprot_table!$Q$4:$T$4</c:f>
              <c:numCache>
                <c:formatCode>General</c:formatCode>
                <c:ptCount val="4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0-42FC-A217-78DDA9A38C3C}"/>
            </c:ext>
          </c:extLst>
        </c:ser>
        <c:ser>
          <c:idx val="3"/>
          <c:order val="3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Uniprot_table!$B$5:$T$5</c15:sqref>
                  </c15:fullRef>
                </c:ext>
              </c:extLst>
              <c:f>Uniprot_table!$Q$5:$T$5</c:f>
              <c:numCache>
                <c:formatCode>General</c:formatCode>
                <c:ptCount val="4"/>
                <c:pt idx="0">
                  <c:v>1696</c:v>
                </c:pt>
                <c:pt idx="1">
                  <c:v>64</c:v>
                </c:pt>
                <c:pt idx="2">
                  <c:v>21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0-42FC-A217-78DDA9A38C3C}"/>
            </c:ext>
          </c:extLst>
        </c:ser>
        <c:ser>
          <c:idx val="4"/>
          <c:order val="4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Uniprot_table!$B$6:$T$6</c15:sqref>
                  </c15:fullRef>
                </c:ext>
              </c:extLst>
              <c:f>Uniprot_table!$Q$6:$T$6</c:f>
              <c:numCache>
                <c:formatCode>General</c:formatCode>
                <c:ptCount val="4"/>
                <c:pt idx="0">
                  <c:v>823</c:v>
                </c:pt>
                <c:pt idx="1">
                  <c:v>157</c:v>
                </c:pt>
                <c:pt idx="2">
                  <c:v>24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0-42FC-A217-78DDA9A38C3C}"/>
            </c:ext>
          </c:extLst>
        </c:ser>
        <c:ser>
          <c:idx val="5"/>
          <c:order val="5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Uniprot_table!$B$7:$T$7</c15:sqref>
                  </c15:fullRef>
                </c:ext>
              </c:extLst>
              <c:f>Uniprot_table!$Q$7:$T$7</c:f>
              <c:numCache>
                <c:formatCode>General</c:formatCode>
                <c:ptCount val="4"/>
                <c:pt idx="0">
                  <c:v>407</c:v>
                </c:pt>
                <c:pt idx="1">
                  <c:v>68</c:v>
                </c:pt>
                <c:pt idx="2">
                  <c:v>14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F0-42FC-A217-78DDA9A38C3C}"/>
            </c:ext>
          </c:extLst>
        </c:ser>
        <c:ser>
          <c:idx val="6"/>
          <c:order val="6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Uniprot_table!$B$8:$T$8</c15:sqref>
                  </c15:fullRef>
                </c:ext>
              </c:extLst>
              <c:f>Uniprot_table!$Q$8:$T$8</c:f>
              <c:numCache>
                <c:formatCode>General</c:formatCode>
                <c:ptCount val="4"/>
                <c:pt idx="0">
                  <c:v>1655</c:v>
                </c:pt>
                <c:pt idx="1">
                  <c:v>79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F0-42FC-A217-78DDA9A38C3C}"/>
            </c:ext>
          </c:extLst>
        </c:ser>
        <c:ser>
          <c:idx val="7"/>
          <c:order val="7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Uniprot_table!$B$9:$T$9</c15:sqref>
                  </c15:fullRef>
                </c:ext>
              </c:extLst>
              <c:f>Uniprot_table!$Q$9:$T$9</c:f>
              <c:numCache>
                <c:formatCode>General</c:formatCode>
                <c:ptCount val="4"/>
                <c:pt idx="0">
                  <c:v>1497</c:v>
                </c:pt>
                <c:pt idx="1">
                  <c:v>138</c:v>
                </c:pt>
                <c:pt idx="2">
                  <c:v>54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F0-42FC-A217-78DDA9A38C3C}"/>
            </c:ext>
          </c:extLst>
        </c:ser>
        <c:ser>
          <c:idx val="8"/>
          <c:order val="8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Uniprot_table!$B$10:$T$10</c15:sqref>
                  </c15:fullRef>
                </c:ext>
              </c:extLst>
              <c:f>Uniprot_table!$Q$10:$T$10</c:f>
              <c:numCache>
                <c:formatCode>General</c:formatCode>
                <c:ptCount val="4"/>
                <c:pt idx="0">
                  <c:v>1408</c:v>
                </c:pt>
                <c:pt idx="1">
                  <c:v>61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0-42FC-A217-78DDA9A38C3C}"/>
            </c:ext>
          </c:extLst>
        </c:ser>
        <c:ser>
          <c:idx val="9"/>
          <c:order val="9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Uniprot_table!$B$11:$T$11</c15:sqref>
                  </c15:fullRef>
                </c:ext>
              </c:extLst>
              <c:f>Uniprot_table!$Q$11:$T$11</c:f>
              <c:numCache>
                <c:formatCode>General</c:formatCode>
                <c:ptCount val="4"/>
                <c:pt idx="0">
                  <c:v>4560</c:v>
                </c:pt>
                <c:pt idx="1">
                  <c:v>300</c:v>
                </c:pt>
                <c:pt idx="2">
                  <c:v>62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0-42FC-A217-78DDA9A38C3C}"/>
            </c:ext>
          </c:extLst>
        </c:ser>
        <c:ser>
          <c:idx val="10"/>
          <c:order val="10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Uniprot_table!$B$12:$T$12</c15:sqref>
                  </c15:fullRef>
                </c:ext>
              </c:extLst>
              <c:f>Uniprot_table!$Q$12:$T$12</c:f>
              <c:numCache>
                <c:formatCode>General</c:formatCode>
                <c:ptCount val="4"/>
                <c:pt idx="0">
                  <c:v>336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0-42FC-A217-78DDA9A38C3C}"/>
            </c:ext>
          </c:extLst>
        </c:ser>
        <c:ser>
          <c:idx val="11"/>
          <c:order val="11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Uniprot_table!$B$13:$T$13</c15:sqref>
                  </c15:fullRef>
                </c:ext>
              </c:extLst>
              <c:f>Uniprot_table!$Q$13:$T$13</c:f>
              <c:numCache>
                <c:formatCode>General</c:formatCode>
                <c:ptCount val="4"/>
                <c:pt idx="0">
                  <c:v>681</c:v>
                </c:pt>
                <c:pt idx="1">
                  <c:v>67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0-42FC-A217-78DDA9A38C3C}"/>
            </c:ext>
          </c:extLst>
        </c:ser>
        <c:ser>
          <c:idx val="12"/>
          <c:order val="12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Uniprot_table!$B$14:$T$14</c15:sqref>
                  </c15:fullRef>
                </c:ext>
              </c:extLst>
              <c:f>Uniprot_table!$Q$14:$T$14</c:f>
              <c:numCache>
                <c:formatCode>General</c:formatCode>
                <c:ptCount val="4"/>
                <c:pt idx="0">
                  <c:v>531</c:v>
                </c:pt>
                <c:pt idx="1">
                  <c:v>97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0-42FC-A217-78DDA9A3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  <c:extLst>
          <c:ext xmlns:c15="http://schemas.microsoft.com/office/drawing/2012/chart" uri="{02D57815-91ED-43cb-92C2-25804820EDAC}"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Uniprot_table!$A$15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Uniprot_table!$B$1:$T$1</c15:sqref>
                        </c15:fullRef>
                        <c15:formulaRef>
                          <c15:sqref>Uniprot_table!$Q$1:$T$1</c15:sqref>
                        </c15:formulaRef>
                      </c:ext>
                    </c:extLst>
                    <c:strCache>
                      <c:ptCount val="4"/>
                      <c:pt idx="0">
                        <c:v>pc.tair10</c:v>
                      </c:pt>
                      <c:pt idx="1">
                        <c:v>pc.new</c:v>
                      </c:pt>
                      <c:pt idx="2">
                        <c:v>te.tair10</c:v>
                      </c:pt>
                      <c:pt idx="3">
                        <c:v>te.new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Uniprot_table!$B$15:$T$15</c15:sqref>
                        </c15:fullRef>
                        <c15:formulaRef>
                          <c15:sqref>Uniprot_table!$Q$15:$T$15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11882</c:v>
                      </c:pt>
                      <c:pt idx="1">
                        <c:v>1587</c:v>
                      </c:pt>
                      <c:pt idx="2">
                        <c:v>201</c:v>
                      </c:pt>
                      <c:pt idx="3">
                        <c:v>1803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CF0-42FC-A217-78DDA9A38C3C}"/>
                  </c:ext>
                </c:extLst>
              </c15:ser>
            </c15:filteredBarSeries>
          </c:ext>
        </c:extLst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54006734434422"/>
          <c:y val="1.601722608943797E-2"/>
          <c:w val="0.33925895463483707"/>
          <c:h val="0.97419115141034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2170360796459"/>
          <c:y val="0.18903202751734319"/>
          <c:w val="0.48639370393962489"/>
          <c:h val="0.86909502348457179"/>
        </c:manualLayout>
      </c:layout>
      <c:barChart>
        <c:barDir val="bar"/>
        <c:grouping val="percentStacked"/>
        <c:varyColors val="0"/>
        <c:ser>
          <c:idx val="12"/>
          <c:order val="1"/>
          <c:tx>
            <c:strRef>
              <c:f>Uniprot_table!$A$14</c:f>
              <c:strCache>
                <c:ptCount val="1"/>
                <c:pt idx="0">
                  <c:v>Plant defense</c:v>
                </c:pt>
              </c:strCache>
            </c:strRef>
          </c:tx>
          <c:spPr>
            <a:solidFill>
              <a:srgbClr val="FF33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Uniprot_table!$B$14:$T$14</c15:sqref>
                  </c15:fullRef>
                </c:ext>
              </c:extLst>
              <c:f>Uniprot_table!$Q$14:$T$14</c:f>
              <c:numCache>
                <c:formatCode>General</c:formatCode>
                <c:ptCount val="4"/>
                <c:pt idx="0">
                  <c:v>531</c:v>
                </c:pt>
                <c:pt idx="1">
                  <c:v>97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6D-41E0-B565-0C9C7C2C5039}"/>
            </c:ext>
          </c:extLst>
        </c:ser>
        <c:ser>
          <c:idx val="11"/>
          <c:order val="2"/>
          <c:tx>
            <c:strRef>
              <c:f>Uniprot_table!$A$13</c:f>
              <c:strCache>
                <c:ptCount val="1"/>
                <c:pt idx="0">
                  <c:v>F-box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Uniprot_table!$B$13:$T$13</c15:sqref>
                  </c15:fullRef>
                </c:ext>
              </c:extLst>
              <c:f>Uniprot_table!$Q$13:$T$13</c:f>
              <c:numCache>
                <c:formatCode>General</c:formatCode>
                <c:ptCount val="4"/>
                <c:pt idx="0">
                  <c:v>681</c:v>
                </c:pt>
                <c:pt idx="1">
                  <c:v>67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6D-41E0-B565-0C9C7C2C5039}"/>
            </c:ext>
          </c:extLst>
        </c:ser>
        <c:ser>
          <c:idx val="10"/>
          <c:order val="3"/>
          <c:tx>
            <c:strRef>
              <c:f>Uniprot_table!$A$12</c:f>
              <c:strCache>
                <c:ptCount val="1"/>
                <c:pt idx="0">
                  <c:v>Leucine-rich repeat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Uniprot_table!$B$12:$T$12</c15:sqref>
                  </c15:fullRef>
                </c:ext>
              </c:extLst>
              <c:f>Uniprot_table!$Q$12:$T$12</c:f>
              <c:numCache>
                <c:formatCode>General</c:formatCode>
                <c:ptCount val="4"/>
                <c:pt idx="0">
                  <c:v>336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D-41E0-B565-0C9C7C2C5039}"/>
            </c:ext>
          </c:extLst>
        </c:ser>
        <c:ser>
          <c:idx val="9"/>
          <c:order val="4"/>
          <c:tx>
            <c:strRef>
              <c:f>Uniprot_table!$A$11</c:f>
              <c:strCache>
                <c:ptCount val="1"/>
                <c:pt idx="0">
                  <c:v>Membrane / Transmembrane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Uniprot_table!$B$11:$T$11</c15:sqref>
                  </c15:fullRef>
                </c:ext>
              </c:extLst>
              <c:f>Uniprot_table!$Q$11:$T$11</c:f>
              <c:numCache>
                <c:formatCode>General</c:formatCode>
                <c:ptCount val="4"/>
                <c:pt idx="0">
                  <c:v>4560</c:v>
                </c:pt>
                <c:pt idx="1">
                  <c:v>300</c:v>
                </c:pt>
                <c:pt idx="2">
                  <c:v>62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D-41E0-B565-0C9C7C2C5039}"/>
            </c:ext>
          </c:extLst>
        </c:ser>
        <c:ser>
          <c:idx val="8"/>
          <c:order val="5"/>
          <c:tx>
            <c:strRef>
              <c:f>Uniprot_table!$A$10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Uniprot_table!$B$10:$T$10</c15:sqref>
                  </c15:fullRef>
                </c:ext>
              </c:extLst>
              <c:f>Uniprot_table!$Q$10:$T$10</c:f>
              <c:numCache>
                <c:formatCode>General</c:formatCode>
                <c:ptCount val="4"/>
                <c:pt idx="0">
                  <c:v>1408</c:v>
                </c:pt>
                <c:pt idx="1">
                  <c:v>61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D-41E0-B565-0C9C7C2C5039}"/>
            </c:ext>
          </c:extLst>
        </c:ser>
        <c:ser>
          <c:idx val="7"/>
          <c:order val="6"/>
          <c:tx>
            <c:strRef>
              <c:f>Uniprot_table!$A$9</c:f>
              <c:strCache>
                <c:ptCount val="1"/>
                <c:pt idx="0">
                  <c:v>Signal peptide / Secreted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Uniprot_table!$B$9:$T$9</c15:sqref>
                  </c15:fullRef>
                </c:ext>
              </c:extLst>
              <c:f>Uniprot_table!$Q$9:$T$9</c:f>
              <c:numCache>
                <c:formatCode>General</c:formatCode>
                <c:ptCount val="4"/>
                <c:pt idx="0">
                  <c:v>1497</c:v>
                </c:pt>
                <c:pt idx="1">
                  <c:v>138</c:v>
                </c:pt>
                <c:pt idx="2">
                  <c:v>54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D-41E0-B565-0C9C7C2C5039}"/>
            </c:ext>
          </c:extLst>
        </c:ser>
        <c:ser>
          <c:idx val="6"/>
          <c:order val="7"/>
          <c:tx>
            <c:strRef>
              <c:f>Uniprot_table!$A$8</c:f>
              <c:strCache>
                <c:ptCount val="1"/>
                <c:pt idx="0">
                  <c:v>Transferase</c:v>
                </c:pt>
              </c:strCache>
            </c:strRef>
          </c:tx>
          <c:spPr>
            <a:solidFill>
              <a:srgbClr val="61E5B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Uniprot_table!$B$8:$T$8</c15:sqref>
                  </c15:fullRef>
                </c:ext>
              </c:extLst>
              <c:f>Uniprot_table!$Q$8:$T$8</c:f>
              <c:numCache>
                <c:formatCode>General</c:formatCode>
                <c:ptCount val="4"/>
                <c:pt idx="0">
                  <c:v>1655</c:v>
                </c:pt>
                <c:pt idx="1">
                  <c:v>79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D-41E0-B565-0C9C7C2C5039}"/>
            </c:ext>
          </c:extLst>
        </c:ser>
        <c:ser>
          <c:idx val="5"/>
          <c:order val="8"/>
          <c:tx>
            <c:strRef>
              <c:f>Uniprot_table!$A$7</c:f>
              <c:strCache>
                <c:ptCount val="1"/>
                <c:pt idx="0">
                  <c:v>Proteases / Peptidase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Uniprot_table!$B$7:$T$7</c15:sqref>
                  </c15:fullRef>
                </c:ext>
              </c:extLst>
              <c:f>Uniprot_table!$Q$7:$T$7</c:f>
              <c:numCache>
                <c:formatCode>General</c:formatCode>
                <c:ptCount val="4"/>
                <c:pt idx="0">
                  <c:v>407</c:v>
                </c:pt>
                <c:pt idx="1">
                  <c:v>68</c:v>
                </c:pt>
                <c:pt idx="2">
                  <c:v>14</c:v>
                </c:pt>
                <c:pt idx="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D-41E0-B565-0C9C7C2C5039}"/>
            </c:ext>
          </c:extLst>
        </c:ser>
        <c:ser>
          <c:idx val="4"/>
          <c:order val="9"/>
          <c:tx>
            <c:strRef>
              <c:f>Uniprot_table!$A$6</c:f>
              <c:strCache>
                <c:ptCount val="1"/>
                <c:pt idx="0">
                  <c:v>Zinc-finger / Zinc knuckle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Uniprot_table!$B$6:$T$6</c15:sqref>
                  </c15:fullRef>
                </c:ext>
              </c:extLst>
              <c:f>Uniprot_table!$Q$6:$T$6</c:f>
              <c:numCache>
                <c:formatCode>General</c:formatCode>
                <c:ptCount val="4"/>
                <c:pt idx="0">
                  <c:v>823</c:v>
                </c:pt>
                <c:pt idx="1">
                  <c:v>157</c:v>
                </c:pt>
                <c:pt idx="2">
                  <c:v>24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D-41E0-B565-0C9C7C2C5039}"/>
            </c:ext>
          </c:extLst>
        </c:ser>
        <c:ser>
          <c:idx val="3"/>
          <c:order val="10"/>
          <c:tx>
            <c:strRef>
              <c:f>Uniprot_table!$A$5</c:f>
              <c:strCache>
                <c:ptCount val="1"/>
                <c:pt idx="0">
                  <c:v>Transcription regulation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Uniprot_table!$B$5:$T$5</c15:sqref>
                  </c15:fullRef>
                </c:ext>
              </c:extLst>
              <c:f>Uniprot_table!$Q$5:$T$5</c:f>
              <c:numCache>
                <c:formatCode>General</c:formatCode>
                <c:ptCount val="4"/>
                <c:pt idx="0">
                  <c:v>1696</c:v>
                </c:pt>
                <c:pt idx="1">
                  <c:v>64</c:v>
                </c:pt>
                <c:pt idx="2">
                  <c:v>21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D-41E0-B565-0C9C7C2C5039}"/>
            </c:ext>
          </c:extLst>
        </c:ser>
        <c:ser>
          <c:idx val="2"/>
          <c:order val="11"/>
          <c:tx>
            <c:strRef>
              <c:f>Uniprot_table!$A$4</c:f>
              <c:strCache>
                <c:ptCount val="1"/>
                <c:pt idx="0">
                  <c:v>DNA integration</c:v>
                </c:pt>
              </c:strCache>
            </c:strRef>
          </c:tx>
          <c:spPr>
            <a:solidFill>
              <a:srgbClr val="99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Uniprot_table!$B$4:$T$4</c15:sqref>
                  </c15:fullRef>
                </c:ext>
              </c:extLst>
              <c:f>Uniprot_table!$Q$4:$T$4</c:f>
              <c:numCache>
                <c:formatCode>General</c:formatCode>
                <c:ptCount val="4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D-41E0-B565-0C9C7C2C5039}"/>
            </c:ext>
          </c:extLst>
        </c:ser>
        <c:ser>
          <c:idx val="1"/>
          <c:order val="12"/>
          <c:tx>
            <c:strRef>
              <c:f>Uniprot_table!$A$3</c:f>
              <c:strCache>
                <c:ptCount val="1"/>
                <c:pt idx="0">
                  <c:v>Reverse transcriptase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Uniprot_table!$B$3:$T$3</c15:sqref>
                  </c15:fullRef>
                </c:ext>
              </c:extLst>
              <c:f>Uniprot_table!$Q$3:$T$3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D-41E0-B565-0C9C7C2C5039}"/>
            </c:ext>
          </c:extLst>
        </c:ser>
        <c:ser>
          <c:idx val="0"/>
          <c:order val="13"/>
          <c:tx>
            <c:strRef>
              <c:f>Uniprot_table!$A$2</c:f>
              <c:strCache>
                <c:ptCount val="1"/>
                <c:pt idx="0">
                  <c:v>TE / Transposon / Transposase / DNA transposition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Uniprot_table!$B$1:$T$1</c15:sqref>
                  </c15:fullRef>
                </c:ext>
              </c:extLst>
              <c:f>Uniprot_table!$Q$1:$T$1</c:f>
              <c:strCache>
                <c:ptCount val="4"/>
                <c:pt idx="0">
                  <c:v>pc.tair10</c:v>
                </c:pt>
                <c:pt idx="1">
                  <c:v>pc.new</c:v>
                </c:pt>
                <c:pt idx="2">
                  <c:v>te.tair10</c:v>
                </c:pt>
                <c:pt idx="3">
                  <c:v>te.new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Uniprot_table!$B$2:$T$2</c15:sqref>
                  </c15:fullRef>
                </c:ext>
              </c:extLst>
              <c:f>Uniprot_table!$Q$2:$T$2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D-41E0-B565-0C9C7C2C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4708927"/>
        <c:axId val="564707007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Uniprot_table!$A$15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Uniprot_table!$B$1:$T$1</c15:sqref>
                        </c15:fullRef>
                        <c15:formulaRef>
                          <c15:sqref>Uniprot_table!$Q$1:$T$1</c15:sqref>
                        </c15:formulaRef>
                      </c:ext>
                    </c:extLst>
                    <c:strCache>
                      <c:ptCount val="4"/>
                      <c:pt idx="0">
                        <c:v>pc.tair10</c:v>
                      </c:pt>
                      <c:pt idx="1">
                        <c:v>pc.new</c:v>
                      </c:pt>
                      <c:pt idx="2">
                        <c:v>te.tair10</c:v>
                      </c:pt>
                      <c:pt idx="3">
                        <c:v>te.new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Uniprot_table!$B$15:$T$15</c15:sqref>
                        </c15:fullRef>
                        <c15:formulaRef>
                          <c15:sqref>Uniprot_table!$Q$15:$T$15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11882</c:v>
                      </c:pt>
                      <c:pt idx="1">
                        <c:v>1587</c:v>
                      </c:pt>
                      <c:pt idx="2">
                        <c:v>201</c:v>
                      </c:pt>
                      <c:pt idx="3">
                        <c:v>1803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76D-41E0-B565-0C9C7C2C5039}"/>
                  </c:ext>
                </c:extLst>
              </c15:ser>
            </c15:filteredBarSeries>
          </c:ext>
        </c:extLst>
      </c:barChart>
      <c:catAx>
        <c:axId val="56470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7007"/>
        <c:crosses val="autoZero"/>
        <c:auto val="1"/>
        <c:lblAlgn val="ctr"/>
        <c:lblOffset val="100"/>
        <c:noMultiLvlLbl val="0"/>
      </c:catAx>
      <c:valAx>
        <c:axId val="564707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7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54006734434422"/>
          <c:y val="1.601722608943797E-2"/>
          <c:w val="0.33925895463483707"/>
          <c:h val="0.97419115141034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325354</xdr:colOff>
      <xdr:row>1</xdr:row>
      <xdr:rowOff>113693</xdr:rowOff>
    </xdr:from>
    <xdr:to>
      <xdr:col>39</xdr:col>
      <xdr:colOff>54891</xdr:colOff>
      <xdr:row>33</xdr:row>
      <xdr:rowOff>40432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2C90B-7F1C-7885-5F79-48B00588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1</xdr:rowOff>
    </xdr:from>
    <xdr:to>
      <xdr:col>14</xdr:col>
      <xdr:colOff>905655</xdr:colOff>
      <xdr:row>32</xdr:row>
      <xdr:rowOff>145880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4481E-A80D-4851-9DC2-88307C27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1</xdr:rowOff>
    </xdr:from>
    <xdr:to>
      <xdr:col>14</xdr:col>
      <xdr:colOff>905655</xdr:colOff>
      <xdr:row>43</xdr:row>
      <xdr:rowOff>85811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78814-3C1A-4EB0-B216-1F804FD21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68648</xdr:colOff>
      <xdr:row>48</xdr:row>
      <xdr:rowOff>77230</xdr:rowOff>
    </xdr:from>
    <xdr:to>
      <xdr:col>14</xdr:col>
      <xdr:colOff>974303</xdr:colOff>
      <xdr:row>60</xdr:row>
      <xdr:rowOff>128716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CE0A2-EA76-4DC9-832E-6974F7CE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158750</xdr:colOff>
      <xdr:row>45</xdr:row>
      <xdr:rowOff>152743</xdr:rowOff>
    </xdr:from>
    <xdr:to>
      <xdr:col>34</xdr:col>
      <xdr:colOff>528492</xdr:colOff>
      <xdr:row>58</xdr:row>
      <xdr:rowOff>34323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7FCDD-4CE8-4522-91F0-2AFFC3D8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14</xdr:col>
      <xdr:colOff>905655</xdr:colOff>
      <xdr:row>76</xdr:row>
      <xdr:rowOff>51486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EB4B02-16BA-40C1-9299-4FD42935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14</xdr:col>
      <xdr:colOff>905655</xdr:colOff>
      <xdr:row>88</xdr:row>
      <xdr:rowOff>145879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9CBD4A-C36E-4AF1-856E-C3748CF80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59</xdr:row>
      <xdr:rowOff>111554</xdr:rowOff>
    </xdr:from>
    <xdr:to>
      <xdr:col>34</xdr:col>
      <xdr:colOff>369742</xdr:colOff>
      <xdr:row>71</xdr:row>
      <xdr:rowOff>173336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D4C631-343F-46E7-8967-FB590B50E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36</xdr:col>
      <xdr:colOff>369742</xdr:colOff>
      <xdr:row>85</xdr:row>
      <xdr:rowOff>61782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9C73A-0AFF-46B5-8C9C-1D0F41AA2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89</xdr:row>
      <xdr:rowOff>-1</xdr:rowOff>
    </xdr:from>
    <xdr:to>
      <xdr:col>37</xdr:col>
      <xdr:colOff>45332</xdr:colOff>
      <xdr:row>98</xdr:row>
      <xdr:rowOff>102419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4A009-CAFA-4B5A-B174-7B2A577D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8864-E1FD-428C-A66C-91722839EF0B}">
  <dimension ref="A1:T34"/>
  <sheetViews>
    <sheetView tabSelected="1" topLeftCell="A2" zoomScale="37" zoomScaleNormal="37" workbookViewId="0">
      <selection activeCell="M52" sqref="M52"/>
    </sheetView>
  </sheetViews>
  <sheetFormatPr defaultRowHeight="14.5" x14ac:dyDescent="0.35"/>
  <cols>
    <col min="1" max="1" width="26.08984375" customWidth="1"/>
    <col min="2" max="2" width="8.36328125" bestFit="1" customWidth="1"/>
    <col min="3" max="3" width="7.6328125" bestFit="1" customWidth="1"/>
    <col min="4" max="4" width="7.26953125" bestFit="1" customWidth="1"/>
    <col min="5" max="5" width="7.7265625" bestFit="1" customWidth="1"/>
    <col min="6" max="6" width="9.90625" bestFit="1" customWidth="1"/>
    <col min="7" max="7" width="9.54296875" bestFit="1" customWidth="1"/>
    <col min="8" max="8" width="13.7265625" bestFit="1" customWidth="1"/>
    <col min="9" max="9" width="11" bestFit="1" customWidth="1"/>
    <col min="10" max="10" width="15.6328125" bestFit="1" customWidth="1"/>
    <col min="11" max="11" width="14.90625" bestFit="1" customWidth="1"/>
    <col min="12" max="12" width="10.6328125" bestFit="1" customWidth="1"/>
    <col min="13" max="13" width="15.26953125" bestFit="1" customWidth="1"/>
    <col min="14" max="14" width="14.54296875" bestFit="1" customWidth="1"/>
    <col min="15" max="15" width="16" bestFit="1" customWidth="1"/>
  </cols>
  <sheetData>
    <row r="1" spans="1:20" x14ac:dyDescent="0.35">
      <c r="B1" t="s">
        <v>1</v>
      </c>
      <c r="C1" t="s">
        <v>27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51</v>
      </c>
      <c r="L1" t="s">
        <v>50</v>
      </c>
      <c r="M1" t="s">
        <v>10</v>
      </c>
      <c r="N1" t="s">
        <v>52</v>
      </c>
      <c r="O1" t="s">
        <v>53</v>
      </c>
      <c r="P1" t="s">
        <v>12</v>
      </c>
      <c r="Q1" t="s">
        <v>32</v>
      </c>
      <c r="R1" t="s">
        <v>31</v>
      </c>
      <c r="S1" t="s">
        <v>49</v>
      </c>
      <c r="T1" t="s">
        <v>48</v>
      </c>
    </row>
    <row r="2" spans="1:20" x14ac:dyDescent="0.35">
      <c r="A2" t="s">
        <v>22</v>
      </c>
      <c r="B2">
        <v>1736</v>
      </c>
      <c r="C2">
        <v>171</v>
      </c>
      <c r="D2">
        <v>1565</v>
      </c>
      <c r="E2" t="s">
        <v>14</v>
      </c>
      <c r="F2">
        <v>1565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59</v>
      </c>
      <c r="O2">
        <v>260</v>
      </c>
      <c r="P2">
        <v>1246</v>
      </c>
      <c r="Q2" t="s">
        <v>14</v>
      </c>
      <c r="R2" t="s">
        <v>14</v>
      </c>
      <c r="S2">
        <v>81</v>
      </c>
      <c r="T2">
        <v>1484</v>
      </c>
    </row>
    <row r="3" spans="1:20" x14ac:dyDescent="0.35">
      <c r="A3" t="s">
        <v>20</v>
      </c>
      <c r="B3">
        <v>1101</v>
      </c>
      <c r="C3">
        <v>141</v>
      </c>
      <c r="D3">
        <v>960</v>
      </c>
      <c r="E3" t="s">
        <v>14</v>
      </c>
      <c r="F3">
        <v>960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>
        <v>9</v>
      </c>
      <c r="O3">
        <v>48</v>
      </c>
      <c r="P3">
        <v>903</v>
      </c>
      <c r="Q3" t="s">
        <v>14</v>
      </c>
      <c r="R3" t="s">
        <v>14</v>
      </c>
      <c r="S3">
        <v>59</v>
      </c>
      <c r="T3">
        <v>901</v>
      </c>
    </row>
    <row r="4" spans="1:20" x14ac:dyDescent="0.35">
      <c r="A4" t="s">
        <v>13</v>
      </c>
      <c r="B4">
        <v>95</v>
      </c>
      <c r="C4">
        <v>12</v>
      </c>
      <c r="D4">
        <v>83</v>
      </c>
      <c r="E4">
        <v>28</v>
      </c>
      <c r="F4">
        <v>55</v>
      </c>
      <c r="G4" t="s">
        <v>14</v>
      </c>
      <c r="H4" t="s">
        <v>14</v>
      </c>
      <c r="I4">
        <v>8</v>
      </c>
      <c r="J4">
        <v>20</v>
      </c>
      <c r="K4" t="s">
        <v>14</v>
      </c>
      <c r="L4">
        <v>8</v>
      </c>
      <c r="M4">
        <v>20</v>
      </c>
      <c r="N4" t="s">
        <v>14</v>
      </c>
      <c r="O4">
        <v>14</v>
      </c>
      <c r="P4">
        <v>41</v>
      </c>
      <c r="Q4">
        <v>1</v>
      </c>
      <c r="R4">
        <v>27</v>
      </c>
      <c r="S4" t="s">
        <v>14</v>
      </c>
      <c r="T4">
        <v>55</v>
      </c>
    </row>
    <row r="5" spans="1:20" x14ac:dyDescent="0.35">
      <c r="A5" t="s">
        <v>23</v>
      </c>
      <c r="B5">
        <v>1906</v>
      </c>
      <c r="C5">
        <v>71</v>
      </c>
      <c r="D5">
        <v>1835</v>
      </c>
      <c r="E5">
        <v>1760</v>
      </c>
      <c r="F5">
        <v>65</v>
      </c>
      <c r="G5">
        <v>1669</v>
      </c>
      <c r="H5">
        <v>25</v>
      </c>
      <c r="I5">
        <v>23</v>
      </c>
      <c r="J5">
        <v>43</v>
      </c>
      <c r="K5">
        <v>1540</v>
      </c>
      <c r="L5">
        <v>95</v>
      </c>
      <c r="M5">
        <v>125</v>
      </c>
      <c r="N5">
        <v>17</v>
      </c>
      <c r="O5">
        <v>15</v>
      </c>
      <c r="P5">
        <v>33</v>
      </c>
      <c r="Q5">
        <v>1696</v>
      </c>
      <c r="R5">
        <v>64</v>
      </c>
      <c r="S5">
        <v>21</v>
      </c>
      <c r="T5">
        <v>44</v>
      </c>
    </row>
    <row r="6" spans="1:20" x14ac:dyDescent="0.35">
      <c r="A6" t="s">
        <v>26</v>
      </c>
      <c r="B6">
        <v>1428</v>
      </c>
      <c r="C6">
        <v>90</v>
      </c>
      <c r="D6">
        <v>1338</v>
      </c>
      <c r="E6">
        <v>980</v>
      </c>
      <c r="F6">
        <v>345</v>
      </c>
      <c r="G6">
        <v>781</v>
      </c>
      <c r="H6">
        <v>19</v>
      </c>
      <c r="I6">
        <v>75</v>
      </c>
      <c r="J6">
        <v>105</v>
      </c>
      <c r="K6">
        <v>688</v>
      </c>
      <c r="L6">
        <v>81</v>
      </c>
      <c r="M6">
        <v>211</v>
      </c>
      <c r="N6">
        <v>11</v>
      </c>
      <c r="O6">
        <v>75</v>
      </c>
      <c r="P6">
        <v>259</v>
      </c>
      <c r="Q6">
        <v>823</v>
      </c>
      <c r="R6">
        <v>157</v>
      </c>
      <c r="S6">
        <v>24</v>
      </c>
      <c r="T6">
        <v>321</v>
      </c>
    </row>
    <row r="7" spans="1:20" x14ac:dyDescent="0.35">
      <c r="A7" t="s">
        <v>19</v>
      </c>
      <c r="B7">
        <v>810</v>
      </c>
      <c r="C7">
        <v>41</v>
      </c>
      <c r="D7">
        <v>769</v>
      </c>
      <c r="E7">
        <v>475</v>
      </c>
      <c r="F7">
        <v>288</v>
      </c>
      <c r="G7">
        <v>392</v>
      </c>
      <c r="H7">
        <v>9</v>
      </c>
      <c r="I7">
        <v>18</v>
      </c>
      <c r="J7">
        <v>56</v>
      </c>
      <c r="K7">
        <v>363</v>
      </c>
      <c r="L7">
        <v>27</v>
      </c>
      <c r="M7">
        <v>85</v>
      </c>
      <c r="N7">
        <v>2</v>
      </c>
      <c r="O7">
        <v>3</v>
      </c>
      <c r="P7">
        <v>283</v>
      </c>
      <c r="Q7">
        <v>407</v>
      </c>
      <c r="R7">
        <v>68</v>
      </c>
      <c r="S7">
        <v>14</v>
      </c>
      <c r="T7">
        <v>274</v>
      </c>
    </row>
    <row r="8" spans="1:20" x14ac:dyDescent="0.35">
      <c r="A8" t="s">
        <v>24</v>
      </c>
      <c r="B8">
        <v>1838</v>
      </c>
      <c r="C8">
        <v>67</v>
      </c>
      <c r="D8">
        <v>1771</v>
      </c>
      <c r="E8">
        <v>1734</v>
      </c>
      <c r="F8">
        <v>22</v>
      </c>
      <c r="G8">
        <v>1629</v>
      </c>
      <c r="H8">
        <v>15</v>
      </c>
      <c r="I8">
        <v>26</v>
      </c>
      <c r="J8">
        <v>64</v>
      </c>
      <c r="K8">
        <v>1529</v>
      </c>
      <c r="L8">
        <v>118</v>
      </c>
      <c r="M8">
        <v>87</v>
      </c>
      <c r="N8">
        <v>3</v>
      </c>
      <c r="O8">
        <v>5</v>
      </c>
      <c r="P8">
        <v>14</v>
      </c>
      <c r="Q8">
        <v>1655</v>
      </c>
      <c r="R8">
        <v>79</v>
      </c>
      <c r="S8">
        <v>9</v>
      </c>
      <c r="T8">
        <v>13</v>
      </c>
    </row>
    <row r="9" spans="1:20" x14ac:dyDescent="0.35">
      <c r="A9" t="s">
        <v>21</v>
      </c>
      <c r="B9">
        <v>1814</v>
      </c>
      <c r="C9">
        <v>76</v>
      </c>
      <c r="D9">
        <v>1738</v>
      </c>
      <c r="E9">
        <v>1635</v>
      </c>
      <c r="F9">
        <v>84</v>
      </c>
      <c r="G9">
        <v>1453</v>
      </c>
      <c r="H9">
        <v>41</v>
      </c>
      <c r="I9">
        <v>62</v>
      </c>
      <c r="J9">
        <v>79</v>
      </c>
      <c r="K9">
        <v>1312</v>
      </c>
      <c r="L9">
        <v>171</v>
      </c>
      <c r="M9">
        <v>152</v>
      </c>
      <c r="N9">
        <v>35</v>
      </c>
      <c r="O9">
        <v>15</v>
      </c>
      <c r="P9">
        <v>34</v>
      </c>
      <c r="Q9">
        <v>1497</v>
      </c>
      <c r="R9">
        <v>138</v>
      </c>
      <c r="S9">
        <v>54</v>
      </c>
      <c r="T9">
        <v>30</v>
      </c>
    </row>
    <row r="10" spans="1:20" x14ac:dyDescent="0.35">
      <c r="A10" t="s">
        <v>25</v>
      </c>
      <c r="B10">
        <v>1553</v>
      </c>
      <c r="C10">
        <v>49</v>
      </c>
      <c r="D10">
        <v>1504</v>
      </c>
      <c r="E10">
        <v>1469</v>
      </c>
      <c r="F10">
        <v>22</v>
      </c>
      <c r="G10">
        <v>1385</v>
      </c>
      <c r="H10">
        <v>17</v>
      </c>
      <c r="I10">
        <v>13</v>
      </c>
      <c r="J10">
        <v>54</v>
      </c>
      <c r="K10">
        <v>1326</v>
      </c>
      <c r="L10">
        <v>93</v>
      </c>
      <c r="M10">
        <v>50</v>
      </c>
      <c r="N10">
        <v>8</v>
      </c>
      <c r="O10">
        <v>6</v>
      </c>
      <c r="P10">
        <v>8</v>
      </c>
      <c r="Q10">
        <v>1408</v>
      </c>
      <c r="R10">
        <v>61</v>
      </c>
      <c r="S10">
        <v>15</v>
      </c>
      <c r="T10">
        <v>7</v>
      </c>
    </row>
    <row r="11" spans="1:20" x14ac:dyDescent="0.35">
      <c r="A11" t="s">
        <v>17</v>
      </c>
      <c r="B11">
        <v>5401</v>
      </c>
      <c r="C11">
        <v>258</v>
      </c>
      <c r="D11">
        <v>5143</v>
      </c>
      <c r="E11">
        <v>4860</v>
      </c>
      <c r="F11">
        <v>225</v>
      </c>
      <c r="G11">
        <v>4470</v>
      </c>
      <c r="H11">
        <v>61</v>
      </c>
      <c r="I11">
        <v>137</v>
      </c>
      <c r="J11">
        <v>192</v>
      </c>
      <c r="K11">
        <v>4185</v>
      </c>
      <c r="L11">
        <v>317</v>
      </c>
      <c r="M11">
        <v>358</v>
      </c>
      <c r="N11">
        <v>26</v>
      </c>
      <c r="O11">
        <v>45</v>
      </c>
      <c r="P11">
        <v>154</v>
      </c>
      <c r="Q11">
        <v>4560</v>
      </c>
      <c r="R11">
        <v>300</v>
      </c>
      <c r="S11">
        <v>62</v>
      </c>
      <c r="T11">
        <v>163</v>
      </c>
    </row>
    <row r="12" spans="1:20" x14ac:dyDescent="0.35">
      <c r="A12" t="s">
        <v>16</v>
      </c>
      <c r="B12">
        <v>392</v>
      </c>
      <c r="C12">
        <v>34</v>
      </c>
      <c r="D12">
        <v>358</v>
      </c>
      <c r="E12">
        <v>352</v>
      </c>
      <c r="F12">
        <v>3</v>
      </c>
      <c r="G12">
        <v>318</v>
      </c>
      <c r="H12">
        <v>9</v>
      </c>
      <c r="I12">
        <v>12</v>
      </c>
      <c r="J12">
        <v>13</v>
      </c>
      <c r="K12">
        <v>284</v>
      </c>
      <c r="L12">
        <v>35</v>
      </c>
      <c r="M12">
        <v>33</v>
      </c>
      <c r="N12">
        <v>3</v>
      </c>
      <c r="O12" t="s">
        <v>14</v>
      </c>
      <c r="P12" t="s">
        <v>14</v>
      </c>
      <c r="Q12">
        <v>336</v>
      </c>
      <c r="R12">
        <v>16</v>
      </c>
      <c r="S12">
        <v>3</v>
      </c>
      <c r="T12" t="s">
        <v>14</v>
      </c>
    </row>
    <row r="13" spans="1:20" x14ac:dyDescent="0.35">
      <c r="A13" t="s">
        <v>15</v>
      </c>
      <c r="B13">
        <v>905</v>
      </c>
      <c r="C13">
        <v>96</v>
      </c>
      <c r="D13">
        <v>809</v>
      </c>
      <c r="E13">
        <v>748</v>
      </c>
      <c r="F13">
        <v>25</v>
      </c>
      <c r="G13">
        <v>631</v>
      </c>
      <c r="H13">
        <v>25</v>
      </c>
      <c r="I13">
        <v>50</v>
      </c>
      <c r="J13">
        <v>42</v>
      </c>
      <c r="K13">
        <v>447</v>
      </c>
      <c r="L13">
        <v>98</v>
      </c>
      <c r="M13">
        <v>203</v>
      </c>
      <c r="N13">
        <v>6</v>
      </c>
      <c r="O13">
        <v>4</v>
      </c>
      <c r="P13">
        <v>15</v>
      </c>
      <c r="Q13">
        <v>681</v>
      </c>
      <c r="R13">
        <v>67</v>
      </c>
      <c r="S13">
        <v>15</v>
      </c>
      <c r="T13">
        <v>10</v>
      </c>
    </row>
    <row r="14" spans="1:20" x14ac:dyDescent="0.35">
      <c r="A14" t="s">
        <v>18</v>
      </c>
      <c r="B14">
        <v>747</v>
      </c>
      <c r="C14">
        <v>100</v>
      </c>
      <c r="D14">
        <v>647</v>
      </c>
      <c r="E14">
        <v>628</v>
      </c>
      <c r="F14">
        <v>11</v>
      </c>
      <c r="G14">
        <v>451</v>
      </c>
      <c r="H14">
        <v>21</v>
      </c>
      <c r="I14">
        <v>90</v>
      </c>
      <c r="J14">
        <v>66</v>
      </c>
      <c r="K14">
        <v>403</v>
      </c>
      <c r="L14">
        <v>97</v>
      </c>
      <c r="M14">
        <v>128</v>
      </c>
      <c r="N14">
        <v>3</v>
      </c>
      <c r="O14">
        <v>3</v>
      </c>
      <c r="P14">
        <v>5</v>
      </c>
      <c r="Q14">
        <v>531</v>
      </c>
      <c r="R14">
        <v>97</v>
      </c>
      <c r="S14">
        <v>7</v>
      </c>
      <c r="T14">
        <v>4</v>
      </c>
    </row>
    <row r="15" spans="1:20" x14ac:dyDescent="0.35">
      <c r="A15" t="s">
        <v>14</v>
      </c>
      <c r="B15">
        <v>16610</v>
      </c>
      <c r="C15">
        <v>977</v>
      </c>
      <c r="D15">
        <v>15633</v>
      </c>
      <c r="E15">
        <v>13469</v>
      </c>
      <c r="F15">
        <v>2004</v>
      </c>
      <c r="G15">
        <v>11256</v>
      </c>
      <c r="H15">
        <v>359</v>
      </c>
      <c r="I15">
        <v>899</v>
      </c>
      <c r="J15">
        <v>922</v>
      </c>
      <c r="K15">
        <v>9291</v>
      </c>
      <c r="L15">
        <v>1241</v>
      </c>
      <c r="M15">
        <v>2937</v>
      </c>
      <c r="N15">
        <v>70</v>
      </c>
      <c r="O15">
        <v>188</v>
      </c>
      <c r="P15">
        <v>1746</v>
      </c>
      <c r="Q15">
        <v>11882</v>
      </c>
      <c r="R15">
        <v>1587</v>
      </c>
      <c r="S15">
        <v>201</v>
      </c>
      <c r="T15">
        <v>1803</v>
      </c>
    </row>
    <row r="16" spans="1:20" x14ac:dyDescent="0.35">
      <c r="B16">
        <f t="shared" ref="B16:P16" si="0">SUM(B2:B15)</f>
        <v>36336</v>
      </c>
      <c r="C16">
        <f t="shared" si="0"/>
        <v>2183</v>
      </c>
      <c r="D16">
        <f t="shared" si="0"/>
        <v>34153</v>
      </c>
      <c r="E16">
        <f t="shared" si="0"/>
        <v>28138</v>
      </c>
      <c r="F16">
        <f t="shared" si="0"/>
        <v>5674</v>
      </c>
      <c r="G16">
        <f t="shared" si="0"/>
        <v>24435</v>
      </c>
      <c r="H16">
        <f t="shared" si="0"/>
        <v>601</v>
      </c>
      <c r="I16">
        <f t="shared" si="0"/>
        <v>1413</v>
      </c>
      <c r="J16">
        <f t="shared" si="0"/>
        <v>1656</v>
      </c>
      <c r="K16">
        <f t="shared" si="0"/>
        <v>21368</v>
      </c>
      <c r="L16">
        <f t="shared" si="0"/>
        <v>2381</v>
      </c>
      <c r="M16">
        <f t="shared" si="0"/>
        <v>4389</v>
      </c>
      <c r="N16">
        <f t="shared" si="0"/>
        <v>252</v>
      </c>
      <c r="O16">
        <f t="shared" si="0"/>
        <v>681</v>
      </c>
      <c r="P16">
        <f t="shared" si="0"/>
        <v>4741</v>
      </c>
      <c r="Q16">
        <f t="shared" ref="Q16" si="1">SUM(Q2:Q15)</f>
        <v>25477</v>
      </c>
      <c r="R16">
        <f>SUM(R2:R15)</f>
        <v>2661</v>
      </c>
      <c r="S16">
        <f>SUM(S2:S15)</f>
        <v>565</v>
      </c>
      <c r="T16">
        <f>SUM(T2:T15)</f>
        <v>5109</v>
      </c>
    </row>
    <row r="19" spans="17:20" x14ac:dyDescent="0.35">
      <c r="Q19" t="s">
        <v>32</v>
      </c>
      <c r="R19" t="s">
        <v>31</v>
      </c>
      <c r="S19" t="s">
        <v>49</v>
      </c>
      <c r="T19" t="s">
        <v>48</v>
      </c>
    </row>
    <row r="20" spans="17:20" x14ac:dyDescent="0.35">
      <c r="Q20" t="s">
        <v>14</v>
      </c>
      <c r="R20" t="s">
        <v>14</v>
      </c>
      <c r="S20">
        <v>81</v>
      </c>
      <c r="T20">
        <v>1484</v>
      </c>
    </row>
    <row r="21" spans="17:20" x14ac:dyDescent="0.35">
      <c r="Q21" t="s">
        <v>14</v>
      </c>
      <c r="R21" t="s">
        <v>14</v>
      </c>
      <c r="S21">
        <v>59</v>
      </c>
      <c r="T21">
        <v>901</v>
      </c>
    </row>
    <row r="22" spans="17:20" x14ac:dyDescent="0.35">
      <c r="Q22">
        <v>1</v>
      </c>
      <c r="R22">
        <v>27</v>
      </c>
      <c r="S22" t="s">
        <v>14</v>
      </c>
      <c r="T22">
        <v>55</v>
      </c>
    </row>
    <row r="23" spans="17:20" x14ac:dyDescent="0.35">
      <c r="Q23">
        <v>1696</v>
      </c>
      <c r="R23">
        <v>64</v>
      </c>
      <c r="S23">
        <v>21</v>
      </c>
      <c r="T23">
        <v>44</v>
      </c>
    </row>
    <row r="24" spans="17:20" x14ac:dyDescent="0.35">
      <c r="Q24">
        <v>823</v>
      </c>
      <c r="R24">
        <v>157</v>
      </c>
      <c r="S24">
        <v>24</v>
      </c>
      <c r="T24">
        <v>321</v>
      </c>
    </row>
    <row r="25" spans="17:20" x14ac:dyDescent="0.35">
      <c r="Q25">
        <v>407</v>
      </c>
      <c r="R25">
        <v>68</v>
      </c>
      <c r="S25">
        <v>14</v>
      </c>
      <c r="T25">
        <v>274</v>
      </c>
    </row>
    <row r="26" spans="17:20" x14ac:dyDescent="0.35">
      <c r="Q26">
        <v>1655</v>
      </c>
      <c r="R26">
        <v>79</v>
      </c>
      <c r="S26">
        <v>9</v>
      </c>
      <c r="T26">
        <v>13</v>
      </c>
    </row>
    <row r="27" spans="17:20" x14ac:dyDescent="0.35">
      <c r="Q27">
        <v>1497</v>
      </c>
      <c r="R27">
        <v>138</v>
      </c>
      <c r="S27">
        <v>54</v>
      </c>
      <c r="T27">
        <v>30</v>
      </c>
    </row>
    <row r="28" spans="17:20" x14ac:dyDescent="0.35">
      <c r="Q28">
        <v>1408</v>
      </c>
      <c r="R28">
        <v>61</v>
      </c>
      <c r="S28">
        <v>15</v>
      </c>
      <c r="T28">
        <v>7</v>
      </c>
    </row>
    <row r="29" spans="17:20" x14ac:dyDescent="0.35">
      <c r="Q29">
        <v>4560</v>
      </c>
      <c r="R29">
        <v>300</v>
      </c>
      <c r="S29">
        <v>62</v>
      </c>
      <c r="T29">
        <v>163</v>
      </c>
    </row>
    <row r="30" spans="17:20" x14ac:dyDescent="0.35">
      <c r="Q30">
        <v>336</v>
      </c>
      <c r="R30">
        <v>16</v>
      </c>
      <c r="S30">
        <v>3</v>
      </c>
      <c r="T30" t="s">
        <v>14</v>
      </c>
    </row>
    <row r="31" spans="17:20" x14ac:dyDescent="0.35">
      <c r="Q31">
        <v>681</v>
      </c>
      <c r="R31">
        <v>67</v>
      </c>
      <c r="S31">
        <v>15</v>
      </c>
      <c r="T31">
        <v>10</v>
      </c>
    </row>
    <row r="32" spans="17:20" x14ac:dyDescent="0.35">
      <c r="Q32">
        <v>531</v>
      </c>
      <c r="R32">
        <v>97</v>
      </c>
      <c r="S32">
        <v>7</v>
      </c>
      <c r="T32">
        <v>4</v>
      </c>
    </row>
    <row r="33" spans="17:20" x14ac:dyDescent="0.35">
      <c r="Q33">
        <v>11882</v>
      </c>
      <c r="R33">
        <v>1587</v>
      </c>
      <c r="S33">
        <v>201</v>
      </c>
      <c r="T33">
        <v>1803</v>
      </c>
    </row>
    <row r="34" spans="17:20" x14ac:dyDescent="0.35">
      <c r="Q34">
        <f t="shared" ref="Q34" si="2">SUM(Q20:Q33)</f>
        <v>25477</v>
      </c>
      <c r="R34">
        <f>SUM(R20:R33)</f>
        <v>2661</v>
      </c>
      <c r="S34">
        <f>SUM(S20:S33)</f>
        <v>565</v>
      </c>
      <c r="T34">
        <f>SUM(T20:T33)</f>
        <v>5109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6220-6B09-4C5A-86B4-710D894C6895}">
  <dimension ref="A1:V32"/>
  <sheetViews>
    <sheetView topLeftCell="A8" zoomScale="60" workbookViewId="0">
      <selection activeCell="B18" sqref="B18:V32"/>
    </sheetView>
  </sheetViews>
  <sheetFormatPr defaultRowHeight="14.5" x14ac:dyDescent="0.35"/>
  <cols>
    <col min="2" max="2" width="41.81640625" bestFit="1" customWidth="1"/>
  </cols>
  <sheetData>
    <row r="1" spans="2:22" x14ac:dyDescent="0.35">
      <c r="B1" t="s">
        <v>0</v>
      </c>
      <c r="C1" t="s">
        <v>1</v>
      </c>
      <c r="D1" t="s">
        <v>27</v>
      </c>
      <c r="E1" t="s">
        <v>28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29</v>
      </c>
      <c r="P1" t="s">
        <v>11</v>
      </c>
      <c r="Q1" t="s">
        <v>12</v>
      </c>
      <c r="R1" t="s">
        <v>30</v>
      </c>
      <c r="S1" t="s">
        <v>31</v>
      </c>
      <c r="T1" t="s">
        <v>32</v>
      </c>
      <c r="U1" t="s">
        <v>48</v>
      </c>
      <c r="V1" t="s">
        <v>49</v>
      </c>
    </row>
    <row r="2" spans="2:22" x14ac:dyDescent="0.35">
      <c r="B2" t="s">
        <v>13</v>
      </c>
      <c r="C2">
        <v>95</v>
      </c>
      <c r="D2">
        <v>12</v>
      </c>
      <c r="E2">
        <v>83</v>
      </c>
      <c r="F2">
        <v>28</v>
      </c>
      <c r="G2">
        <v>55</v>
      </c>
      <c r="H2" t="s">
        <v>14</v>
      </c>
      <c r="I2" t="s">
        <v>14</v>
      </c>
      <c r="J2">
        <v>8</v>
      </c>
      <c r="K2">
        <v>20</v>
      </c>
      <c r="L2" t="s">
        <v>14</v>
      </c>
      <c r="M2">
        <v>8</v>
      </c>
      <c r="N2">
        <v>20</v>
      </c>
      <c r="O2" t="s">
        <v>14</v>
      </c>
      <c r="P2">
        <v>14</v>
      </c>
      <c r="Q2">
        <v>41</v>
      </c>
      <c r="R2" t="s">
        <v>14</v>
      </c>
      <c r="S2">
        <v>27</v>
      </c>
      <c r="T2">
        <v>1</v>
      </c>
      <c r="U2">
        <v>55</v>
      </c>
      <c r="V2" t="s">
        <v>14</v>
      </c>
    </row>
    <row r="3" spans="2:22" x14ac:dyDescent="0.35">
      <c r="B3" t="s">
        <v>15</v>
      </c>
      <c r="C3">
        <v>905</v>
      </c>
      <c r="D3">
        <v>96</v>
      </c>
      <c r="E3">
        <v>809</v>
      </c>
      <c r="F3">
        <v>748</v>
      </c>
      <c r="G3">
        <v>25</v>
      </c>
      <c r="H3">
        <v>631</v>
      </c>
      <c r="I3">
        <v>25</v>
      </c>
      <c r="J3">
        <v>50</v>
      </c>
      <c r="K3">
        <v>42</v>
      </c>
      <c r="L3">
        <v>447</v>
      </c>
      <c r="M3">
        <v>98</v>
      </c>
      <c r="N3">
        <v>203</v>
      </c>
      <c r="O3">
        <v>6</v>
      </c>
      <c r="P3">
        <v>4</v>
      </c>
      <c r="Q3">
        <v>15</v>
      </c>
      <c r="R3">
        <v>6</v>
      </c>
      <c r="S3">
        <v>67</v>
      </c>
      <c r="T3">
        <v>681</v>
      </c>
      <c r="U3">
        <v>10</v>
      </c>
      <c r="V3">
        <v>15</v>
      </c>
    </row>
    <row r="4" spans="2:22" x14ac:dyDescent="0.35">
      <c r="B4" t="s">
        <v>16</v>
      </c>
      <c r="C4">
        <v>392</v>
      </c>
      <c r="D4">
        <v>34</v>
      </c>
      <c r="E4">
        <v>358</v>
      </c>
      <c r="F4">
        <v>352</v>
      </c>
      <c r="G4">
        <v>3</v>
      </c>
      <c r="H4">
        <v>318</v>
      </c>
      <c r="I4">
        <v>9</v>
      </c>
      <c r="J4">
        <v>12</v>
      </c>
      <c r="K4">
        <v>13</v>
      </c>
      <c r="L4">
        <v>284</v>
      </c>
      <c r="M4">
        <v>35</v>
      </c>
      <c r="N4">
        <v>33</v>
      </c>
      <c r="O4">
        <v>3</v>
      </c>
      <c r="P4" t="s">
        <v>14</v>
      </c>
      <c r="Q4" t="s">
        <v>14</v>
      </c>
      <c r="R4">
        <v>3</v>
      </c>
      <c r="S4">
        <v>16</v>
      </c>
      <c r="T4">
        <v>336</v>
      </c>
      <c r="U4" t="s">
        <v>14</v>
      </c>
      <c r="V4">
        <v>3</v>
      </c>
    </row>
    <row r="5" spans="2:22" x14ac:dyDescent="0.35">
      <c r="B5" t="s">
        <v>17</v>
      </c>
      <c r="C5">
        <v>5401</v>
      </c>
      <c r="D5">
        <v>258</v>
      </c>
      <c r="E5">
        <v>5143</v>
      </c>
      <c r="F5">
        <v>4860</v>
      </c>
      <c r="G5">
        <v>225</v>
      </c>
      <c r="H5">
        <v>4470</v>
      </c>
      <c r="I5">
        <v>61</v>
      </c>
      <c r="J5">
        <v>137</v>
      </c>
      <c r="K5">
        <v>192</v>
      </c>
      <c r="L5">
        <v>4185</v>
      </c>
      <c r="M5">
        <v>317</v>
      </c>
      <c r="N5">
        <v>358</v>
      </c>
      <c r="O5">
        <v>26</v>
      </c>
      <c r="P5">
        <v>45</v>
      </c>
      <c r="Q5">
        <v>154</v>
      </c>
      <c r="R5">
        <v>26</v>
      </c>
      <c r="S5">
        <v>300</v>
      </c>
      <c r="T5">
        <v>4560</v>
      </c>
      <c r="U5">
        <v>163</v>
      </c>
      <c r="V5">
        <v>62</v>
      </c>
    </row>
    <row r="6" spans="2:22" x14ac:dyDescent="0.35">
      <c r="B6" t="s">
        <v>18</v>
      </c>
      <c r="C6">
        <v>747</v>
      </c>
      <c r="D6">
        <v>100</v>
      </c>
      <c r="E6">
        <v>647</v>
      </c>
      <c r="F6">
        <v>628</v>
      </c>
      <c r="G6">
        <v>11</v>
      </c>
      <c r="H6">
        <v>451</v>
      </c>
      <c r="I6">
        <v>21</v>
      </c>
      <c r="J6">
        <v>90</v>
      </c>
      <c r="K6">
        <v>66</v>
      </c>
      <c r="L6">
        <v>403</v>
      </c>
      <c r="M6">
        <v>97</v>
      </c>
      <c r="N6">
        <v>128</v>
      </c>
      <c r="O6">
        <v>3</v>
      </c>
      <c r="P6">
        <v>3</v>
      </c>
      <c r="Q6">
        <v>5</v>
      </c>
      <c r="R6">
        <v>3</v>
      </c>
      <c r="S6">
        <v>97</v>
      </c>
      <c r="T6">
        <v>531</v>
      </c>
      <c r="U6">
        <v>4</v>
      </c>
      <c r="V6">
        <v>7</v>
      </c>
    </row>
    <row r="7" spans="2:22" x14ac:dyDescent="0.35">
      <c r="B7" t="s">
        <v>19</v>
      </c>
      <c r="C7">
        <v>810</v>
      </c>
      <c r="D7">
        <v>41</v>
      </c>
      <c r="E7">
        <v>769</v>
      </c>
      <c r="F7">
        <v>475</v>
      </c>
      <c r="G7">
        <v>288</v>
      </c>
      <c r="H7">
        <v>392</v>
      </c>
      <c r="I7">
        <v>9</v>
      </c>
      <c r="J7">
        <v>18</v>
      </c>
      <c r="K7">
        <v>56</v>
      </c>
      <c r="L7">
        <v>363</v>
      </c>
      <c r="M7">
        <v>27</v>
      </c>
      <c r="N7">
        <v>85</v>
      </c>
      <c r="O7">
        <v>2</v>
      </c>
      <c r="P7">
        <v>3</v>
      </c>
      <c r="Q7">
        <v>283</v>
      </c>
      <c r="R7">
        <v>2</v>
      </c>
      <c r="S7">
        <v>68</v>
      </c>
      <c r="T7">
        <v>407</v>
      </c>
      <c r="U7">
        <v>274</v>
      </c>
      <c r="V7">
        <v>14</v>
      </c>
    </row>
    <row r="8" spans="2:22" x14ac:dyDescent="0.35">
      <c r="B8" t="s">
        <v>20</v>
      </c>
      <c r="C8">
        <v>1101</v>
      </c>
      <c r="D8">
        <v>141</v>
      </c>
      <c r="E8">
        <v>960</v>
      </c>
      <c r="F8" t="s">
        <v>14</v>
      </c>
      <c r="G8">
        <v>960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>
        <v>9</v>
      </c>
      <c r="P8">
        <v>48</v>
      </c>
      <c r="Q8">
        <v>903</v>
      </c>
      <c r="R8">
        <v>9</v>
      </c>
      <c r="S8" t="s">
        <v>14</v>
      </c>
      <c r="T8" t="s">
        <v>14</v>
      </c>
      <c r="U8">
        <v>901</v>
      </c>
      <c r="V8">
        <v>59</v>
      </c>
    </row>
    <row r="9" spans="2:22" x14ac:dyDescent="0.35">
      <c r="B9" t="s">
        <v>21</v>
      </c>
      <c r="C9">
        <v>1814</v>
      </c>
      <c r="D9">
        <v>76</v>
      </c>
      <c r="E9">
        <v>1738</v>
      </c>
      <c r="F9">
        <v>1635</v>
      </c>
      <c r="G9">
        <v>84</v>
      </c>
      <c r="H9">
        <v>1453</v>
      </c>
      <c r="I9">
        <v>41</v>
      </c>
      <c r="J9">
        <v>62</v>
      </c>
      <c r="K9">
        <v>79</v>
      </c>
      <c r="L9">
        <v>1312</v>
      </c>
      <c r="M9">
        <v>171</v>
      </c>
      <c r="N9">
        <v>152</v>
      </c>
      <c r="O9">
        <v>35</v>
      </c>
      <c r="P9">
        <v>15</v>
      </c>
      <c r="Q9">
        <v>34</v>
      </c>
      <c r="R9">
        <v>35</v>
      </c>
      <c r="S9">
        <v>138</v>
      </c>
      <c r="T9">
        <v>1497</v>
      </c>
      <c r="U9">
        <v>30</v>
      </c>
      <c r="V9">
        <v>54</v>
      </c>
    </row>
    <row r="10" spans="2:22" x14ac:dyDescent="0.35">
      <c r="B10" t="s">
        <v>22</v>
      </c>
      <c r="C10">
        <v>1736</v>
      </c>
      <c r="D10">
        <v>171</v>
      </c>
      <c r="E10">
        <v>1565</v>
      </c>
      <c r="F10" t="s">
        <v>14</v>
      </c>
      <c r="G10">
        <v>1565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>
        <v>59</v>
      </c>
      <c r="P10">
        <v>260</v>
      </c>
      <c r="Q10">
        <v>1246</v>
      </c>
      <c r="R10">
        <v>59</v>
      </c>
      <c r="S10" t="s">
        <v>14</v>
      </c>
      <c r="T10" t="s">
        <v>14</v>
      </c>
      <c r="U10">
        <v>1484</v>
      </c>
      <c r="V10">
        <v>81</v>
      </c>
    </row>
    <row r="11" spans="2:22" x14ac:dyDescent="0.35">
      <c r="B11" t="s">
        <v>23</v>
      </c>
      <c r="C11">
        <v>1906</v>
      </c>
      <c r="D11">
        <v>71</v>
      </c>
      <c r="E11">
        <v>1835</v>
      </c>
      <c r="F11">
        <v>1760</v>
      </c>
      <c r="G11">
        <v>65</v>
      </c>
      <c r="H11">
        <v>1669</v>
      </c>
      <c r="I11">
        <v>25</v>
      </c>
      <c r="J11">
        <v>23</v>
      </c>
      <c r="K11">
        <v>43</v>
      </c>
      <c r="L11">
        <v>1540</v>
      </c>
      <c r="M11">
        <v>95</v>
      </c>
      <c r="N11">
        <v>125</v>
      </c>
      <c r="O11">
        <v>17</v>
      </c>
      <c r="P11">
        <v>15</v>
      </c>
      <c r="Q11">
        <v>33</v>
      </c>
      <c r="R11">
        <v>17</v>
      </c>
      <c r="S11">
        <v>64</v>
      </c>
      <c r="T11">
        <v>1696</v>
      </c>
      <c r="U11">
        <v>44</v>
      </c>
      <c r="V11">
        <v>21</v>
      </c>
    </row>
    <row r="12" spans="2:22" x14ac:dyDescent="0.35">
      <c r="B12" t="s">
        <v>24</v>
      </c>
      <c r="C12">
        <v>1838</v>
      </c>
      <c r="D12">
        <v>67</v>
      </c>
      <c r="E12">
        <v>1771</v>
      </c>
      <c r="F12">
        <v>1734</v>
      </c>
      <c r="G12">
        <v>22</v>
      </c>
      <c r="H12">
        <v>1629</v>
      </c>
      <c r="I12">
        <v>15</v>
      </c>
      <c r="J12">
        <v>26</v>
      </c>
      <c r="K12">
        <v>64</v>
      </c>
      <c r="L12">
        <v>1529</v>
      </c>
      <c r="M12">
        <v>118</v>
      </c>
      <c r="N12">
        <v>87</v>
      </c>
      <c r="O12">
        <v>3</v>
      </c>
      <c r="P12">
        <v>5</v>
      </c>
      <c r="Q12">
        <v>14</v>
      </c>
      <c r="R12">
        <v>3</v>
      </c>
      <c r="S12">
        <v>79</v>
      </c>
      <c r="T12">
        <v>1655</v>
      </c>
      <c r="U12">
        <v>13</v>
      </c>
      <c r="V12">
        <v>9</v>
      </c>
    </row>
    <row r="13" spans="2:22" x14ac:dyDescent="0.35">
      <c r="B13" t="s">
        <v>25</v>
      </c>
      <c r="C13">
        <v>1553</v>
      </c>
      <c r="D13">
        <v>49</v>
      </c>
      <c r="E13">
        <v>1504</v>
      </c>
      <c r="F13">
        <v>1469</v>
      </c>
      <c r="G13">
        <v>22</v>
      </c>
      <c r="H13">
        <v>1385</v>
      </c>
      <c r="I13">
        <v>17</v>
      </c>
      <c r="J13">
        <v>13</v>
      </c>
      <c r="K13">
        <v>54</v>
      </c>
      <c r="L13">
        <v>1326</v>
      </c>
      <c r="M13">
        <v>93</v>
      </c>
      <c r="N13">
        <v>50</v>
      </c>
      <c r="O13">
        <v>8</v>
      </c>
      <c r="P13">
        <v>6</v>
      </c>
      <c r="Q13">
        <v>8</v>
      </c>
      <c r="R13">
        <v>8</v>
      </c>
      <c r="S13">
        <v>61</v>
      </c>
      <c r="T13">
        <v>1408</v>
      </c>
      <c r="U13">
        <v>7</v>
      </c>
      <c r="V13">
        <v>15</v>
      </c>
    </row>
    <row r="14" spans="2:22" x14ac:dyDescent="0.35">
      <c r="B14" t="s">
        <v>26</v>
      </c>
      <c r="C14">
        <v>1428</v>
      </c>
      <c r="D14">
        <v>90</v>
      </c>
      <c r="E14">
        <v>1338</v>
      </c>
      <c r="F14">
        <v>980</v>
      </c>
      <c r="G14">
        <v>345</v>
      </c>
      <c r="H14">
        <v>781</v>
      </c>
      <c r="I14">
        <v>19</v>
      </c>
      <c r="J14">
        <v>75</v>
      </c>
      <c r="K14">
        <v>105</v>
      </c>
      <c r="L14">
        <v>688</v>
      </c>
      <c r="M14">
        <v>81</v>
      </c>
      <c r="N14">
        <v>211</v>
      </c>
      <c r="O14">
        <v>11</v>
      </c>
      <c r="P14">
        <v>75</v>
      </c>
      <c r="Q14">
        <v>259</v>
      </c>
      <c r="R14">
        <v>11</v>
      </c>
      <c r="S14">
        <v>157</v>
      </c>
      <c r="T14">
        <v>823</v>
      </c>
      <c r="U14">
        <v>321</v>
      </c>
      <c r="V14">
        <v>24</v>
      </c>
    </row>
    <row r="15" spans="2:22" x14ac:dyDescent="0.35">
      <c r="B15" t="s">
        <v>14</v>
      </c>
      <c r="C15">
        <v>16610</v>
      </c>
      <c r="D15">
        <v>977</v>
      </c>
      <c r="E15">
        <v>15633</v>
      </c>
      <c r="F15">
        <v>13469</v>
      </c>
      <c r="G15">
        <v>2004</v>
      </c>
      <c r="H15">
        <v>11256</v>
      </c>
      <c r="I15">
        <v>359</v>
      </c>
      <c r="J15">
        <v>899</v>
      </c>
      <c r="K15">
        <v>922</v>
      </c>
      <c r="L15">
        <v>9291</v>
      </c>
      <c r="M15">
        <v>1241</v>
      </c>
      <c r="N15">
        <v>2937</v>
      </c>
      <c r="O15">
        <v>70</v>
      </c>
      <c r="P15">
        <v>188</v>
      </c>
      <c r="Q15">
        <v>1746</v>
      </c>
      <c r="R15">
        <v>70</v>
      </c>
      <c r="S15">
        <v>1587</v>
      </c>
      <c r="T15">
        <v>11882</v>
      </c>
      <c r="U15">
        <v>1803</v>
      </c>
      <c r="V15">
        <v>201</v>
      </c>
    </row>
    <row r="17" spans="1:22" ht="17.5" x14ac:dyDescent="0.35">
      <c r="A17" s="1" t="s">
        <v>47</v>
      </c>
    </row>
    <row r="18" spans="1:22" x14ac:dyDescent="0.35">
      <c r="A18" s="2"/>
      <c r="C18" t="s">
        <v>1</v>
      </c>
      <c r="D18" t="s">
        <v>27</v>
      </c>
      <c r="E18" t="s">
        <v>28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29</v>
      </c>
      <c r="P18" t="s">
        <v>11</v>
      </c>
      <c r="Q18" t="s">
        <v>12</v>
      </c>
      <c r="R18" t="s">
        <v>30</v>
      </c>
      <c r="S18" t="s">
        <v>31</v>
      </c>
      <c r="T18" t="s">
        <v>32</v>
      </c>
      <c r="U18" t="s">
        <v>48</v>
      </c>
      <c r="V18" t="s">
        <v>49</v>
      </c>
    </row>
    <row r="19" spans="1:22" x14ac:dyDescent="0.35">
      <c r="A19" s="3" t="s">
        <v>33</v>
      </c>
      <c r="B19" t="s">
        <v>22</v>
      </c>
      <c r="C19">
        <f>INDEX(C$2:C$15,MATCH($B19,$B$2:$B$15,0))</f>
        <v>1736</v>
      </c>
      <c r="D19">
        <f t="shared" ref="D19:V32" si="0">INDEX(D$2:D$15,MATCH($B19,$B$2:$B$15,0))</f>
        <v>171</v>
      </c>
      <c r="E19">
        <f t="shared" si="0"/>
        <v>1565</v>
      </c>
      <c r="F19" t="str">
        <f t="shared" si="0"/>
        <v>NA</v>
      </c>
      <c r="G19">
        <f t="shared" si="0"/>
        <v>1565</v>
      </c>
      <c r="H19" t="str">
        <f t="shared" si="0"/>
        <v>NA</v>
      </c>
      <c r="I19" t="str">
        <f t="shared" si="0"/>
        <v>NA</v>
      </c>
      <c r="J19" t="str">
        <f t="shared" si="0"/>
        <v>NA</v>
      </c>
      <c r="K19" t="str">
        <f t="shared" si="0"/>
        <v>NA</v>
      </c>
      <c r="L19" t="str">
        <f t="shared" si="0"/>
        <v>NA</v>
      </c>
      <c r="M19" t="str">
        <f t="shared" si="0"/>
        <v>NA</v>
      </c>
      <c r="N19" t="str">
        <f t="shared" si="0"/>
        <v>NA</v>
      </c>
      <c r="O19">
        <f t="shared" si="0"/>
        <v>59</v>
      </c>
      <c r="P19">
        <f t="shared" si="0"/>
        <v>260</v>
      </c>
      <c r="Q19">
        <f t="shared" si="0"/>
        <v>1246</v>
      </c>
      <c r="R19">
        <f t="shared" si="0"/>
        <v>59</v>
      </c>
      <c r="S19" t="str">
        <f t="shared" si="0"/>
        <v>NA</v>
      </c>
      <c r="T19" t="str">
        <f t="shared" si="0"/>
        <v>NA</v>
      </c>
      <c r="U19">
        <f t="shared" si="0"/>
        <v>1484</v>
      </c>
      <c r="V19">
        <f t="shared" si="0"/>
        <v>81</v>
      </c>
    </row>
    <row r="20" spans="1:22" x14ac:dyDescent="0.35">
      <c r="A20" s="3" t="s">
        <v>34</v>
      </c>
      <c r="B20" t="s">
        <v>20</v>
      </c>
      <c r="C20">
        <f t="shared" ref="C20:C32" si="1">INDEX(C$2:C$15,MATCH($B20,$B$2:$B$15,0))</f>
        <v>1101</v>
      </c>
      <c r="D20">
        <f t="shared" si="0"/>
        <v>141</v>
      </c>
      <c r="E20">
        <f t="shared" si="0"/>
        <v>960</v>
      </c>
      <c r="F20" t="str">
        <f t="shared" si="0"/>
        <v>NA</v>
      </c>
      <c r="G20">
        <f t="shared" si="0"/>
        <v>960</v>
      </c>
      <c r="H20" t="str">
        <f t="shared" si="0"/>
        <v>NA</v>
      </c>
      <c r="I20" t="str">
        <f t="shared" si="0"/>
        <v>NA</v>
      </c>
      <c r="J20" t="str">
        <f t="shared" si="0"/>
        <v>NA</v>
      </c>
      <c r="K20" t="str">
        <f t="shared" si="0"/>
        <v>NA</v>
      </c>
      <c r="L20" t="str">
        <f t="shared" si="0"/>
        <v>NA</v>
      </c>
      <c r="M20" t="str">
        <f t="shared" si="0"/>
        <v>NA</v>
      </c>
      <c r="N20" t="str">
        <f t="shared" si="0"/>
        <v>NA</v>
      </c>
      <c r="O20">
        <f t="shared" si="0"/>
        <v>9</v>
      </c>
      <c r="P20">
        <f t="shared" si="0"/>
        <v>48</v>
      </c>
      <c r="Q20">
        <f t="shared" si="0"/>
        <v>903</v>
      </c>
      <c r="R20">
        <f t="shared" si="0"/>
        <v>9</v>
      </c>
      <c r="S20" t="str">
        <f t="shared" si="0"/>
        <v>NA</v>
      </c>
      <c r="T20" t="str">
        <f t="shared" si="0"/>
        <v>NA</v>
      </c>
      <c r="U20">
        <f t="shared" si="0"/>
        <v>901</v>
      </c>
      <c r="V20">
        <f t="shared" si="0"/>
        <v>59</v>
      </c>
    </row>
    <row r="21" spans="1:22" x14ac:dyDescent="0.35">
      <c r="A21" s="3" t="s">
        <v>35</v>
      </c>
      <c r="B21" t="s">
        <v>13</v>
      </c>
      <c r="C21">
        <f t="shared" si="1"/>
        <v>95</v>
      </c>
      <c r="D21">
        <f t="shared" si="0"/>
        <v>12</v>
      </c>
      <c r="E21">
        <f t="shared" si="0"/>
        <v>83</v>
      </c>
      <c r="F21">
        <f t="shared" si="0"/>
        <v>28</v>
      </c>
      <c r="G21">
        <f t="shared" si="0"/>
        <v>55</v>
      </c>
      <c r="H21" t="str">
        <f t="shared" si="0"/>
        <v>NA</v>
      </c>
      <c r="I21" t="str">
        <f t="shared" si="0"/>
        <v>NA</v>
      </c>
      <c r="J21">
        <f t="shared" si="0"/>
        <v>8</v>
      </c>
      <c r="K21">
        <f t="shared" si="0"/>
        <v>20</v>
      </c>
      <c r="L21" t="str">
        <f t="shared" si="0"/>
        <v>NA</v>
      </c>
      <c r="M21">
        <f t="shared" si="0"/>
        <v>8</v>
      </c>
      <c r="N21">
        <f t="shared" si="0"/>
        <v>20</v>
      </c>
      <c r="O21" t="str">
        <f t="shared" si="0"/>
        <v>NA</v>
      </c>
      <c r="P21">
        <f t="shared" si="0"/>
        <v>14</v>
      </c>
      <c r="Q21">
        <f t="shared" si="0"/>
        <v>41</v>
      </c>
      <c r="R21" t="str">
        <f t="shared" si="0"/>
        <v>NA</v>
      </c>
      <c r="S21">
        <f t="shared" si="0"/>
        <v>27</v>
      </c>
      <c r="T21">
        <f t="shared" si="0"/>
        <v>1</v>
      </c>
      <c r="U21">
        <f t="shared" si="0"/>
        <v>55</v>
      </c>
      <c r="V21" t="str">
        <f t="shared" si="0"/>
        <v>NA</v>
      </c>
    </row>
    <row r="22" spans="1:22" x14ac:dyDescent="0.35">
      <c r="A22" s="3" t="s">
        <v>36</v>
      </c>
      <c r="B22" t="s">
        <v>23</v>
      </c>
      <c r="C22">
        <f t="shared" si="1"/>
        <v>1906</v>
      </c>
      <c r="D22">
        <f t="shared" si="0"/>
        <v>71</v>
      </c>
      <c r="E22">
        <f t="shared" si="0"/>
        <v>1835</v>
      </c>
      <c r="F22">
        <f t="shared" si="0"/>
        <v>1760</v>
      </c>
      <c r="G22">
        <f t="shared" si="0"/>
        <v>65</v>
      </c>
      <c r="H22">
        <f t="shared" si="0"/>
        <v>1669</v>
      </c>
      <c r="I22">
        <f t="shared" si="0"/>
        <v>25</v>
      </c>
      <c r="J22">
        <f t="shared" si="0"/>
        <v>23</v>
      </c>
      <c r="K22">
        <f t="shared" si="0"/>
        <v>43</v>
      </c>
      <c r="L22">
        <f t="shared" si="0"/>
        <v>1540</v>
      </c>
      <c r="M22">
        <f t="shared" si="0"/>
        <v>95</v>
      </c>
      <c r="N22">
        <f t="shared" si="0"/>
        <v>125</v>
      </c>
      <c r="O22">
        <f t="shared" si="0"/>
        <v>17</v>
      </c>
      <c r="P22">
        <f t="shared" si="0"/>
        <v>15</v>
      </c>
      <c r="Q22">
        <f t="shared" si="0"/>
        <v>33</v>
      </c>
      <c r="R22">
        <f t="shared" si="0"/>
        <v>17</v>
      </c>
      <c r="S22">
        <f t="shared" si="0"/>
        <v>64</v>
      </c>
      <c r="T22">
        <f t="shared" si="0"/>
        <v>1696</v>
      </c>
      <c r="U22">
        <f t="shared" si="0"/>
        <v>44</v>
      </c>
      <c r="V22">
        <f t="shared" si="0"/>
        <v>21</v>
      </c>
    </row>
    <row r="23" spans="1:22" x14ac:dyDescent="0.35">
      <c r="A23" s="3" t="s">
        <v>37</v>
      </c>
      <c r="B23" t="s">
        <v>26</v>
      </c>
      <c r="C23">
        <f t="shared" si="1"/>
        <v>1428</v>
      </c>
      <c r="D23">
        <f t="shared" si="0"/>
        <v>90</v>
      </c>
      <c r="E23">
        <f t="shared" si="0"/>
        <v>1338</v>
      </c>
      <c r="F23">
        <f t="shared" si="0"/>
        <v>980</v>
      </c>
      <c r="G23">
        <f t="shared" si="0"/>
        <v>345</v>
      </c>
      <c r="H23">
        <f t="shared" si="0"/>
        <v>781</v>
      </c>
      <c r="I23">
        <f t="shared" si="0"/>
        <v>19</v>
      </c>
      <c r="J23">
        <f t="shared" si="0"/>
        <v>75</v>
      </c>
      <c r="K23">
        <f t="shared" si="0"/>
        <v>105</v>
      </c>
      <c r="L23">
        <f t="shared" si="0"/>
        <v>688</v>
      </c>
      <c r="M23">
        <f t="shared" si="0"/>
        <v>81</v>
      </c>
      <c r="N23">
        <f t="shared" si="0"/>
        <v>211</v>
      </c>
      <c r="O23">
        <f t="shared" si="0"/>
        <v>11</v>
      </c>
      <c r="P23">
        <f t="shared" si="0"/>
        <v>75</v>
      </c>
      <c r="Q23">
        <f t="shared" si="0"/>
        <v>259</v>
      </c>
      <c r="R23">
        <f t="shared" si="0"/>
        <v>11</v>
      </c>
      <c r="S23">
        <f t="shared" si="0"/>
        <v>157</v>
      </c>
      <c r="T23">
        <f t="shared" si="0"/>
        <v>823</v>
      </c>
      <c r="U23">
        <f t="shared" si="0"/>
        <v>321</v>
      </c>
      <c r="V23">
        <f t="shared" si="0"/>
        <v>24</v>
      </c>
    </row>
    <row r="24" spans="1:22" x14ac:dyDescent="0.35">
      <c r="A24" s="3" t="s">
        <v>38</v>
      </c>
      <c r="B24" t="s">
        <v>19</v>
      </c>
      <c r="C24">
        <f t="shared" si="1"/>
        <v>810</v>
      </c>
      <c r="D24">
        <f t="shared" si="0"/>
        <v>41</v>
      </c>
      <c r="E24">
        <f t="shared" si="0"/>
        <v>769</v>
      </c>
      <c r="F24">
        <f t="shared" si="0"/>
        <v>475</v>
      </c>
      <c r="G24">
        <f t="shared" si="0"/>
        <v>288</v>
      </c>
      <c r="H24">
        <f t="shared" si="0"/>
        <v>392</v>
      </c>
      <c r="I24">
        <f t="shared" si="0"/>
        <v>9</v>
      </c>
      <c r="J24">
        <f t="shared" si="0"/>
        <v>18</v>
      </c>
      <c r="K24">
        <f t="shared" si="0"/>
        <v>56</v>
      </c>
      <c r="L24">
        <f t="shared" si="0"/>
        <v>363</v>
      </c>
      <c r="M24">
        <f t="shared" si="0"/>
        <v>27</v>
      </c>
      <c r="N24">
        <f t="shared" si="0"/>
        <v>85</v>
      </c>
      <c r="O24">
        <f t="shared" si="0"/>
        <v>2</v>
      </c>
      <c r="P24">
        <f t="shared" si="0"/>
        <v>3</v>
      </c>
      <c r="Q24">
        <f t="shared" si="0"/>
        <v>283</v>
      </c>
      <c r="R24">
        <f t="shared" si="0"/>
        <v>2</v>
      </c>
      <c r="S24">
        <f t="shared" si="0"/>
        <v>68</v>
      </c>
      <c r="T24">
        <f>INDEX(T$2:T$15,MATCH($B24,$B$2:$B$15,0))</f>
        <v>407</v>
      </c>
      <c r="U24">
        <f t="shared" si="0"/>
        <v>274</v>
      </c>
      <c r="V24">
        <f t="shared" si="0"/>
        <v>14</v>
      </c>
    </row>
    <row r="25" spans="1:22" x14ac:dyDescent="0.35">
      <c r="A25" s="3" t="s">
        <v>39</v>
      </c>
      <c r="B25" t="s">
        <v>24</v>
      </c>
      <c r="C25">
        <f t="shared" si="1"/>
        <v>1838</v>
      </c>
      <c r="D25">
        <f t="shared" si="0"/>
        <v>67</v>
      </c>
      <c r="E25">
        <f t="shared" si="0"/>
        <v>1771</v>
      </c>
      <c r="F25">
        <f t="shared" si="0"/>
        <v>1734</v>
      </c>
      <c r="G25">
        <f t="shared" si="0"/>
        <v>22</v>
      </c>
      <c r="H25">
        <f t="shared" si="0"/>
        <v>1629</v>
      </c>
      <c r="I25">
        <f t="shared" si="0"/>
        <v>15</v>
      </c>
      <c r="J25">
        <f t="shared" si="0"/>
        <v>26</v>
      </c>
      <c r="K25">
        <f t="shared" si="0"/>
        <v>64</v>
      </c>
      <c r="L25">
        <f t="shared" si="0"/>
        <v>1529</v>
      </c>
      <c r="M25">
        <f t="shared" si="0"/>
        <v>118</v>
      </c>
      <c r="N25">
        <f t="shared" si="0"/>
        <v>87</v>
      </c>
      <c r="O25">
        <f t="shared" si="0"/>
        <v>3</v>
      </c>
      <c r="P25">
        <f t="shared" si="0"/>
        <v>5</v>
      </c>
      <c r="Q25">
        <f t="shared" si="0"/>
        <v>14</v>
      </c>
      <c r="R25">
        <f t="shared" si="0"/>
        <v>3</v>
      </c>
      <c r="S25">
        <f t="shared" si="0"/>
        <v>79</v>
      </c>
      <c r="T25">
        <f t="shared" si="0"/>
        <v>1655</v>
      </c>
      <c r="U25">
        <f t="shared" si="0"/>
        <v>13</v>
      </c>
      <c r="V25">
        <f t="shared" si="0"/>
        <v>9</v>
      </c>
    </row>
    <row r="26" spans="1:22" x14ac:dyDescent="0.35">
      <c r="A26" s="3" t="s">
        <v>40</v>
      </c>
      <c r="B26" t="s">
        <v>21</v>
      </c>
      <c r="C26">
        <f t="shared" si="1"/>
        <v>1814</v>
      </c>
      <c r="D26">
        <f t="shared" si="0"/>
        <v>76</v>
      </c>
      <c r="E26">
        <f t="shared" si="0"/>
        <v>1738</v>
      </c>
      <c r="F26">
        <f t="shared" si="0"/>
        <v>1635</v>
      </c>
      <c r="G26">
        <f t="shared" si="0"/>
        <v>84</v>
      </c>
      <c r="H26">
        <f t="shared" si="0"/>
        <v>1453</v>
      </c>
      <c r="I26">
        <f t="shared" si="0"/>
        <v>41</v>
      </c>
      <c r="J26">
        <f t="shared" si="0"/>
        <v>62</v>
      </c>
      <c r="K26">
        <f t="shared" si="0"/>
        <v>79</v>
      </c>
      <c r="L26">
        <f t="shared" si="0"/>
        <v>1312</v>
      </c>
      <c r="M26">
        <f t="shared" si="0"/>
        <v>171</v>
      </c>
      <c r="N26">
        <f t="shared" si="0"/>
        <v>152</v>
      </c>
      <c r="O26">
        <f t="shared" si="0"/>
        <v>35</v>
      </c>
      <c r="P26">
        <f t="shared" si="0"/>
        <v>15</v>
      </c>
      <c r="Q26">
        <f t="shared" si="0"/>
        <v>34</v>
      </c>
      <c r="R26">
        <f t="shared" si="0"/>
        <v>35</v>
      </c>
      <c r="S26">
        <f t="shared" si="0"/>
        <v>138</v>
      </c>
      <c r="T26">
        <f t="shared" si="0"/>
        <v>1497</v>
      </c>
      <c r="U26">
        <f t="shared" si="0"/>
        <v>30</v>
      </c>
      <c r="V26">
        <f t="shared" si="0"/>
        <v>54</v>
      </c>
    </row>
    <row r="27" spans="1:22" x14ac:dyDescent="0.35">
      <c r="A27" s="3" t="s">
        <v>41</v>
      </c>
      <c r="B27" t="s">
        <v>25</v>
      </c>
      <c r="C27">
        <f t="shared" si="1"/>
        <v>1553</v>
      </c>
      <c r="D27">
        <f t="shared" si="0"/>
        <v>49</v>
      </c>
      <c r="E27">
        <f t="shared" si="0"/>
        <v>1504</v>
      </c>
      <c r="F27">
        <f t="shared" si="0"/>
        <v>1469</v>
      </c>
      <c r="G27">
        <f t="shared" si="0"/>
        <v>22</v>
      </c>
      <c r="H27">
        <f t="shared" si="0"/>
        <v>1385</v>
      </c>
      <c r="I27">
        <f t="shared" si="0"/>
        <v>17</v>
      </c>
      <c r="J27">
        <f t="shared" si="0"/>
        <v>13</v>
      </c>
      <c r="K27">
        <f t="shared" si="0"/>
        <v>54</v>
      </c>
      <c r="L27">
        <f t="shared" si="0"/>
        <v>1326</v>
      </c>
      <c r="M27">
        <f t="shared" si="0"/>
        <v>93</v>
      </c>
      <c r="N27">
        <f t="shared" si="0"/>
        <v>50</v>
      </c>
      <c r="O27">
        <f t="shared" si="0"/>
        <v>8</v>
      </c>
      <c r="P27">
        <f t="shared" si="0"/>
        <v>6</v>
      </c>
      <c r="Q27">
        <f t="shared" si="0"/>
        <v>8</v>
      </c>
      <c r="R27">
        <f t="shared" si="0"/>
        <v>8</v>
      </c>
      <c r="S27">
        <f t="shared" si="0"/>
        <v>61</v>
      </c>
      <c r="T27">
        <f t="shared" si="0"/>
        <v>1408</v>
      </c>
      <c r="U27">
        <f t="shared" si="0"/>
        <v>7</v>
      </c>
      <c r="V27">
        <f t="shared" si="0"/>
        <v>15</v>
      </c>
    </row>
    <row r="28" spans="1:22" x14ac:dyDescent="0.35">
      <c r="A28" s="3" t="s">
        <v>42</v>
      </c>
      <c r="B28" t="s">
        <v>17</v>
      </c>
      <c r="C28">
        <f t="shared" si="1"/>
        <v>5401</v>
      </c>
      <c r="D28">
        <f t="shared" si="0"/>
        <v>258</v>
      </c>
      <c r="E28">
        <f t="shared" si="0"/>
        <v>5143</v>
      </c>
      <c r="F28">
        <f t="shared" si="0"/>
        <v>4860</v>
      </c>
      <c r="G28">
        <f t="shared" si="0"/>
        <v>225</v>
      </c>
      <c r="H28">
        <f t="shared" si="0"/>
        <v>4470</v>
      </c>
      <c r="I28">
        <f t="shared" si="0"/>
        <v>61</v>
      </c>
      <c r="J28">
        <f t="shared" si="0"/>
        <v>137</v>
      </c>
      <c r="K28">
        <f t="shared" si="0"/>
        <v>192</v>
      </c>
      <c r="L28">
        <f t="shared" si="0"/>
        <v>4185</v>
      </c>
      <c r="M28">
        <f t="shared" si="0"/>
        <v>317</v>
      </c>
      <c r="N28">
        <f t="shared" si="0"/>
        <v>358</v>
      </c>
      <c r="O28">
        <f t="shared" si="0"/>
        <v>26</v>
      </c>
      <c r="P28">
        <f t="shared" si="0"/>
        <v>45</v>
      </c>
      <c r="Q28">
        <f t="shared" si="0"/>
        <v>154</v>
      </c>
      <c r="R28">
        <f t="shared" si="0"/>
        <v>26</v>
      </c>
      <c r="S28">
        <f t="shared" si="0"/>
        <v>300</v>
      </c>
      <c r="T28">
        <f t="shared" si="0"/>
        <v>4560</v>
      </c>
      <c r="U28">
        <f t="shared" si="0"/>
        <v>163</v>
      </c>
      <c r="V28">
        <f t="shared" si="0"/>
        <v>62</v>
      </c>
    </row>
    <row r="29" spans="1:22" x14ac:dyDescent="0.35">
      <c r="A29" s="3" t="s">
        <v>43</v>
      </c>
      <c r="B29" t="s">
        <v>16</v>
      </c>
      <c r="C29">
        <f t="shared" si="1"/>
        <v>392</v>
      </c>
      <c r="D29">
        <f t="shared" si="0"/>
        <v>34</v>
      </c>
      <c r="E29">
        <f t="shared" si="0"/>
        <v>358</v>
      </c>
      <c r="F29">
        <f t="shared" si="0"/>
        <v>352</v>
      </c>
      <c r="G29">
        <f t="shared" si="0"/>
        <v>3</v>
      </c>
      <c r="H29">
        <f t="shared" si="0"/>
        <v>318</v>
      </c>
      <c r="I29">
        <f t="shared" si="0"/>
        <v>9</v>
      </c>
      <c r="J29">
        <f t="shared" si="0"/>
        <v>12</v>
      </c>
      <c r="K29">
        <f t="shared" si="0"/>
        <v>13</v>
      </c>
      <c r="L29">
        <f t="shared" si="0"/>
        <v>284</v>
      </c>
      <c r="M29">
        <f t="shared" si="0"/>
        <v>35</v>
      </c>
      <c r="N29">
        <f t="shared" si="0"/>
        <v>33</v>
      </c>
      <c r="O29">
        <f t="shared" si="0"/>
        <v>3</v>
      </c>
      <c r="P29" t="str">
        <f t="shared" si="0"/>
        <v>NA</v>
      </c>
      <c r="Q29" t="str">
        <f t="shared" si="0"/>
        <v>NA</v>
      </c>
      <c r="R29">
        <f t="shared" si="0"/>
        <v>3</v>
      </c>
      <c r="S29">
        <f t="shared" si="0"/>
        <v>16</v>
      </c>
      <c r="T29">
        <f t="shared" si="0"/>
        <v>336</v>
      </c>
      <c r="U29" t="str">
        <f t="shared" si="0"/>
        <v>NA</v>
      </c>
      <c r="V29">
        <f t="shared" si="0"/>
        <v>3</v>
      </c>
    </row>
    <row r="30" spans="1:22" x14ac:dyDescent="0.35">
      <c r="A30" s="3" t="s">
        <v>44</v>
      </c>
      <c r="B30" t="s">
        <v>15</v>
      </c>
      <c r="C30">
        <f t="shared" si="1"/>
        <v>905</v>
      </c>
      <c r="D30">
        <f t="shared" si="0"/>
        <v>96</v>
      </c>
      <c r="E30">
        <f t="shared" si="0"/>
        <v>809</v>
      </c>
      <c r="F30">
        <f t="shared" si="0"/>
        <v>748</v>
      </c>
      <c r="G30">
        <f t="shared" si="0"/>
        <v>25</v>
      </c>
      <c r="H30">
        <f t="shared" si="0"/>
        <v>631</v>
      </c>
      <c r="I30">
        <f t="shared" si="0"/>
        <v>25</v>
      </c>
      <c r="J30">
        <f t="shared" si="0"/>
        <v>50</v>
      </c>
      <c r="K30">
        <f t="shared" si="0"/>
        <v>42</v>
      </c>
      <c r="L30">
        <f t="shared" si="0"/>
        <v>447</v>
      </c>
      <c r="M30">
        <f t="shared" si="0"/>
        <v>98</v>
      </c>
      <c r="N30">
        <f t="shared" si="0"/>
        <v>203</v>
      </c>
      <c r="O30">
        <f t="shared" si="0"/>
        <v>6</v>
      </c>
      <c r="P30">
        <f t="shared" si="0"/>
        <v>4</v>
      </c>
      <c r="Q30">
        <f t="shared" si="0"/>
        <v>15</v>
      </c>
      <c r="R30">
        <f t="shared" si="0"/>
        <v>6</v>
      </c>
      <c r="S30">
        <f t="shared" si="0"/>
        <v>67</v>
      </c>
      <c r="T30">
        <f t="shared" si="0"/>
        <v>681</v>
      </c>
      <c r="U30">
        <f t="shared" si="0"/>
        <v>10</v>
      </c>
      <c r="V30">
        <f t="shared" si="0"/>
        <v>15</v>
      </c>
    </row>
    <row r="31" spans="1:22" x14ac:dyDescent="0.35">
      <c r="A31" s="3" t="s">
        <v>45</v>
      </c>
      <c r="B31" t="s">
        <v>18</v>
      </c>
      <c r="C31">
        <f t="shared" si="1"/>
        <v>747</v>
      </c>
      <c r="D31">
        <f t="shared" si="0"/>
        <v>100</v>
      </c>
      <c r="E31">
        <f t="shared" si="0"/>
        <v>647</v>
      </c>
      <c r="F31">
        <f t="shared" si="0"/>
        <v>628</v>
      </c>
      <c r="G31">
        <f t="shared" si="0"/>
        <v>11</v>
      </c>
      <c r="H31">
        <f t="shared" si="0"/>
        <v>451</v>
      </c>
      <c r="I31">
        <f t="shared" si="0"/>
        <v>21</v>
      </c>
      <c r="J31">
        <f t="shared" si="0"/>
        <v>90</v>
      </c>
      <c r="K31">
        <f t="shared" si="0"/>
        <v>66</v>
      </c>
      <c r="L31">
        <f t="shared" si="0"/>
        <v>403</v>
      </c>
      <c r="M31">
        <f t="shared" si="0"/>
        <v>97</v>
      </c>
      <c r="N31">
        <f t="shared" si="0"/>
        <v>128</v>
      </c>
      <c r="O31">
        <f t="shared" si="0"/>
        <v>3</v>
      </c>
      <c r="P31">
        <f t="shared" si="0"/>
        <v>3</v>
      </c>
      <c r="Q31">
        <f t="shared" si="0"/>
        <v>5</v>
      </c>
      <c r="R31">
        <f t="shared" si="0"/>
        <v>3</v>
      </c>
      <c r="S31">
        <f t="shared" si="0"/>
        <v>97</v>
      </c>
      <c r="T31">
        <f t="shared" si="0"/>
        <v>531</v>
      </c>
      <c r="U31">
        <f t="shared" si="0"/>
        <v>4</v>
      </c>
      <c r="V31">
        <f t="shared" si="0"/>
        <v>7</v>
      </c>
    </row>
    <row r="32" spans="1:22" x14ac:dyDescent="0.35">
      <c r="A32" s="3" t="s">
        <v>46</v>
      </c>
      <c r="B32" t="s">
        <v>14</v>
      </c>
      <c r="C32">
        <f t="shared" si="1"/>
        <v>16610</v>
      </c>
      <c r="D32">
        <f t="shared" si="0"/>
        <v>977</v>
      </c>
      <c r="E32">
        <f t="shared" si="0"/>
        <v>15633</v>
      </c>
      <c r="F32">
        <f t="shared" si="0"/>
        <v>13469</v>
      </c>
      <c r="G32">
        <f t="shared" si="0"/>
        <v>2004</v>
      </c>
      <c r="H32">
        <f t="shared" si="0"/>
        <v>11256</v>
      </c>
      <c r="I32">
        <f t="shared" si="0"/>
        <v>359</v>
      </c>
      <c r="J32">
        <f t="shared" si="0"/>
        <v>899</v>
      </c>
      <c r="K32">
        <f t="shared" si="0"/>
        <v>922</v>
      </c>
      <c r="L32">
        <f t="shared" ref="L32:V32" si="2">INDEX(L$2:L$15,MATCH($B32,$B$2:$B$15,0))</f>
        <v>9291</v>
      </c>
      <c r="M32">
        <f t="shared" si="2"/>
        <v>1241</v>
      </c>
      <c r="N32">
        <f t="shared" si="2"/>
        <v>2937</v>
      </c>
      <c r="O32">
        <f t="shared" si="2"/>
        <v>70</v>
      </c>
      <c r="P32">
        <f t="shared" si="2"/>
        <v>188</v>
      </c>
      <c r="Q32">
        <f t="shared" si="2"/>
        <v>1746</v>
      </c>
      <c r="R32">
        <f t="shared" si="2"/>
        <v>70</v>
      </c>
      <c r="S32">
        <f t="shared" si="2"/>
        <v>1587</v>
      </c>
      <c r="T32">
        <f t="shared" si="2"/>
        <v>11882</v>
      </c>
      <c r="U32">
        <f>INDEX(U$2:U$15,MATCH($B32,$B$2:$B$15,0))</f>
        <v>1803</v>
      </c>
      <c r="V32">
        <f t="shared" si="2"/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Uniprot_table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Kornienko,Aleksandra</cp:lastModifiedBy>
  <dcterms:created xsi:type="dcterms:W3CDTF">2025-02-05T22:48:23Z</dcterms:created>
  <dcterms:modified xsi:type="dcterms:W3CDTF">2025-02-08T00:01:00Z</dcterms:modified>
</cp:coreProperties>
</file>