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Z:\01_POSTDOC\03_Projects\ERA-CAPS\001_paper_analyses\"/>
    </mc:Choice>
  </mc:AlternateContent>
  <xr:revisionPtr revIDLastSave="0" documentId="8_{F5575727-D5D4-4BC2-BB59-8D0277E16E5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6A_piechart" sheetId="2" r:id="rId1"/>
    <sheet name="Suppl_new_genes_TEenrichment" sheetId="10" r:id="rId2"/>
    <sheet name="6B gene freq" sheetId="7" r:id="rId3"/>
    <sheet name="Sheet1" sheetId="9" r:id="rId4"/>
    <sheet name="Suppl compare freq to Mercier" sheetId="8" r:id="rId5"/>
    <sheet name="6D ancestral status" sheetId="4" r:id="rId6"/>
    <sheet name="6D freq_vs_ancestral_PC" sheetId="5" r:id="rId7"/>
    <sheet name="SupplFig10_newgenes_piechartB" sheetId="6" r:id="rId8"/>
    <sheet name="Supplem Fig10 E-F expressed abs" sheetId="1" r:id="rId9"/>
    <sheet name="Supplem Fig10 C-D CNV Tandemdup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31" i="3"/>
  <c r="C32" i="3"/>
  <c r="C26" i="3"/>
  <c r="C27" i="3"/>
  <c r="C28" i="3"/>
  <c r="C29" i="3"/>
  <c r="C24" i="3"/>
  <c r="F10" i="1"/>
  <c r="F11" i="1"/>
  <c r="F12" i="1"/>
  <c r="F13" i="1"/>
  <c r="F14" i="1"/>
  <c r="F15" i="1"/>
  <c r="F16" i="1"/>
  <c r="F21" i="1"/>
  <c r="F3" i="5"/>
  <c r="F9" i="1"/>
  <c r="F5" i="5"/>
  <c r="F2" i="5"/>
  <c r="E7" i="4"/>
  <c r="E4" i="4"/>
  <c r="E5" i="4"/>
  <c r="E6" i="4"/>
  <c r="E3" i="4"/>
  <c r="C6" i="8"/>
  <c r="D6" i="8"/>
  <c r="D7" i="7"/>
  <c r="E7" i="7"/>
  <c r="F7" i="7"/>
  <c r="G7" i="7"/>
  <c r="H7" i="7"/>
  <c r="C7" i="7"/>
  <c r="K2" i="7"/>
  <c r="K3" i="7"/>
  <c r="K5" i="7"/>
  <c r="K6" i="7"/>
  <c r="K4" i="7"/>
  <c r="J3" i="7"/>
  <c r="J4" i="7"/>
  <c r="J5" i="7"/>
  <c r="J6" i="7"/>
  <c r="J2" i="7"/>
  <c r="B6" i="8"/>
  <c r="F6" i="8"/>
  <c r="G6" i="8"/>
  <c r="B12" i="2"/>
  <c r="D3" i="2"/>
  <c r="B5" i="2"/>
  <c r="F4" i="5"/>
  <c r="F6" i="5"/>
</calcChain>
</file>

<file path=xl/sharedStrings.xml><?xml version="1.0" encoding="utf-8"?>
<sst xmlns="http://schemas.openxmlformats.org/spreadsheetml/2006/main" count="266" uniqueCount="197">
  <si>
    <t>#absent in Col-0</t>
  </si>
  <si>
    <t>#expressed in Col-0</t>
  </si>
  <si>
    <t xml:space="preserve">#silent in Col-0 but expressed somewhere </t>
  </si>
  <si>
    <t xml:space="preserve">#silent everywhere </t>
  </si>
  <si>
    <t>expressed in Col-0</t>
  </si>
  <si>
    <t xml:space="preserve">silent in Col-0 but expressed somewhere </t>
  </si>
  <si>
    <t xml:space="preserve">silent everywhere </t>
  </si>
  <si>
    <t>PC_TAIR10</t>
  </si>
  <si>
    <t>PC_new</t>
  </si>
  <si>
    <t>TE_TAIR10</t>
  </si>
  <si>
    <t>TE_new</t>
  </si>
  <si>
    <t>total</t>
  </si>
  <si>
    <t>CN variable</t>
  </si>
  <si>
    <t xml:space="preserve">            Brassicaceae </t>
  </si>
  <si>
    <t xml:space="preserve">             No_homology </t>
  </si>
  <si>
    <t xml:space="preserve">                   Other </t>
  </si>
  <si>
    <t xml:space="preserve">        Partial_homology </t>
  </si>
  <si>
    <t xml:space="preserve">  TAIR10_High_Similarity </t>
  </si>
  <si>
    <t xml:space="preserve">TAIR10_Medium_Similarity </t>
  </si>
  <si>
    <t xml:space="preserve">                 TE-like </t>
  </si>
  <si>
    <t xml:space="preserve"> </t>
  </si>
  <si>
    <t>found in Brassicaceae</t>
  </si>
  <si>
    <t>found in other species</t>
  </si>
  <si>
    <t>found in TAIR10 (High_Similarity)</t>
  </si>
  <si>
    <t>found in TAIR10 (Medium_Similarity)</t>
  </si>
  <si>
    <t xml:space="preserve">low or no homology </t>
  </si>
  <si>
    <t>TAIR10_Pseudogenes</t>
  </si>
  <si>
    <t>Ancestral (position+sequence)</t>
  </si>
  <si>
    <t>Ancestral (only sequence)</t>
  </si>
  <si>
    <t>Non-ancestral</t>
  </si>
  <si>
    <t>core</t>
  </si>
  <si>
    <t>softcore</t>
  </si>
  <si>
    <t>midfreq</t>
  </si>
  <si>
    <t>lowfreq</t>
  </si>
  <si>
    <t>private</t>
  </si>
  <si>
    <t>Figure 6A : gene distribution</t>
  </si>
  <si>
    <t>genes not annotated in tair10 (new)</t>
  </si>
  <si>
    <t>genes overlapping those annotated in tair10 (tair10)</t>
  </si>
  <si>
    <t>gene categories Fig6A:</t>
  </si>
  <si>
    <t>TAIR10:genes</t>
  </si>
  <si>
    <t>TAIR10:pseudogenes</t>
  </si>
  <si>
    <t>TAIR10:TE_genes</t>
  </si>
  <si>
    <t>new:TE_genes</t>
  </si>
  <si>
    <t>TAIR10:TE</t>
  </si>
  <si>
    <t>new:TE</t>
  </si>
  <si>
    <t>new:genes</t>
  </si>
  <si>
    <t>genes (annotation groups)</t>
  </si>
  <si>
    <t>highfreq</t>
  </si>
  <si>
    <t>core: 27</t>
  </si>
  <si>
    <t>highfreq: 25-26</t>
  </si>
  <si>
    <t xml:space="preserve">gene type </t>
  </si>
  <si>
    <t>PC</t>
  </si>
  <si>
    <t>midfreq: 4--24</t>
  </si>
  <si>
    <t>private: 1</t>
  </si>
  <si>
    <t>lowfreq: 2--3</t>
  </si>
  <si>
    <t>TE</t>
  </si>
  <si>
    <t>Of those, 19,721 (60%) were present in all 69 genomes and were defined as core gene families. Among the gene families that appear nonessential, 1,613 (5% of total) were present in 63–69 accessions (&gt;90% of the accessions), defined as softcore; 5,582 (17%) were present in 2–62 genomes, defined as dispensable; and the remaining 6,070 (18%) gene families were present in only one genome, defined as private gene families </t>
  </si>
  <si>
    <t>only one acc</t>
  </si>
  <si>
    <t>rest</t>
  </si>
  <si>
    <t>dispensable</t>
  </si>
  <si>
    <t>&gt;90%</t>
  </si>
  <si>
    <t xml:space="preserve">softcore </t>
  </si>
  <si>
    <t>mRNAs</t>
  </si>
  <si>
    <t>loci</t>
  </si>
  <si>
    <t xml:space="preserve">Mercier's paper </t>
  </si>
  <si>
    <t>TE gene models</t>
  </si>
  <si>
    <t xml:space="preserve">TE loci </t>
  </si>
  <si>
    <t>PC gene models_Mercier</t>
  </si>
  <si>
    <t xml:space="preserve">PC gene models </t>
  </si>
  <si>
    <t>PC loci</t>
  </si>
  <si>
    <t>###############################################</t>
  </si>
  <si>
    <t>length(pc.core)#24435</t>
  </si>
  <si>
    <t>length(pc.highfreq)#601</t>
  </si>
  <si>
    <t>length(pc.midfreq)#1413</t>
  </si>
  <si>
    <t>length(pc.lowfreq)#572</t>
  </si>
  <si>
    <t>length(pc.priv)#1084</t>
  </si>
  <si>
    <t>pc.core&lt;-as.vector(gene_frequency$group[gene_frequency$freq_loc==27 &amp;gene_frequency$group %in% pcgenes ])</t>
  </si>
  <si>
    <t>pc.highfreq&lt;-as.vector(gene_frequency$group[gene_frequency$freq_loc&gt;=25 &amp; gene_frequency$freq_loc&lt;=26 &amp; gene_frequency$group %in% pcgenes ])</t>
  </si>
  <si>
    <t>pc.midfreq&lt;-as.vector(gene_frequency$group[gene_frequency$freq_loc&gt;=4 &amp; gene_frequency$freq_loc&lt;=24 &amp; gene_frequency$group %in% pcgenes ])</t>
  </si>
  <si>
    <t>pc.lowfreq&lt;-as.vector(gene_frequency$group[gene_frequency$freq_loc&gt;=2 &amp; gene_frequency$freq_loc&lt;=3 &amp; gene_frequency$group %in% pcgenes ])</t>
  </si>
  <si>
    <t>pc.priv&lt;-as.vector(gene_frequency$group[gene_frequency$freq_loc==1  &amp; gene_frequency$group %in% pcgenes ])</t>
  </si>
  <si>
    <t>#gene numbers for pie chart  Fig 6B</t>
  </si>
  <si>
    <t>length(TE_new.core)#592</t>
  </si>
  <si>
    <t>length(TE_new.highfreq)#394</t>
  </si>
  <si>
    <t>length(TE_new.midfreq)#1743</t>
  </si>
  <si>
    <t>length(TE_new.lowfreq)#926</t>
  </si>
  <si>
    <t>length(TE_new.priv)#1454</t>
  </si>
  <si>
    <t>length(TE_tair10.core)#295</t>
  </si>
  <si>
    <t>length(TE_tair10.highfreq)#40</t>
  </si>
  <si>
    <t>length(TE_tair10.midfreq)#126</t>
  </si>
  <si>
    <t>length(TE_tair10.lowfreq)#31</t>
  </si>
  <si>
    <t>length(TE_tair10.priv)#73</t>
  </si>
  <si>
    <t>length(pc_new.core)#456</t>
  </si>
  <si>
    <t>length(pc_new.highfreq)#76</t>
  </si>
  <si>
    <t>length(pc_new.midfreq)#672</t>
  </si>
  <si>
    <t>length(pc_new.lowfreq)#489</t>
  </si>
  <si>
    <t>length(pc_new.priv)#968</t>
  </si>
  <si>
    <t>length(pc_tair10.core)#23979</t>
  </si>
  <si>
    <t>length(pc_tair10.highfreq)#525</t>
  </si>
  <si>
    <t>length(pc_tair10.midfreq)#741</t>
  </si>
  <si>
    <t>length(pc_tair10.lowfreq)#83</t>
  </si>
  <si>
    <t>length(pc_tair10.priv)#116</t>
  </si>
  <si>
    <t>33 TAIR10  PC genes that were added to our annotation manually because they were not annotated by our pipeline - have freq of 0</t>
  </si>
  <si>
    <t>length(te.mRNA.core)#281</t>
  </si>
  <si>
    <t>length(te.mRNA.softcore)#47</t>
  </si>
  <si>
    <t>length(te.mRNA.dispensable)#2192</t>
  </si>
  <si>
    <t>length(te.mRNA.priv)#2721</t>
  </si>
  <si>
    <t>length(pc_all.core)#25479</t>
  </si>
  <si>
    <t>length(pc_all.softcore)#698</t>
  </si>
  <si>
    <t>length(pc_all.dispensable)#2214</t>
  </si>
  <si>
    <t>length(pc_all.priv)#1091</t>
  </si>
  <si>
    <t>length(pc.mRNA.core)#20536</t>
  </si>
  <si>
    <t>length(pc.mRNA.softcore)#292</t>
  </si>
  <si>
    <t>length(pc.mRNA.dispensable)#1608</t>
  </si>
  <si>
    <t>length(pc.mRNA.priv)#1626</t>
  </si>
  <si>
    <t>length(te_all.core)#1193</t>
  </si>
  <si>
    <t>length(te_all.softcore)#538</t>
  </si>
  <si>
    <t>length(te_all.dispensable)#3136</t>
  </si>
  <si>
    <t>length(te_all.priv)#1528</t>
  </si>
  <si>
    <t>###############################</t>
  </si>
  <si>
    <t>length( intersect(genes_PC_TAIR10,genes_ancestral)  )#21077</t>
  </si>
  <si>
    <t>length( intersect(genes_PC_TAIR10,genes_lyrata_seqsim)  )#1759</t>
  </si>
  <si>
    <t>length( intersect(genes_PC_TAIR10,genes_non_ancestral)  )#2641</t>
  </si>
  <si>
    <t>length( intersect(genes_PC_new,genes_ancestral)  )#291</t>
  </si>
  <si>
    <t>length( intersect(genes_PC_new,genes_lyrata_seqsim)  )#622</t>
  </si>
  <si>
    <t>length( intersect(genes_PC_new,genes_non_ancestral)  )#1748</t>
  </si>
  <si>
    <t>length( intersect(genes_TE_new,genes_ancestral)  )#82</t>
  </si>
  <si>
    <t>length( intersect(genes_TE_new,genes_lyrata_seqsim)  )#600</t>
  </si>
  <si>
    <t>length( intersect(genes_TE_new,genes_non_ancestral)  )#4427</t>
  </si>
  <si>
    <t>length( intersect(genes_TE_TAIR10,genes_ancestral)  )#170</t>
  </si>
  <si>
    <t>length( intersect(genes_TE_TAIR10,genes_lyrata_seqsim)  )#81</t>
  </si>
  <si>
    <t>length( intersect(genes_TE_TAIR10,genes_non_ancestral)  )#314</t>
  </si>
  <si>
    <t>length( intersect(genes_Pseudogene,genes_ancestral)  )#98</t>
  </si>
  <si>
    <t>length( intersect(genes_Pseudogene,genes_lyrata_seqsim)  )#70</t>
  </si>
  <si>
    <t>length( intersect(genes_Pseudogene,genes_non_ancestral)  )#173</t>
  </si>
  <si>
    <t>all</t>
  </si>
  <si>
    <t>length( intersect(pc.core,genes_ancestral)  )#20914</t>
  </si>
  <si>
    <t>length( intersect(pc.core,genes_lyrata_seqsim)  )#1404</t>
  </si>
  <si>
    <t>length( intersect(pc.core,genes_non_ancestral)  )#2117</t>
  </si>
  <si>
    <t>length( intersect(pc.highfreq,genes_ancestral)  )#220</t>
  </si>
  <si>
    <t>length( intersect(pc.highfreq,genes_lyrata_seqsim)  )#129</t>
  </si>
  <si>
    <t>length( intersect(pc.highfreq,genes_non_ancestral)  )#252</t>
  </si>
  <si>
    <t>length( intersect(pc.midfreq,genes_ancestral)  )#124</t>
  </si>
  <si>
    <t>length( intersect(pc.midfreq,genes_lyrata_seqsim)  )#367</t>
  </si>
  <si>
    <t>length( intersect(pc.midfreq,genes_non_ancestral)  )#922</t>
  </si>
  <si>
    <t>length( intersect(pc.lowfreq,genes_ancestral)  )#22</t>
  </si>
  <si>
    <t>length( intersect(pc.lowfreq,genes_lyrata_seqsim)  )#135</t>
  </si>
  <si>
    <t>length( intersect(pc.lowfreq,genes_non_ancestral)  )#415</t>
  </si>
  <si>
    <t>length( intersect(pc.priv,genes_ancestral)  )#88</t>
  </si>
  <si>
    <t>length( intersect(pc.priv,genes_lyrata_seqsim)  )#346</t>
  </si>
  <si>
    <t>length( intersect(pc.priv,genes_non_ancestral)  )#650</t>
  </si>
  <si>
    <t>class</t>
  </si>
  <si>
    <t>freq</t>
  </si>
  <si>
    <t>25-26</t>
  </si>
  <si>
    <t>4--24</t>
  </si>
  <si>
    <t>2--3</t>
  </si>
  <si>
    <t>Supplemental Fig 10 A</t>
  </si>
  <si>
    <t>Fig6B</t>
  </si>
  <si>
    <t>genetype</t>
  </si>
  <si>
    <t>TE genes</t>
  </si>
  <si>
    <t>PC genes</t>
  </si>
  <si>
    <t>table(newgenes_classes$cat)</t>
  </si>
  <si>
    <t xml:space="preserve">            Brassicaceae       Low or No homology            Other_Species </t>
  </si>
  <si>
    <t xml:space="preserve">                     817                      421                        9 </t>
  </si>
  <si>
    <t xml:space="preserve">  TAIR10_High_Similarity TAIR10_Medium_Similarity </t>
  </si>
  <si>
    <t xml:space="preserve">                     744                      670 </t>
  </si>
  <si>
    <t xml:space="preserve"> Brassicaceae       Low or No homology            Other_Species </t>
  </si>
  <si>
    <t>PC_genes.TAIR10</t>
  </si>
  <si>
    <t>PC_genes.new</t>
  </si>
  <si>
    <t>TE_genes.TAIR10</t>
  </si>
  <si>
    <t>TE_genes.new</t>
  </si>
  <si>
    <t>absent in Col-0</t>
  </si>
  <si>
    <t xml:space="preserve">#### new genes - tandem dup </t>
  </si>
  <si>
    <t>length(intersect(genesnames_tandem_dup,new_tair_high))#117</t>
  </si>
  <si>
    <t>length(intersect(genesnames_tandem_dup,new_tairP_medium))#47</t>
  </si>
  <si>
    <t>length(intersect(genesnames_tandem_dup,new_brass))#9</t>
  </si>
  <si>
    <t>length(intersect(genesnames_tandem_dup,new_nohomol))#14</t>
  </si>
  <si>
    <t>length(intersect(genesnames_tandem_dup,genes_PC_TAIR10))#617</t>
  </si>
  <si>
    <t>length(intersect(genesnames_tandem_dup,genes_PC_new))#189</t>
  </si>
  <si>
    <t>length(intersect(genesnames_tandem_dup,genes_TE_TAIR10))#40</t>
  </si>
  <si>
    <t>length(intersect(genesnames_tandem_dup,genes_TE_new))#321</t>
  </si>
  <si>
    <t>length(genes_PC_new)#2661</t>
  </si>
  <si>
    <t>length(genes_TE_new)#5109</t>
  </si>
  <si>
    <t>length(new_tair_high) #744</t>
  </si>
  <si>
    <t>length(new_tairP_medium) #670</t>
  </si>
  <si>
    <t>length(new_brass)#817</t>
  </si>
  <si>
    <t>length(new_other) #9</t>
  </si>
  <si>
    <t>length(new_nohomol)#421</t>
  </si>
  <si>
    <t>#new gene categories</t>
  </si>
  <si>
    <t>CNV</t>
  </si>
  <si>
    <t>length(genes_PC_TAIR10)#25477</t>
  </si>
  <si>
    <t>length(genes_TE_TAIR10)#565</t>
  </si>
  <si>
    <t>no/low homology</t>
  </si>
  <si>
    <t xml:space="preserve">N tandem </t>
  </si>
  <si>
    <t>% tandem</t>
  </si>
  <si>
    <t>TAIR10 genes</t>
  </si>
  <si>
    <t>new     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</si>
</sst>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8"/>
      <color rgb="FF1D1C1D"/>
      <name val="Arial"/>
      <family val="2"/>
    </font>
    <font>
      <sz val="7"/>
      <color rgb="FF0000FF"/>
      <name val="Lucida Console"/>
      <family val="3"/>
    </font>
    <font>
      <b/>
      <sz val="11"/>
      <color theme="1"/>
      <name val="Calibri"/>
      <family val="2"/>
      <scheme val="minor"/>
    </font>
    <font>
      <sz val="11"/>
      <color rgb="FF1D1C1D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9"/>
      <color rgb="FF222222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/>
    <xf numFmtId="0" fontId="6" fillId="0" borderId="0" xfId="0" applyFont="1"/>
    <xf numFmtId="3" fontId="0" fillId="0" borderId="1" xfId="0" applyNumberFormat="1" applyBorder="1"/>
    <xf numFmtId="3" fontId="0" fillId="0" borderId="0" xfId="0" applyNumberFormat="1"/>
    <xf numFmtId="3" fontId="3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/>
    <xf numFmtId="0" fontId="9" fillId="2" borderId="0" xfId="0" applyFont="1" applyFill="1" applyAlignment="1">
      <alignment horizontal="left" vertical="top" wrapText="1"/>
    </xf>
    <xf numFmtId="0" fontId="10" fillId="0" borderId="0" xfId="0" applyFont="1"/>
    <xf numFmtId="9" fontId="0" fillId="0" borderId="0" xfId="0" applyNumberFormat="1"/>
    <xf numFmtId="0" fontId="11" fillId="0" borderId="0" xfId="0" applyFont="1"/>
    <xf numFmtId="0" fontId="11" fillId="2" borderId="0" xfId="0" applyFont="1" applyFill="1" applyAlignment="1">
      <alignment horizontal="left" vertical="center"/>
    </xf>
    <xf numFmtId="3" fontId="6" fillId="0" borderId="0" xfId="0" applyNumberFormat="1" applyFont="1"/>
    <xf numFmtId="0" fontId="0" fillId="0" borderId="0" xfId="0" applyAlignment="1">
      <alignment horizontal="right"/>
    </xf>
    <xf numFmtId="0" fontId="6" fillId="0" borderId="2" xfId="0" applyFont="1" applyBorder="1"/>
    <xf numFmtId="0" fontId="6" fillId="0" borderId="0" xfId="0" applyFont="1" applyAlignment="1">
      <alignment wrapText="1"/>
    </xf>
    <xf numFmtId="0" fontId="0" fillId="0" borderId="3" xfId="0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49C7"/>
      <color rgb="FFCC66FF"/>
      <color rgb="FF36BC8C"/>
      <color rgb="FFFC4E4E"/>
      <color rgb="FFFF4F4F"/>
      <color rgb="FFFFAFAF"/>
      <color rgb="FFA3FFED"/>
      <color rgb="FF00FFCC"/>
      <color rgb="FF85BE5E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31970756543835E-2"/>
          <c:y val="0.22909208459927177"/>
          <c:w val="0.54509852940649373"/>
          <c:h val="0.78848579112796069"/>
        </c:manualLayout>
      </c:layout>
      <c:pieChart>
        <c:varyColors val="1"/>
        <c:ser>
          <c:idx val="0"/>
          <c:order val="0"/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2E-4361-8753-AA4CDEDCA755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2E-4361-8753-AA4CDEDCA755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2E-4361-8753-AA4CDEDCA755}"/>
              </c:ext>
            </c:extLst>
          </c:dPt>
          <c:dPt>
            <c:idx val="3"/>
            <c:bubble3D val="0"/>
            <c:spPr>
              <a:solidFill>
                <a:srgbClr val="A049C7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47-4C4F-A1A9-90432979966A}"/>
              </c:ext>
            </c:extLst>
          </c:dPt>
          <c:dPt>
            <c:idx val="4"/>
            <c:bubble3D val="0"/>
            <c:spPr>
              <a:solidFill>
                <a:srgbClr val="F5CF36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47-4C4F-A1A9-90432979966A}"/>
              </c:ext>
            </c:extLst>
          </c:dPt>
          <c:dLbls>
            <c:dLbl>
              <c:idx val="0"/>
              <c:layout>
                <c:manualLayout>
                  <c:x val="2.5064295538606758E-3"/>
                  <c:y val="-4.9379244215635096E-2"/>
                </c:manualLayout>
              </c:layout>
              <c:tx>
                <c:rich>
                  <a:bodyPr/>
                  <a:lstStyle/>
                  <a:p>
                    <a:fld id="{64E1953F-3473-4896-95D1-38B9B4C9EB7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656AC66-72B5-41B3-A89B-06683F7067E0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1702811585681274"/>
                      <c:h val="0.4022727272727272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92E-4361-8753-AA4CDEDCA755}"/>
                </c:ext>
              </c:extLst>
            </c:dLbl>
            <c:dLbl>
              <c:idx val="1"/>
              <c:layout>
                <c:manualLayout>
                  <c:x val="-0.44363451569188411"/>
                  <c:y val="-1.9522717676667491E-2"/>
                </c:manualLayout>
              </c:layout>
              <c:tx>
                <c:rich>
                  <a:bodyPr/>
                  <a:lstStyle/>
                  <a:p>
                    <a:fld id="{17096C8C-00FA-4A29-96E3-755122EF63A8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248AA6D6-B71A-417D-B130-D8D7DD495E08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812350592161614"/>
                      <c:h val="0.183609975811160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92E-4361-8753-AA4CDEDCA755}"/>
                </c:ext>
              </c:extLst>
            </c:dLbl>
            <c:dLbl>
              <c:idx val="2"/>
              <c:layout>
                <c:manualLayout>
                  <c:x val="6.389844525109932E-2"/>
                  <c:y val="3.7605197573766638E-2"/>
                </c:manualLayout>
              </c:layout>
              <c:tx>
                <c:rich>
                  <a:bodyPr/>
                  <a:lstStyle/>
                  <a:p>
                    <a:fld id="{9EA7E71A-E267-460D-AC66-46EFF289FC83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AAF083C5-6794-4BEA-A280-06650E8CC992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024959194212629"/>
                      <c:h val="0.1793781084203927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92E-4361-8753-AA4CDEDCA755}"/>
                </c:ext>
              </c:extLst>
            </c:dLbl>
            <c:dLbl>
              <c:idx val="3"/>
              <c:layout>
                <c:manualLayout>
                  <c:x val="2.3410530125556592E-2"/>
                  <c:y val="5.0410196820210168E-2"/>
                </c:manualLayout>
              </c:layout>
              <c:tx>
                <c:rich>
                  <a:bodyPr/>
                  <a:lstStyle/>
                  <a:p>
                    <a:fld id="{FB2F02D7-BFF7-4081-9179-0734802120C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744ACB90-6E13-4877-95B8-F3D69DC59749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516906101448066"/>
                      <c:h val="0.2245139560840401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B47-4C4F-A1A9-90432979966A}"/>
                </c:ext>
              </c:extLst>
            </c:dLbl>
            <c:dLbl>
              <c:idx val="4"/>
              <c:layout>
                <c:manualLayout>
                  <c:x val="8.4116621379585199E-2"/>
                  <c:y val="-4.4031723634806945E-2"/>
                </c:manualLayout>
              </c:layout>
              <c:tx>
                <c:rich>
                  <a:bodyPr/>
                  <a:lstStyle/>
                  <a:p>
                    <a:fld id="{74D5590A-4EC2-43F0-8DC9-39D51FAB1EC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275E995C-6E1A-4341-B3F0-CDF6D7AB8A2F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69724776943366"/>
                      <c:h val="0.3080093399633627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B47-4C4F-A1A9-9043297996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'6A_piechart'!$A$7:$A$11</c:f>
              <c:strCache>
                <c:ptCount val="5"/>
                <c:pt idx="0">
                  <c:v>TAIR10:genes</c:v>
                </c:pt>
                <c:pt idx="1">
                  <c:v>TAIR10:pseudogenes</c:v>
                </c:pt>
                <c:pt idx="2">
                  <c:v>TAIR10:TE_genes</c:v>
                </c:pt>
                <c:pt idx="3">
                  <c:v>new:TE_genes</c:v>
                </c:pt>
                <c:pt idx="4">
                  <c:v>new:genes</c:v>
                </c:pt>
              </c:strCache>
            </c:strRef>
          </c:cat>
          <c:val>
            <c:numRef>
              <c:f>'6A_piechart'!$B$7:$B$11</c:f>
              <c:numCache>
                <c:formatCode>#,##0</c:formatCode>
                <c:ptCount val="5"/>
                <c:pt idx="0">
                  <c:v>25477</c:v>
                </c:pt>
                <c:pt idx="1">
                  <c:v>341</c:v>
                </c:pt>
                <c:pt idx="2">
                  <c:v>565</c:v>
                </c:pt>
                <c:pt idx="3">
                  <c:v>5109</c:v>
                </c:pt>
                <c:pt idx="4">
                  <c:v>2661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'6A_piechart'!$B$7:$B$11</c15:f>
                <c15:dlblRangeCache>
                  <c:ptCount val="5"/>
                  <c:pt idx="0">
                    <c:v>25,477</c:v>
                  </c:pt>
                  <c:pt idx="1">
                    <c:v>341</c:v>
                  </c:pt>
                  <c:pt idx="2">
                    <c:v>565</c:v>
                  </c:pt>
                  <c:pt idx="3">
                    <c:v>5,109</c:v>
                  </c:pt>
                  <c:pt idx="4">
                    <c:v>2,661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92E-4361-8753-AA4CDEDC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models - our paper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'Suppl compare freq to Mercier'!$C$1</c:f>
              <c:strCache>
                <c:ptCount val="1"/>
                <c:pt idx="0">
                  <c:v>PC gene models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5F-4755-87C7-6DFDEC631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5F-4755-87C7-6DFDEC6312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5F-4755-87C7-6DFDEC6312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5F-4755-87C7-6DFDEC6312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'Suppl compare freq to Mercier'!$A$2:$A$5</c:f>
              <c:strCache>
                <c:ptCount val="4"/>
                <c:pt idx="0">
                  <c:v>core</c:v>
                </c:pt>
                <c:pt idx="1">
                  <c:v>softcore</c:v>
                </c:pt>
                <c:pt idx="2">
                  <c:v>dispensable</c:v>
                </c:pt>
                <c:pt idx="3">
                  <c:v>private</c:v>
                </c:pt>
              </c:strCache>
            </c:strRef>
          </c:cat>
          <c:val>
            <c:numRef>
              <c:f>'Suppl compare freq to Mercier'!$C$2:$C$5</c:f>
              <c:numCache>
                <c:formatCode>General</c:formatCode>
                <c:ptCount val="4"/>
                <c:pt idx="0">
                  <c:v>20536</c:v>
                </c:pt>
                <c:pt idx="1">
                  <c:v>292</c:v>
                </c:pt>
                <c:pt idx="2">
                  <c:v>1608</c:v>
                </c:pt>
                <c:pt idx="3">
                  <c:v>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F-4755-87C7-6DFDEC63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models - Mercier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'Suppl compare freq to Mercier'!$D$1</c:f>
              <c:strCache>
                <c:ptCount val="1"/>
                <c:pt idx="0">
                  <c:v>PC gene models_Mercier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AB-4610-8848-C58DF7608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AB-4610-8848-C58DF7608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AB-4610-8848-C58DF7608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AB-4610-8848-C58DF76083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'Suppl compare freq to Mercier'!$A$2:$A$5</c:f>
              <c:strCache>
                <c:ptCount val="4"/>
                <c:pt idx="0">
                  <c:v>core</c:v>
                </c:pt>
                <c:pt idx="1">
                  <c:v>softcore</c:v>
                </c:pt>
                <c:pt idx="2">
                  <c:v>dispensable</c:v>
                </c:pt>
                <c:pt idx="3">
                  <c:v>private</c:v>
                </c:pt>
              </c:strCache>
            </c:strRef>
          </c:cat>
          <c:val>
            <c:numRef>
              <c:f>'Suppl compare freq to Mercier'!$D$2:$D$5</c:f>
              <c:numCache>
                <c:formatCode>#,##0</c:formatCode>
                <c:ptCount val="4"/>
                <c:pt idx="0">
                  <c:v>19721</c:v>
                </c:pt>
                <c:pt idx="1">
                  <c:v>1613</c:v>
                </c:pt>
                <c:pt idx="2">
                  <c:v>5582</c:v>
                </c:pt>
                <c:pt idx="3">
                  <c:v>6070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AB-4610-8848-C58DF760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Frequency of loci and gene models</a:t>
            </a:r>
          </a:p>
        </c:rich>
      </c:tx>
      <c:layout>
        <c:manualLayout>
          <c:xMode val="edge"/>
          <c:yMode val="edge"/>
          <c:x val="0.15092482383281153"/>
          <c:y val="3.7171835593579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'Suppl compare freq to Mercier'!$A$2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rgbClr val="FC4E4E"/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'Suppl compare freq to Mercier'!$B$1:$G$1</c:f>
              <c:strCache>
                <c:ptCount val="6"/>
                <c:pt idx="0">
                  <c:v>PC loci</c:v>
                </c:pt>
                <c:pt idx="1">
                  <c:v>PC gene models </c:v>
                </c:pt>
                <c:pt idx="2">
                  <c:v>PC gene models_Mercier</c:v>
                </c:pt>
                <c:pt idx="4">
                  <c:v>TE loci </c:v>
                </c:pt>
                <c:pt idx="5">
                  <c:v>TE gene models</c:v>
                </c:pt>
              </c:strCache>
            </c:strRef>
          </c:cat>
          <c:val>
            <c:numRef>
              <c:f>'Suppl compare freq to Mercier'!$B$2:$G$2</c:f>
              <c:numCache>
                <c:formatCode>General</c:formatCode>
                <c:ptCount val="6"/>
                <c:pt idx="0">
                  <c:v>25479</c:v>
                </c:pt>
                <c:pt idx="1">
                  <c:v>20536</c:v>
                </c:pt>
                <c:pt idx="2" formatCode="#,##0">
                  <c:v>19721</c:v>
                </c:pt>
                <c:pt idx="4">
                  <c:v>1193</c:v>
                </c:pt>
                <c:pt idx="5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3-4CE3-99D1-C5FDE6850A57}"/>
            </c:ext>
          </c:extLst>
        </c:ser>
        <c:ser>
          <c:idx val="1"/>
          <c:order val="1"/>
          <c:tx>
            <c:strRef>
              <c:f>'Suppl compare freq to Mercier'!$A$3</c:f>
              <c:strCache>
                <c:ptCount val="1"/>
                <c:pt idx="0">
                  <c:v>softcore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'Suppl compare freq to Mercier'!$B$1:$G$1</c:f>
              <c:strCache>
                <c:ptCount val="6"/>
                <c:pt idx="0">
                  <c:v>PC loci</c:v>
                </c:pt>
                <c:pt idx="1">
                  <c:v>PC gene models </c:v>
                </c:pt>
                <c:pt idx="2">
                  <c:v>PC gene models_Mercier</c:v>
                </c:pt>
                <c:pt idx="4">
                  <c:v>TE loci </c:v>
                </c:pt>
                <c:pt idx="5">
                  <c:v>TE gene models</c:v>
                </c:pt>
              </c:strCache>
            </c:strRef>
          </c:cat>
          <c:val>
            <c:numRef>
              <c:f>'Suppl compare freq to Mercier'!$B$3:$G$3</c:f>
              <c:numCache>
                <c:formatCode>General</c:formatCode>
                <c:ptCount val="6"/>
                <c:pt idx="0">
                  <c:v>698</c:v>
                </c:pt>
                <c:pt idx="1">
                  <c:v>292</c:v>
                </c:pt>
                <c:pt idx="2" formatCode="#,##0">
                  <c:v>1613</c:v>
                </c:pt>
                <c:pt idx="4">
                  <c:v>538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3-4CE3-99D1-C5FDE6850A57}"/>
            </c:ext>
          </c:extLst>
        </c:ser>
        <c:ser>
          <c:idx val="2"/>
          <c:order val="2"/>
          <c:tx>
            <c:strRef>
              <c:f>'Suppl compare freq to Mercier'!$A$4</c:f>
              <c:strCache>
                <c:ptCount val="1"/>
                <c:pt idx="0">
                  <c:v>dispensable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'Suppl compare freq to Mercier'!$B$1:$G$1</c:f>
              <c:strCache>
                <c:ptCount val="6"/>
                <c:pt idx="0">
                  <c:v>PC loci</c:v>
                </c:pt>
                <c:pt idx="1">
                  <c:v>PC gene models </c:v>
                </c:pt>
                <c:pt idx="2">
                  <c:v>PC gene models_Mercier</c:v>
                </c:pt>
                <c:pt idx="4">
                  <c:v>TE loci </c:v>
                </c:pt>
                <c:pt idx="5">
                  <c:v>TE gene models</c:v>
                </c:pt>
              </c:strCache>
            </c:strRef>
          </c:cat>
          <c:val>
            <c:numRef>
              <c:f>'Suppl compare freq to Mercier'!$B$4:$G$4</c:f>
              <c:numCache>
                <c:formatCode>General</c:formatCode>
                <c:ptCount val="6"/>
                <c:pt idx="0">
                  <c:v>2214</c:v>
                </c:pt>
                <c:pt idx="1">
                  <c:v>1608</c:v>
                </c:pt>
                <c:pt idx="2" formatCode="#,##0">
                  <c:v>5582</c:v>
                </c:pt>
                <c:pt idx="4">
                  <c:v>3136</c:v>
                </c:pt>
                <c:pt idx="5">
                  <c:v>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3-4CE3-99D1-C5FDE6850A57}"/>
            </c:ext>
          </c:extLst>
        </c:ser>
        <c:ser>
          <c:idx val="3"/>
          <c:order val="3"/>
          <c:tx>
            <c:strRef>
              <c:f>'Suppl compare freq to Mercier'!$A$5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rgbClr val="36BC8C"/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'Suppl compare freq to Mercier'!$B$1:$G$1</c:f>
              <c:strCache>
                <c:ptCount val="6"/>
                <c:pt idx="0">
                  <c:v>PC loci</c:v>
                </c:pt>
                <c:pt idx="1">
                  <c:v>PC gene models </c:v>
                </c:pt>
                <c:pt idx="2">
                  <c:v>PC gene models_Mercier</c:v>
                </c:pt>
                <c:pt idx="4">
                  <c:v>TE loci </c:v>
                </c:pt>
                <c:pt idx="5">
                  <c:v>TE gene models</c:v>
                </c:pt>
              </c:strCache>
            </c:strRef>
          </c:cat>
          <c:val>
            <c:numRef>
              <c:f>'Suppl compare freq to Mercier'!$B$5:$G$5</c:f>
              <c:numCache>
                <c:formatCode>General</c:formatCode>
                <c:ptCount val="6"/>
                <c:pt idx="0">
                  <c:v>1091</c:v>
                </c:pt>
                <c:pt idx="1">
                  <c:v>1626</c:v>
                </c:pt>
                <c:pt idx="2" formatCode="#,##0">
                  <c:v>6070</c:v>
                </c:pt>
                <c:pt idx="4">
                  <c:v>1528</c:v>
                </c:pt>
                <c:pt idx="5">
                  <c:v>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3-4CE3-99D1-C5FDE685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5529536"/>
        <c:axId val="46060928"/>
      </c:barChart>
      <c:catAx>
        <c:axId val="45529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060928"/>
        <c:crosses val="autoZero"/>
        <c:auto val="1"/>
        <c:lblAlgn val="ctr"/>
        <c:lblOffset val="100"/>
        <c:noMultiLvlLbl val="0"/>
      </c:catAx>
      <c:valAx>
        <c:axId val="4606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3505640800062"/>
          <c:y val="0.84420955692909927"/>
          <c:w val="0.68829889771521724"/>
          <c:h val="7.324898123854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471223029477916"/>
          <c:y val="0.5144904766372147"/>
          <c:w val="0.43835280122184733"/>
          <c:h val="0.4247020805476088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'6D ancestral status'!$B$2</c:f>
              <c:strCache>
                <c:ptCount val="1"/>
                <c:pt idx="0">
                  <c:v>Ancestral (position+sequence)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'6D ancestral status'!$A$3:$A$6</c:f>
              <c:strCache>
                <c:ptCount val="4"/>
                <c:pt idx="0">
                  <c:v>TAIR10:genes</c:v>
                </c:pt>
                <c:pt idx="1">
                  <c:v>new:genes</c:v>
                </c:pt>
                <c:pt idx="2">
                  <c:v>TAIR10:TE</c:v>
                </c:pt>
                <c:pt idx="3">
                  <c:v>new:TE</c:v>
                </c:pt>
              </c:strCache>
            </c:strRef>
          </c:cat>
          <c:val>
            <c:numRef>
              <c:f>'6D ancestral status'!$B$3:$B$6</c:f>
              <c:numCache>
                <c:formatCode>General</c:formatCode>
                <c:ptCount val="4"/>
                <c:pt idx="0">
                  <c:v>21077</c:v>
                </c:pt>
                <c:pt idx="1">
                  <c:v>291</c:v>
                </c:pt>
                <c:pt idx="2">
                  <c:v>170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5-48F2-95EC-5B289780E918}"/>
            </c:ext>
          </c:extLst>
        </c:ser>
        <c:ser>
          <c:idx val="1"/>
          <c:order val="1"/>
          <c:tx>
            <c:strRef>
              <c:f>'6D ancestral status'!$C$2</c:f>
              <c:strCache>
                <c:ptCount val="1"/>
                <c:pt idx="0">
                  <c:v>Ancestral (only sequence)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'6D ancestral status'!$A$3:$A$6</c:f>
              <c:strCache>
                <c:ptCount val="4"/>
                <c:pt idx="0">
                  <c:v>TAIR10:genes</c:v>
                </c:pt>
                <c:pt idx="1">
                  <c:v>new:genes</c:v>
                </c:pt>
                <c:pt idx="2">
                  <c:v>TAIR10:TE</c:v>
                </c:pt>
                <c:pt idx="3">
                  <c:v>new:TE</c:v>
                </c:pt>
              </c:strCache>
            </c:strRef>
          </c:cat>
          <c:val>
            <c:numRef>
              <c:f>'6D ancestral status'!$C$3:$C$6</c:f>
              <c:numCache>
                <c:formatCode>General</c:formatCode>
                <c:ptCount val="4"/>
                <c:pt idx="0">
                  <c:v>1759</c:v>
                </c:pt>
                <c:pt idx="1">
                  <c:v>622</c:v>
                </c:pt>
                <c:pt idx="2">
                  <c:v>81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5-48F2-95EC-5B289780E918}"/>
            </c:ext>
          </c:extLst>
        </c:ser>
        <c:ser>
          <c:idx val="2"/>
          <c:order val="2"/>
          <c:tx>
            <c:strRef>
              <c:f>'6D ancestral status'!$D$2</c:f>
              <c:strCache>
                <c:ptCount val="1"/>
                <c:pt idx="0">
                  <c:v>Non-ancestral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'6D ancestral status'!$A$3:$A$6</c:f>
              <c:strCache>
                <c:ptCount val="4"/>
                <c:pt idx="0">
                  <c:v>TAIR10:genes</c:v>
                </c:pt>
                <c:pt idx="1">
                  <c:v>new:genes</c:v>
                </c:pt>
                <c:pt idx="2">
                  <c:v>TAIR10:TE</c:v>
                </c:pt>
                <c:pt idx="3">
                  <c:v>new:TE</c:v>
                </c:pt>
              </c:strCache>
            </c:strRef>
          </c:cat>
          <c:val>
            <c:numRef>
              <c:f>'6D ancestral status'!$D$3:$D$6</c:f>
              <c:numCache>
                <c:formatCode>General</c:formatCode>
                <c:ptCount val="4"/>
                <c:pt idx="0">
                  <c:v>2641</c:v>
                </c:pt>
                <c:pt idx="1">
                  <c:v>1748</c:v>
                </c:pt>
                <c:pt idx="2">
                  <c:v>314</c:v>
                </c:pt>
                <c:pt idx="3">
                  <c:v>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5-48F2-95EC-5B289780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01980832"/>
        <c:axId val="1173155904"/>
      </c:barChart>
      <c:catAx>
        <c:axId val="601980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3155904"/>
        <c:crosses val="autoZero"/>
        <c:auto val="1"/>
        <c:lblAlgn val="ctr"/>
        <c:lblOffset val="100"/>
        <c:noMultiLvlLbl val="0"/>
      </c:catAx>
      <c:valAx>
        <c:axId val="1173155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980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907705182598272"/>
          <c:y val="7.6424265783825135E-2"/>
          <c:w val="0.58812505310778107"/>
          <c:h val="0.2903927304084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471223029477916"/>
          <c:y val="0.37811959175003568"/>
          <c:w val="0.43835280122184733"/>
          <c:h val="0.561072961971188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'6D ancestral status'!$B$2</c:f>
              <c:strCache>
                <c:ptCount val="1"/>
                <c:pt idx="0">
                  <c:v>Ancestral (position+sequence)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'6D ancestral status'!$A$3:$A$7</c:f>
              <c:strCache>
                <c:ptCount val="5"/>
                <c:pt idx="0">
                  <c:v>TAIR10:genes</c:v>
                </c:pt>
                <c:pt idx="1">
                  <c:v>new:genes</c:v>
                </c:pt>
                <c:pt idx="2">
                  <c:v>TAIR10:TE</c:v>
                </c:pt>
                <c:pt idx="3">
                  <c:v>new:TE</c:v>
                </c:pt>
                <c:pt idx="4">
                  <c:v>TAIR10_Pseudogenes</c:v>
                </c:pt>
              </c:strCache>
            </c:strRef>
          </c:cat>
          <c:val>
            <c:numRef>
              <c:f>'6D ancestral status'!$B$3:$B$7</c:f>
              <c:numCache>
                <c:formatCode>General</c:formatCode>
                <c:ptCount val="5"/>
                <c:pt idx="0">
                  <c:v>21077</c:v>
                </c:pt>
                <c:pt idx="1">
                  <c:v>291</c:v>
                </c:pt>
                <c:pt idx="2">
                  <c:v>170</c:v>
                </c:pt>
                <c:pt idx="3">
                  <c:v>82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C-4F58-BD2E-511778DFF754}"/>
            </c:ext>
          </c:extLst>
        </c:ser>
        <c:ser>
          <c:idx val="1"/>
          <c:order val="1"/>
          <c:tx>
            <c:strRef>
              <c:f>'6D ancestral status'!$C$2</c:f>
              <c:strCache>
                <c:ptCount val="1"/>
                <c:pt idx="0">
                  <c:v>Ancestral (only sequence)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'6D ancestral status'!$A$3:$A$7</c:f>
              <c:strCache>
                <c:ptCount val="5"/>
                <c:pt idx="0">
                  <c:v>TAIR10:genes</c:v>
                </c:pt>
                <c:pt idx="1">
                  <c:v>new:genes</c:v>
                </c:pt>
                <c:pt idx="2">
                  <c:v>TAIR10:TE</c:v>
                </c:pt>
                <c:pt idx="3">
                  <c:v>new:TE</c:v>
                </c:pt>
                <c:pt idx="4">
                  <c:v>TAIR10_Pseudogenes</c:v>
                </c:pt>
              </c:strCache>
            </c:strRef>
          </c:cat>
          <c:val>
            <c:numRef>
              <c:f>'6D ancestral status'!$C$3:$C$7</c:f>
              <c:numCache>
                <c:formatCode>General</c:formatCode>
                <c:ptCount val="5"/>
                <c:pt idx="0">
                  <c:v>1759</c:v>
                </c:pt>
                <c:pt idx="1">
                  <c:v>622</c:v>
                </c:pt>
                <c:pt idx="2">
                  <c:v>81</c:v>
                </c:pt>
                <c:pt idx="3">
                  <c:v>600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C-4F58-BD2E-511778DFF754}"/>
            </c:ext>
          </c:extLst>
        </c:ser>
        <c:ser>
          <c:idx val="2"/>
          <c:order val="2"/>
          <c:tx>
            <c:strRef>
              <c:f>'6D ancestral status'!$D$2</c:f>
              <c:strCache>
                <c:ptCount val="1"/>
                <c:pt idx="0">
                  <c:v>Non-ancestral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'6D ancestral status'!$A$3:$A$7</c:f>
              <c:strCache>
                <c:ptCount val="5"/>
                <c:pt idx="0">
                  <c:v>TAIR10:genes</c:v>
                </c:pt>
                <c:pt idx="1">
                  <c:v>new:genes</c:v>
                </c:pt>
                <c:pt idx="2">
                  <c:v>TAIR10:TE</c:v>
                </c:pt>
                <c:pt idx="3">
                  <c:v>new:TE</c:v>
                </c:pt>
                <c:pt idx="4">
                  <c:v>TAIR10_Pseudogenes</c:v>
                </c:pt>
              </c:strCache>
            </c:strRef>
          </c:cat>
          <c:val>
            <c:numRef>
              <c:f>'6D ancestral status'!$D$3:$D$7</c:f>
              <c:numCache>
                <c:formatCode>General</c:formatCode>
                <c:ptCount val="5"/>
                <c:pt idx="0">
                  <c:v>2641</c:v>
                </c:pt>
                <c:pt idx="1">
                  <c:v>1748</c:v>
                </c:pt>
                <c:pt idx="2">
                  <c:v>314</c:v>
                </c:pt>
                <c:pt idx="3">
                  <c:v>4427</c:v>
                </c:pt>
                <c:pt idx="4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C-4F58-BD2E-511778DF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01980832"/>
        <c:axId val="1173155904"/>
      </c:barChart>
      <c:catAx>
        <c:axId val="601980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3155904"/>
        <c:crosses val="autoZero"/>
        <c:auto val="1"/>
        <c:lblAlgn val="ctr"/>
        <c:lblOffset val="100"/>
        <c:noMultiLvlLbl val="0"/>
      </c:catAx>
      <c:valAx>
        <c:axId val="1173155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980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305915556197988"/>
          <c:y val="2.6182458901652987E-2"/>
          <c:w val="0.58812505310778107"/>
          <c:h val="0.21855380131417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82253527491275"/>
          <c:y val="0.43431725838540647"/>
          <c:w val="0.46971817711975195"/>
          <c:h val="0.5047406618656653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'6D freq_vs_ancestral_PC'!$C$1</c:f>
              <c:strCache>
                <c:ptCount val="1"/>
                <c:pt idx="0">
                  <c:v>Ancestral (position+sequence)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'6D freq_vs_ancestral_PC'!$B$2:$B$6</c:f>
              <c:strCache>
                <c:ptCount val="5"/>
                <c:pt idx="0">
                  <c:v>27</c:v>
                </c:pt>
                <c:pt idx="1">
                  <c:v>25-26</c:v>
                </c:pt>
                <c:pt idx="2">
                  <c:v>4--24</c:v>
                </c:pt>
                <c:pt idx="3">
                  <c:v>2--3</c:v>
                </c:pt>
                <c:pt idx="4">
                  <c:v>1</c:v>
                </c:pt>
              </c:strCache>
            </c:strRef>
          </c:cat>
          <c:val>
            <c:numRef>
              <c:f>'6D freq_vs_ancestral_PC'!$C$2:$C$6</c:f>
              <c:numCache>
                <c:formatCode>General</c:formatCode>
                <c:ptCount val="5"/>
                <c:pt idx="0">
                  <c:v>20914</c:v>
                </c:pt>
                <c:pt idx="1">
                  <c:v>220</c:v>
                </c:pt>
                <c:pt idx="2">
                  <c:v>124</c:v>
                </c:pt>
                <c:pt idx="3">
                  <c:v>22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E-4BC9-A7C2-D1C37E2A4769}"/>
            </c:ext>
          </c:extLst>
        </c:ser>
        <c:ser>
          <c:idx val="1"/>
          <c:order val="1"/>
          <c:tx>
            <c:strRef>
              <c:f>'6D freq_vs_ancestral_PC'!$D$1</c:f>
              <c:strCache>
                <c:ptCount val="1"/>
                <c:pt idx="0">
                  <c:v>Ancestral (only sequence)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'6D freq_vs_ancestral_PC'!$B$2:$B$6</c:f>
              <c:strCache>
                <c:ptCount val="5"/>
                <c:pt idx="0">
                  <c:v>27</c:v>
                </c:pt>
                <c:pt idx="1">
                  <c:v>25-26</c:v>
                </c:pt>
                <c:pt idx="2">
                  <c:v>4--24</c:v>
                </c:pt>
                <c:pt idx="3">
                  <c:v>2--3</c:v>
                </c:pt>
                <c:pt idx="4">
                  <c:v>1</c:v>
                </c:pt>
              </c:strCache>
            </c:strRef>
          </c:cat>
          <c:val>
            <c:numRef>
              <c:f>'6D freq_vs_ancestral_PC'!$D$2:$D$6</c:f>
              <c:numCache>
                <c:formatCode>General</c:formatCode>
                <c:ptCount val="5"/>
                <c:pt idx="0">
                  <c:v>1404</c:v>
                </c:pt>
                <c:pt idx="1">
                  <c:v>129</c:v>
                </c:pt>
                <c:pt idx="2">
                  <c:v>367</c:v>
                </c:pt>
                <c:pt idx="3">
                  <c:v>135</c:v>
                </c:pt>
                <c:pt idx="4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E-4BC9-A7C2-D1C37E2A4769}"/>
            </c:ext>
          </c:extLst>
        </c:ser>
        <c:ser>
          <c:idx val="2"/>
          <c:order val="2"/>
          <c:tx>
            <c:strRef>
              <c:f>'6D freq_vs_ancestral_PC'!$E$1</c:f>
              <c:strCache>
                <c:ptCount val="1"/>
                <c:pt idx="0">
                  <c:v>Non-ancestral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'6D freq_vs_ancestral_PC'!$B$2:$B$6</c:f>
              <c:strCache>
                <c:ptCount val="5"/>
                <c:pt idx="0">
                  <c:v>27</c:v>
                </c:pt>
                <c:pt idx="1">
                  <c:v>25-26</c:v>
                </c:pt>
                <c:pt idx="2">
                  <c:v>4--24</c:v>
                </c:pt>
                <c:pt idx="3">
                  <c:v>2--3</c:v>
                </c:pt>
                <c:pt idx="4">
                  <c:v>1</c:v>
                </c:pt>
              </c:strCache>
            </c:strRef>
          </c:cat>
          <c:val>
            <c:numRef>
              <c:f>'6D freq_vs_ancestral_PC'!$E$2:$E$6</c:f>
              <c:numCache>
                <c:formatCode>General</c:formatCode>
                <c:ptCount val="5"/>
                <c:pt idx="0">
                  <c:v>2117</c:v>
                </c:pt>
                <c:pt idx="1">
                  <c:v>252</c:v>
                </c:pt>
                <c:pt idx="2">
                  <c:v>922</c:v>
                </c:pt>
                <c:pt idx="3">
                  <c:v>415</c:v>
                </c:pt>
                <c:pt idx="4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E-4BC9-A7C2-D1C37E2A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46774656"/>
        <c:axId val="879887920"/>
      </c:barChart>
      <c:catAx>
        <c:axId val="746774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9887920"/>
        <c:crosses val="autoZero"/>
        <c:auto val="1"/>
        <c:lblAlgn val="ctr"/>
        <c:lblOffset val="100"/>
        <c:noMultiLvlLbl val="0"/>
      </c:catAx>
      <c:valAx>
        <c:axId val="879887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67746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256340446683779E-2"/>
          <c:y val="3.1590214924202095E-2"/>
          <c:w val="0.90191135199009209"/>
          <c:h val="0.26840651675297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3301521938733E-2"/>
          <c:y val="0.11342592592592593"/>
          <c:w val="0.47208480565371025"/>
          <c:h val="0.77314814814814814"/>
        </c:manualLayout>
      </c:layout>
      <c:pieChart>
        <c:varyColors val="1"/>
        <c:ser>
          <c:idx val="0"/>
          <c:order val="0"/>
          <c:spPr>
            <a:solidFill>
              <a:srgbClr val="AF7DDD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dPt>
            <c:idx val="0"/>
            <c:bubble3D val="0"/>
            <c:spPr>
              <a:solidFill>
                <a:srgbClr val="53983E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C-4B4B-B4D4-6AA592169B62}"/>
              </c:ext>
            </c:extLst>
          </c:dPt>
          <c:dPt>
            <c:idx val="1"/>
            <c:bubble3D val="0"/>
            <c:spPr>
              <a:solidFill>
                <a:srgbClr val="85BE5E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C-4B4B-B4D4-6AA592169B62}"/>
              </c:ext>
            </c:extLst>
          </c:dPt>
          <c:dPt>
            <c:idx val="2"/>
            <c:bubble3D val="0"/>
            <c:spPr>
              <a:solidFill>
                <a:srgbClr val="B8E2B0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6C-4B4B-B4D4-6AA592169B6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6C-4B4B-B4D4-6AA592169B62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6C-4B4B-B4D4-6AA592169B62}"/>
              </c:ext>
            </c:extLst>
          </c:dPt>
          <c:dLbls>
            <c:dLbl>
              <c:idx val="0"/>
              <c:layout>
                <c:manualLayout>
                  <c:x val="-9.090233715300132E-2"/>
                  <c:y val="0.17105703962071053"/>
                </c:manualLayout>
              </c:layout>
              <c:tx>
                <c:rich>
                  <a:bodyPr/>
                  <a:lstStyle/>
                  <a:p>
                    <a:fld id="{F19728A1-0A8B-4058-B4FD-8F6A102ABDCB}" type="VALUE">
                      <a:rPr lang="en-US"/>
                      <a:pPr/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fld id="{F8EF0886-70D9-43BE-ADD6-EE54FEE6A8EA}" type="PERCENTAGE">
                      <a:rPr lang="en-US" b="1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6C-4B4B-B4D4-6AA592169B62}"/>
                </c:ext>
              </c:extLst>
            </c:dLbl>
            <c:dLbl>
              <c:idx val="1"/>
              <c:layout>
                <c:manualLayout>
                  <c:x val="-7.1124779177698827E-2"/>
                  <c:y val="-0.23464775788968023"/>
                </c:manualLayout>
              </c:layout>
              <c:tx>
                <c:rich>
                  <a:bodyPr/>
                  <a:lstStyle/>
                  <a:p>
                    <a:fld id="{BCFE9A11-830A-471F-89F5-289890C6F4DB}" type="VALUE">
                      <a:rPr lang="en-US"/>
                      <a:pPr/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fld id="{C8C1CABD-40BF-4CEA-AA6D-8323D22859A4}" type="PERCENTAGE">
                      <a:rPr lang="en-US" b="1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16C-4B4B-B4D4-6AA592169B62}"/>
                </c:ext>
              </c:extLst>
            </c:dLbl>
            <c:dLbl>
              <c:idx val="2"/>
              <c:layout>
                <c:manualLayout>
                  <c:x val="0.11272757114905343"/>
                  <c:y val="-9.9868000584807631E-2"/>
                </c:manualLayout>
              </c:layout>
              <c:tx>
                <c:rich>
                  <a:bodyPr/>
                  <a:lstStyle/>
                  <a:p>
                    <a:fld id="{EEA5D986-705A-40A8-A7E5-0DFB408115D8}" type="VALUE">
                      <a:rPr lang="en-US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0634F743-330F-4D5E-8F76-66AF70C7F09B}" type="PERCENTAGE">
                      <a:rPr lang="en-US" b="1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16C-4B4B-B4D4-6AA592169B62}"/>
                </c:ext>
              </c:extLst>
            </c:dLbl>
            <c:dLbl>
              <c:idx val="3"/>
              <c:layout>
                <c:manualLayout>
                  <c:x val="4.49603516874877E-3"/>
                  <c:y val="1.5962015164771071E-2"/>
                </c:manualLayout>
              </c:layout>
              <c:tx>
                <c:rich>
                  <a:bodyPr/>
                  <a:lstStyle/>
                  <a:p>
                    <a:fld id="{474A11EC-B9DB-4FAF-AEB3-D62792CC2A50}" type="VALUE">
                      <a:rPr lang="en-US"/>
                      <a:pPr/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fld id="{944252F5-61F7-40EF-B164-AD29136AB047}" type="PERCENTAGE">
                      <a:rPr lang="en-US" b="1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16C-4B4B-B4D4-6AA592169B62}"/>
                </c:ext>
              </c:extLst>
            </c:dLbl>
            <c:dLbl>
              <c:idx val="4"/>
              <c:layout>
                <c:manualLayout>
                  <c:x val="6.2258024110123919E-2"/>
                  <c:y val="0.20254641909814322"/>
                </c:manualLayout>
              </c:layout>
              <c:tx>
                <c:rich>
                  <a:bodyPr/>
                  <a:lstStyle/>
                  <a:p>
                    <a:fld id="{E30D6B14-C06F-49AB-910C-42FCF73B7B62}" type="VALUE">
                      <a:rPr lang="en-US"/>
                      <a:pPr/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fld id="{76A815D9-44CE-48EB-B361-6D01F3C44D4F}" type="PERCENTAGE">
                      <a:rPr lang="en-US" b="1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16C-4B4B-B4D4-6AA592169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SupplFig10_newgenes_piechartB!$B$11:$B$15</c:f>
              <c:strCache>
                <c:ptCount val="5"/>
                <c:pt idx="0">
                  <c:v>found in TAIR10 (High_Similarity)</c:v>
                </c:pt>
                <c:pt idx="1">
                  <c:v>found in TAIR10 (Medium_Similarity)</c:v>
                </c:pt>
                <c:pt idx="2">
                  <c:v>found in Brassicaceae</c:v>
                </c:pt>
                <c:pt idx="3">
                  <c:v>found in other species</c:v>
                </c:pt>
                <c:pt idx="4">
                  <c:v>low or no homology </c:v>
                </c:pt>
              </c:strCache>
            </c:strRef>
          </c:cat>
          <c:val>
            <c:numRef>
              <c:f>SupplFig10_newgenes_piechartB!$C$11:$C$15</c:f>
              <c:numCache>
                <c:formatCode>General</c:formatCode>
                <c:ptCount val="5"/>
                <c:pt idx="0">
                  <c:v>744</c:v>
                </c:pt>
                <c:pt idx="1">
                  <c:v>670</c:v>
                </c:pt>
                <c:pt idx="2">
                  <c:v>817</c:v>
                </c:pt>
                <c:pt idx="3">
                  <c:v>9</c:v>
                </c:pt>
                <c:pt idx="4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6C-4B4B-B4D4-6AA59216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147766473348934"/>
          <c:y val="0.13086842405568869"/>
          <c:w val="0.38142734352391361"/>
          <c:h val="0.78028530253346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557699255543524"/>
          <c:y val="0.16031727712436131"/>
          <c:w val="0.50401929234996645"/>
          <c:h val="0.559872342902172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'Supplem Fig10 E-F expressed abs'!$B$8</c:f>
              <c:strCache>
                <c:ptCount val="1"/>
                <c:pt idx="0">
                  <c:v>absent in Col-0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'Supplem Fig10 E-F expressed abs'!$A$21:$A$31</c:f>
              <c:strCache>
                <c:ptCount val="1"/>
                <c:pt idx="0">
                  <c:v>PC_TAIR10</c:v>
                </c:pt>
              </c:strCache>
            </c:strRef>
          </c:cat>
          <c:val>
            <c:numRef>
              <c:f>'Supplem Fig10 E-F expressed abs'!$B$21:$B$31</c:f>
              <c:numCache>
                <c:formatCode>General</c:formatCode>
                <c:ptCount val="1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8-411D-B46B-B09F02F70ACB}"/>
            </c:ext>
          </c:extLst>
        </c:ser>
        <c:ser>
          <c:idx val="3"/>
          <c:order val="1"/>
          <c:tx>
            <c:strRef>
              <c:f>'Supplem Fig10 E-F expressed abs'!$E$8</c:f>
              <c:strCache>
                <c:ptCount val="1"/>
                <c:pt idx="0">
                  <c:v>silent everywhere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'Supplem Fig10 E-F expressed abs'!$A$21:$A$31</c:f>
              <c:strCache>
                <c:ptCount val="1"/>
                <c:pt idx="0">
                  <c:v>PC_TAIR10</c:v>
                </c:pt>
              </c:strCache>
            </c:strRef>
          </c:cat>
          <c:val>
            <c:numRef>
              <c:f>'Supplem Fig10 E-F expressed abs'!$E$21:$E$31</c:f>
              <c:numCache>
                <c:formatCode>General</c:formatCode>
                <c:ptCount val="11"/>
                <c:pt idx="0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8-411D-B46B-B09F02F70ACB}"/>
            </c:ext>
          </c:extLst>
        </c:ser>
        <c:ser>
          <c:idx val="2"/>
          <c:order val="2"/>
          <c:tx>
            <c:strRef>
              <c:f>'Supplem Fig10 E-F expressed abs'!$D$8</c:f>
              <c:strCache>
                <c:ptCount val="1"/>
                <c:pt idx="0">
                  <c:v>silent in Col-0 but expressed somewhere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'Supplem Fig10 E-F expressed abs'!$A$21:$A$31</c:f>
              <c:strCache>
                <c:ptCount val="1"/>
                <c:pt idx="0">
                  <c:v>PC_TAIR10</c:v>
                </c:pt>
              </c:strCache>
            </c:strRef>
          </c:cat>
          <c:val>
            <c:numRef>
              <c:f>'Supplem Fig10 E-F expressed abs'!$D$21:$D$31</c:f>
              <c:numCache>
                <c:formatCode>General</c:formatCode>
                <c:ptCount val="11"/>
                <c:pt idx="0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8-411D-B46B-B09F02F70ACB}"/>
            </c:ext>
          </c:extLst>
        </c:ser>
        <c:ser>
          <c:idx val="1"/>
          <c:order val="3"/>
          <c:tx>
            <c:strRef>
              <c:f>'Supplem Fig10 E-F expressed abs'!$C$8</c:f>
              <c:strCache>
                <c:ptCount val="1"/>
                <c:pt idx="0">
                  <c:v>expressed in Col-0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'Supplem Fig10 E-F expressed abs'!$A$21:$A$31</c:f>
              <c:strCache>
                <c:ptCount val="1"/>
                <c:pt idx="0">
                  <c:v>PC_TAIR10</c:v>
                </c:pt>
              </c:strCache>
            </c:strRef>
          </c:cat>
          <c:val>
            <c:numRef>
              <c:f>'Supplem Fig10 E-F expressed abs'!$C$21:$C$31</c:f>
              <c:numCache>
                <c:formatCode>General</c:formatCode>
                <c:ptCount val="11"/>
                <c:pt idx="0">
                  <c:v>22060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C8-411D-B46B-B09F02F7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03151503"/>
        <c:axId val="2078765775"/>
      </c:barChart>
      <c:catAx>
        <c:axId val="903151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8765775"/>
        <c:crosses val="autoZero"/>
        <c:auto val="1"/>
        <c:lblAlgn val="ctr"/>
        <c:lblOffset val="100"/>
        <c:noMultiLvlLbl val="0"/>
      </c:catAx>
      <c:valAx>
        <c:axId val="20787657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315150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85804347681532"/>
          <c:y val="0.75875873486824996"/>
          <c:w val="0.76093261134787116"/>
          <c:h val="0.23559953154434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percent genes</a:t>
            </a:r>
          </a:p>
        </c:rich>
      </c:tx>
      <c:layout>
        <c:manualLayout>
          <c:xMode val="edge"/>
          <c:yMode val="edge"/>
          <c:x val="0.43279315503653765"/>
          <c:y val="4.6323758388772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'Supplem Fig10 E-F expressed abs'!$B$8</c:f>
              <c:strCache>
                <c:ptCount val="1"/>
                <c:pt idx="0">
                  <c:v>absent in Col-0</c:v>
                </c:pt>
              </c:strCache>
            </c:strRef>
          </c:tx>
          <c:spPr>
            <a:solidFill>
              <a:srgbClr val="FFAFAF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E-F expressed abs'!$A$9:$A$16</c15:sqref>
                  </c15:fullRef>
                </c:ext>
              </c:extLst>
              <c:f>'Supplem Fig10 E-F expressed abs'!$A$9:$A$12</c:f>
              <c:strCache>
                <c:ptCount val="4"/>
                <c:pt idx="0">
                  <c:v>PC_TAIR10</c:v>
                </c:pt>
                <c:pt idx="1">
                  <c:v>PC_new</c:v>
                </c:pt>
                <c:pt idx="2">
                  <c:v>TE_TAIR10</c:v>
                </c:pt>
                <c:pt idx="3">
                  <c:v>TE_new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E-F expressed abs'!$B$9:$B$16</c15:sqref>
                  </c15:fullRef>
                </c:ext>
              </c:extLst>
              <c:f>'Supplem Fig10 E-F expressed abs'!$B$9:$B$12</c:f>
              <c:numCache>
                <c:formatCode>General</c:formatCode>
                <c:ptCount val="4"/>
                <c:pt idx="0">
                  <c:v>136</c:v>
                </c:pt>
                <c:pt idx="1">
                  <c:v>2021</c:v>
                </c:pt>
                <c:pt idx="2">
                  <c:v>112</c:v>
                </c:pt>
                <c:pt idx="3">
                  <c:v>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A-4437-95A6-D7AE0EA5CE5E}"/>
            </c:ext>
          </c:extLst>
        </c:ser>
        <c:ser>
          <c:idx val="3"/>
          <c:order val="1"/>
          <c:tx>
            <c:strRef>
              <c:f>'Supplem Fig10 E-F expressed abs'!$E$8</c:f>
              <c:strCache>
                <c:ptCount val="1"/>
                <c:pt idx="0">
                  <c:v>silent everywhere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E-F expressed abs'!$A$9:$A$16</c15:sqref>
                  </c15:fullRef>
                </c:ext>
              </c:extLst>
              <c:f>'Supplem Fig10 E-F expressed abs'!$A$9:$A$12</c:f>
              <c:strCache>
                <c:ptCount val="4"/>
                <c:pt idx="0">
                  <c:v>PC_TAIR10</c:v>
                </c:pt>
                <c:pt idx="1">
                  <c:v>PC_new</c:v>
                </c:pt>
                <c:pt idx="2">
                  <c:v>TE_TAIR10</c:v>
                </c:pt>
                <c:pt idx="3">
                  <c:v>TE_new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E-F expressed abs'!$E$9:$E$16</c15:sqref>
                  </c15:fullRef>
                </c:ext>
              </c:extLst>
              <c:f>'Supplem Fig10 E-F expressed abs'!$E$9:$E$12</c:f>
              <c:numCache>
                <c:formatCode>General</c:formatCode>
                <c:ptCount val="4"/>
                <c:pt idx="0">
                  <c:v>1198</c:v>
                </c:pt>
                <c:pt idx="1">
                  <c:v>150</c:v>
                </c:pt>
                <c:pt idx="2">
                  <c:v>102</c:v>
                </c:pt>
                <c:pt idx="3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A-4437-95A6-D7AE0EA5CE5E}"/>
            </c:ext>
          </c:extLst>
        </c:ser>
        <c:ser>
          <c:idx val="2"/>
          <c:order val="2"/>
          <c:tx>
            <c:strRef>
              <c:f>'Supplem Fig10 E-F expressed abs'!$D$8</c:f>
              <c:strCache>
                <c:ptCount val="1"/>
                <c:pt idx="0">
                  <c:v>silent in Col-0 but expressed somewhere </c:v>
                </c:pt>
              </c:strCache>
            </c:strRef>
          </c:tx>
          <c:spPr>
            <a:solidFill>
              <a:srgbClr val="A3FFED"/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E-F expressed abs'!$A$9:$A$16</c15:sqref>
                  </c15:fullRef>
                </c:ext>
              </c:extLst>
              <c:f>'Supplem Fig10 E-F expressed abs'!$A$9:$A$12</c:f>
              <c:strCache>
                <c:ptCount val="4"/>
                <c:pt idx="0">
                  <c:v>PC_TAIR10</c:v>
                </c:pt>
                <c:pt idx="1">
                  <c:v>PC_new</c:v>
                </c:pt>
                <c:pt idx="2">
                  <c:v>TE_TAIR10</c:v>
                </c:pt>
                <c:pt idx="3">
                  <c:v>TE_new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E-F expressed abs'!$D$9:$D$16</c15:sqref>
                  </c15:fullRef>
                </c:ext>
              </c:extLst>
              <c:f>'Supplem Fig10 E-F expressed abs'!$D$9:$D$12</c:f>
              <c:numCache>
                <c:formatCode>General</c:formatCode>
                <c:ptCount val="4"/>
                <c:pt idx="0">
                  <c:v>2050</c:v>
                </c:pt>
                <c:pt idx="1">
                  <c:v>199</c:v>
                </c:pt>
                <c:pt idx="2">
                  <c:v>100</c:v>
                </c:pt>
                <c:pt idx="3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A-4437-95A6-D7AE0EA5CE5E}"/>
            </c:ext>
          </c:extLst>
        </c:ser>
        <c:ser>
          <c:idx val="1"/>
          <c:order val="3"/>
          <c:tx>
            <c:strRef>
              <c:f>'Supplem Fig10 E-F expressed abs'!$C$8</c:f>
              <c:strCache>
                <c:ptCount val="1"/>
                <c:pt idx="0">
                  <c:v>expressed in Col-0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E-F expressed abs'!$A$9:$A$16</c15:sqref>
                  </c15:fullRef>
                </c:ext>
              </c:extLst>
              <c:f>'Supplem Fig10 E-F expressed abs'!$A$9:$A$12</c:f>
              <c:strCache>
                <c:ptCount val="4"/>
                <c:pt idx="0">
                  <c:v>PC_TAIR10</c:v>
                </c:pt>
                <c:pt idx="1">
                  <c:v>PC_new</c:v>
                </c:pt>
                <c:pt idx="2">
                  <c:v>TE_TAIR10</c:v>
                </c:pt>
                <c:pt idx="3">
                  <c:v>TE_new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E-F expressed abs'!$C$9:$C$16</c15:sqref>
                  </c15:fullRef>
                </c:ext>
              </c:extLst>
              <c:f>'Supplem Fig10 E-F expressed abs'!$C$9:$C$12</c:f>
              <c:numCache>
                <c:formatCode>General</c:formatCode>
                <c:ptCount val="4"/>
                <c:pt idx="0">
                  <c:v>22060</c:v>
                </c:pt>
                <c:pt idx="1">
                  <c:v>291</c:v>
                </c:pt>
                <c:pt idx="2">
                  <c:v>251</c:v>
                </c:pt>
                <c:pt idx="3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A-4437-95A6-D7AE0EA5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4110831"/>
        <c:axId val="1254113231"/>
      </c:barChart>
      <c:catAx>
        <c:axId val="12541108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4113231"/>
        <c:crosses val="autoZero"/>
        <c:auto val="1"/>
        <c:lblAlgn val="ctr"/>
        <c:lblOffset val="100"/>
        <c:noMultiLvlLbl val="0"/>
      </c:catAx>
      <c:valAx>
        <c:axId val="12541132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41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04417124813033"/>
          <c:y val="0.55145104289224067"/>
          <c:w val="0.81195582875186967"/>
          <c:h val="0.25791677611755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percent genes</a:t>
            </a:r>
          </a:p>
        </c:rich>
      </c:tx>
      <c:layout>
        <c:manualLayout>
          <c:xMode val="edge"/>
          <c:yMode val="edge"/>
          <c:x val="0.62512523352254057"/>
          <c:y val="6.10502662821352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7393745599134272"/>
          <c:y val="0.35746287661800719"/>
          <c:w val="0.2679539685977429"/>
          <c:h val="0.6131787613067933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'Supplem Fig10 E-F expressed abs'!$B$8</c:f>
              <c:strCache>
                <c:ptCount val="1"/>
                <c:pt idx="0">
                  <c:v>absent in Col-0</c:v>
                </c:pt>
              </c:strCache>
            </c:strRef>
          </c:tx>
          <c:spPr>
            <a:solidFill>
              <a:srgbClr val="FFAFAF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E-F expressed abs'!$A$9:$A$16</c15:sqref>
                  </c15:fullRef>
                </c:ext>
              </c:extLst>
              <c:f>'Supplem Fig10 E-F expressed abs'!$A$13:$A$16</c:f>
              <c:strCache>
                <c:ptCount val="4"/>
                <c:pt idx="0">
                  <c:v>found in TAIR10 (High_Similarity)</c:v>
                </c:pt>
                <c:pt idx="1">
                  <c:v>found in TAIR10 (Medium_Similarity)</c:v>
                </c:pt>
                <c:pt idx="2">
                  <c:v>found in Brassicaceae</c:v>
                </c:pt>
                <c:pt idx="3">
                  <c:v>no/low homology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E-F expressed abs'!$B$9:$B$16</c15:sqref>
                  </c15:fullRef>
                </c:ext>
              </c:extLst>
              <c:f>'Supplem Fig10 E-F expressed abs'!$B$13:$B$16</c:f>
              <c:numCache>
                <c:formatCode>General</c:formatCode>
                <c:ptCount val="4"/>
                <c:pt idx="0">
                  <c:v>619</c:v>
                </c:pt>
                <c:pt idx="1">
                  <c:v>533</c:v>
                </c:pt>
                <c:pt idx="2">
                  <c:v>584</c:v>
                </c:pt>
                <c:pt idx="3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7-41B7-85FD-04D4A421D87D}"/>
            </c:ext>
          </c:extLst>
        </c:ser>
        <c:ser>
          <c:idx val="3"/>
          <c:order val="1"/>
          <c:tx>
            <c:strRef>
              <c:f>'Supplem Fig10 E-F expressed abs'!$E$8</c:f>
              <c:strCache>
                <c:ptCount val="1"/>
                <c:pt idx="0">
                  <c:v>silent everywhere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E-F expressed abs'!$A$9:$A$16</c15:sqref>
                  </c15:fullRef>
                </c:ext>
              </c:extLst>
              <c:f>'Supplem Fig10 E-F expressed abs'!$A$13:$A$16</c:f>
              <c:strCache>
                <c:ptCount val="4"/>
                <c:pt idx="0">
                  <c:v>found in TAIR10 (High_Similarity)</c:v>
                </c:pt>
                <c:pt idx="1">
                  <c:v>found in TAIR10 (Medium_Similarity)</c:v>
                </c:pt>
                <c:pt idx="2">
                  <c:v>found in Brassicaceae</c:v>
                </c:pt>
                <c:pt idx="3">
                  <c:v>no/low homology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E-F expressed abs'!$E$9:$E$16</c15:sqref>
                  </c15:fullRef>
                </c:ext>
              </c:extLst>
              <c:f>'Supplem Fig10 E-F expressed abs'!$E$13:$E$16</c:f>
              <c:numCache>
                <c:formatCode>General</c:formatCode>
                <c:ptCount val="4"/>
                <c:pt idx="0">
                  <c:v>20</c:v>
                </c:pt>
                <c:pt idx="1">
                  <c:v>39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7-41B7-85FD-04D4A421D87D}"/>
            </c:ext>
          </c:extLst>
        </c:ser>
        <c:ser>
          <c:idx val="2"/>
          <c:order val="2"/>
          <c:tx>
            <c:strRef>
              <c:f>'Supplem Fig10 E-F expressed abs'!$D$8</c:f>
              <c:strCache>
                <c:ptCount val="1"/>
                <c:pt idx="0">
                  <c:v>silent in Col-0 but expressed somewhere </c:v>
                </c:pt>
              </c:strCache>
            </c:strRef>
          </c:tx>
          <c:spPr>
            <a:solidFill>
              <a:srgbClr val="A3FFED"/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E-F expressed abs'!$A$9:$A$16</c15:sqref>
                  </c15:fullRef>
                </c:ext>
              </c:extLst>
              <c:f>'Supplem Fig10 E-F expressed abs'!$A$13:$A$16</c:f>
              <c:strCache>
                <c:ptCount val="4"/>
                <c:pt idx="0">
                  <c:v>found in TAIR10 (High_Similarity)</c:v>
                </c:pt>
                <c:pt idx="1">
                  <c:v>found in TAIR10 (Medium_Similarity)</c:v>
                </c:pt>
                <c:pt idx="2">
                  <c:v>found in Brassicaceae</c:v>
                </c:pt>
                <c:pt idx="3">
                  <c:v>no/low homology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E-F expressed abs'!$D$9:$D$16</c15:sqref>
                  </c15:fullRef>
                </c:ext>
              </c:extLst>
              <c:f>'Supplem Fig10 E-F expressed abs'!$D$13:$D$16</c:f>
              <c:numCache>
                <c:formatCode>General</c:formatCode>
                <c:ptCount val="4"/>
                <c:pt idx="0">
                  <c:v>46</c:v>
                </c:pt>
                <c:pt idx="1">
                  <c:v>42</c:v>
                </c:pt>
                <c:pt idx="2">
                  <c:v>72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7-41B7-85FD-04D4A421D87D}"/>
            </c:ext>
          </c:extLst>
        </c:ser>
        <c:ser>
          <c:idx val="1"/>
          <c:order val="3"/>
          <c:tx>
            <c:strRef>
              <c:f>'Supplem Fig10 E-F expressed abs'!$C$8</c:f>
              <c:strCache>
                <c:ptCount val="1"/>
                <c:pt idx="0">
                  <c:v>expressed in Col-0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E-F expressed abs'!$A$9:$A$16</c15:sqref>
                  </c15:fullRef>
                </c:ext>
              </c:extLst>
              <c:f>'Supplem Fig10 E-F expressed abs'!$A$13:$A$16</c:f>
              <c:strCache>
                <c:ptCount val="4"/>
                <c:pt idx="0">
                  <c:v>found in TAIR10 (High_Similarity)</c:v>
                </c:pt>
                <c:pt idx="1">
                  <c:v>found in TAIR10 (Medium_Similarity)</c:v>
                </c:pt>
                <c:pt idx="2">
                  <c:v>found in Brassicaceae</c:v>
                </c:pt>
                <c:pt idx="3">
                  <c:v>no/low homology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E-F expressed abs'!$C$9:$C$16</c15:sqref>
                  </c15:fullRef>
                </c:ext>
              </c:extLst>
              <c:f>'Supplem Fig10 E-F expressed abs'!$C$13:$C$16</c:f>
              <c:numCache>
                <c:formatCode>General</c:formatCode>
                <c:ptCount val="4"/>
                <c:pt idx="0">
                  <c:v>59</c:v>
                </c:pt>
                <c:pt idx="1">
                  <c:v>56</c:v>
                </c:pt>
                <c:pt idx="2">
                  <c:v>111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7-41B7-85FD-04D4A421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4110831"/>
        <c:axId val="1254113231"/>
      </c:barChart>
      <c:catAx>
        <c:axId val="12541108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4113231"/>
        <c:crosses val="autoZero"/>
        <c:auto val="1"/>
        <c:lblAlgn val="ctr"/>
        <c:lblOffset val="100"/>
        <c:noMultiLvlLbl val="0"/>
      </c:catAx>
      <c:valAx>
        <c:axId val="12541132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41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46950223428434E-2"/>
          <c:y val="3.922928709055877E-2"/>
          <c:w val="0.36902518764101855"/>
          <c:h val="0.762116655546688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4E-4D9D-B2ED-C953537345C8}"/>
              </c:ext>
            </c:extLst>
          </c:dPt>
          <c:dPt>
            <c:idx val="1"/>
            <c:bubble3D val="0"/>
            <c:spPr>
              <a:solidFill>
                <a:srgbClr val="AF7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4E-4D9D-B2ED-C953537345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4E-4D9D-B2ED-C953537345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4E-4D9D-B2ED-C953537345C8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4E-4D9D-B2ED-C953537345C8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4E-4D9D-B2ED-C953537345C8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658-4776-9607-F9EB7F6988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658-4776-9607-F9EB7F698866}"/>
              </c:ext>
            </c:extLst>
          </c:dPt>
          <c:dLbls>
            <c:dLbl>
              <c:idx val="1"/>
              <c:layout>
                <c:manualLayout>
                  <c:x val="0.12601004459217685"/>
                  <c:y val="4.56620676215663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4E-4D9D-B2ED-C953537345C8}"/>
                </c:ext>
              </c:extLst>
            </c:dLbl>
            <c:dLbl>
              <c:idx val="4"/>
              <c:layout>
                <c:manualLayout>
                  <c:x val="-0.14469843518695116"/>
                  <c:y val="-3.3109673095550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4E-4D9D-B2ED-C95353734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SupplFig10_newgenes_piechartB!$B$1:$B$8</c:f>
              <c:numCache>
                <c:formatCode>General</c:formatCode>
                <c:ptCount val="8"/>
              </c:numCache>
            </c:numRef>
          </c:cat>
          <c:val>
            <c:numRef>
              <c:f>SupplFig10_newgenes_piechartB!$C$1:$C$8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E-4D9D-B2ED-C9535373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04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6696770430578"/>
          <c:y val="7.3060027282186538E-2"/>
          <c:w val="0.41031957026877014"/>
          <c:h val="0.7973437713349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%</a:t>
            </a:r>
            <a:r>
              <a:rPr lang="en-US" baseline="0"/>
              <a:t> g</a:t>
            </a:r>
            <a:r>
              <a:rPr lang="en-US"/>
              <a:t>enes with tandem copies</a:t>
            </a:r>
          </a:p>
        </c:rich>
      </c:tx>
      <c:layout>
        <c:manualLayout>
          <c:xMode val="edge"/>
          <c:yMode val="edge"/>
          <c:x val="0.51361498213243506"/>
          <c:y val="5.154639175257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198194396643471"/>
          <c:y val="0.26898148148148149"/>
          <c:w val="0.40584252105014629"/>
          <c:h val="0.629259259259259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'Supplem Fig10 C-D CNV Tandemdup'!$C$23</c:f>
              <c:strCache>
                <c:ptCount val="1"/>
                <c:pt idx="0">
                  <c:v>% tandem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C-D CNV Tandemdup'!$A$24:$A$32</c15:sqref>
                  </c15:fullRef>
                </c:ext>
              </c:extLst>
              <c:f>('Supplem Fig10 C-D CNV Tandemdup'!$A$24,'Supplem Fig10 C-D CNV Tandemdup'!$A$26:$A$32)</c:f>
              <c:strCache>
                <c:ptCount val="8"/>
                <c:pt idx="0">
                  <c:v>PC_TAIR10</c:v>
                </c:pt>
                <c:pt idx="1">
                  <c:v>found in TAIR10 (High_Similarity)</c:v>
                </c:pt>
                <c:pt idx="2">
                  <c:v>found in TAIR10 (Medium_Similarity)</c:v>
                </c:pt>
                <c:pt idx="3">
                  <c:v>found in Brassicaceae</c:v>
                </c:pt>
                <c:pt idx="4">
                  <c:v>no/low homology</c:v>
                </c:pt>
                <c:pt idx="6">
                  <c:v>TE_TAIR10</c:v>
                </c:pt>
                <c:pt idx="7">
                  <c:v>TE_new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C-D CNV Tandemdup'!$C$24:$C$32</c15:sqref>
                  </c15:fullRef>
                </c:ext>
              </c:extLst>
              <c:f>('Supplem Fig10 C-D CNV Tandemdup'!$C$24,'Supplem Fig10 C-D CNV Tandemdup'!$C$26:$C$32)</c:f>
              <c:numCache>
                <c:formatCode>General</c:formatCode>
                <c:ptCount val="8"/>
                <c:pt idx="0">
                  <c:v>2.4217922047336815</c:v>
                </c:pt>
                <c:pt idx="1">
                  <c:v>15.725806451612904</c:v>
                </c:pt>
                <c:pt idx="2">
                  <c:v>7.0149253731343286</c:v>
                </c:pt>
                <c:pt idx="3">
                  <c:v>1.1015911872705018</c:v>
                </c:pt>
                <c:pt idx="4">
                  <c:v>3.3254156769596199</c:v>
                </c:pt>
                <c:pt idx="6">
                  <c:v>7.0796460176991154</c:v>
                </c:pt>
                <c:pt idx="7">
                  <c:v>6.2830299471520847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7-405E-9419-3DA0E8D8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95106367"/>
        <c:axId val="1395113087"/>
      </c:barChart>
      <c:catAx>
        <c:axId val="1395106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5113087"/>
        <c:crosses val="autoZero"/>
        <c:auto val="1"/>
        <c:lblAlgn val="ctr"/>
        <c:lblOffset val="100"/>
        <c:noMultiLvlLbl val="0"/>
      </c:catAx>
      <c:valAx>
        <c:axId val="1395113087"/>
        <c:scaling>
          <c:orientation val="minMax"/>
          <c:max val="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51063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%</a:t>
            </a:r>
            <a:r>
              <a:rPr lang="en-US" baseline="0"/>
              <a:t> g</a:t>
            </a:r>
            <a:r>
              <a:rPr lang="en-US"/>
              <a:t>enes with tandem copies</a:t>
            </a:r>
          </a:p>
        </c:rich>
      </c:tx>
      <c:layout>
        <c:manualLayout>
          <c:xMode val="edge"/>
          <c:yMode val="edge"/>
          <c:x val="0.51361498213243506"/>
          <c:y val="5.154639175257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198194396643471"/>
          <c:y val="0.26898148148148149"/>
          <c:w val="0.40584252105014629"/>
          <c:h val="0.629259259259259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'Supplem Fig10 C-D CNV Tandemdup'!$C$23</c:f>
              <c:strCache>
                <c:ptCount val="1"/>
                <c:pt idx="0">
                  <c:v>% tandem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'Supplem Fig10 C-D CNV Tandemdup'!$A$24:$A$32</c15:sqref>
                  </c15:fullRef>
                </c:ext>
              </c:extLst>
              <c:f>('Supplem Fig10 C-D CNV Tandemdup'!$A$24,'Supplem Fig10 C-D CNV Tandemdup'!$A$26:$A$32)</c:f>
              <c:strCache>
                <c:ptCount val="8"/>
                <c:pt idx="0">
                  <c:v>PC_TAIR10</c:v>
                </c:pt>
                <c:pt idx="1">
                  <c:v>found in TAIR10 (High_Similarity)</c:v>
                </c:pt>
                <c:pt idx="2">
                  <c:v>found in TAIR10 (Medium_Similarity)</c:v>
                </c:pt>
                <c:pt idx="3">
                  <c:v>found in Brassicaceae</c:v>
                </c:pt>
                <c:pt idx="4">
                  <c:v>no/low homology</c:v>
                </c:pt>
                <c:pt idx="6">
                  <c:v>TE_TAIR10</c:v>
                </c:pt>
                <c:pt idx="7">
                  <c:v>TE_new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'Supplem Fig10 C-D CNV Tandemdup'!$C$24:$C$32</c15:sqref>
                  </c15:fullRef>
                </c:ext>
              </c:extLst>
              <c:f>('Supplem Fig10 C-D CNV Tandemdup'!$C$24,'Supplem Fig10 C-D CNV Tandemdup'!$C$26:$C$32)</c:f>
              <c:numCache>
                <c:formatCode>General</c:formatCode>
                <c:ptCount val="8"/>
                <c:pt idx="0">
                  <c:v>2.4217922047336815</c:v>
                </c:pt>
                <c:pt idx="1">
                  <c:v>15.725806451612904</c:v>
                </c:pt>
                <c:pt idx="2">
                  <c:v>7.0149253731343286</c:v>
                </c:pt>
                <c:pt idx="3">
                  <c:v>1.1015911872705018</c:v>
                </c:pt>
                <c:pt idx="4">
                  <c:v>3.3254156769596199</c:v>
                </c:pt>
                <c:pt idx="6">
                  <c:v>7.0796460176991154</c:v>
                </c:pt>
                <c:pt idx="7">
                  <c:v>6.2830299471520847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3-41A0-8084-3FA76B29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95106367"/>
        <c:axId val="1395113087"/>
      </c:barChart>
      <c:catAx>
        <c:axId val="1395106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5113087"/>
        <c:crosses val="autoZero"/>
        <c:auto val="1"/>
        <c:lblAlgn val="ctr"/>
        <c:lblOffset val="100"/>
        <c:noMultiLvlLbl val="0"/>
      </c:catAx>
      <c:valAx>
        <c:axId val="1395113087"/>
        <c:scaling>
          <c:orientation val="minMax"/>
          <c:max val="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51063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Suppl_new_genes_TEenrichment!$E$1</c:f>
              <c:strCache>
                <c:ptCount val="1"/>
                <c:pt idx="0">
                  <c:v>TAIR10 genes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Suppl_new_genes_TEenrichment!$D$2:$D$3</c:f>
              <c:strCache>
                <c:ptCount val="2"/>
                <c:pt idx="0">
                  <c:v>PC genes</c:v>
                </c:pt>
                <c:pt idx="1">
                  <c:v>TE genes</c:v>
                </c:pt>
              </c:strCache>
            </c:strRef>
          </c:cat>
          <c:val>
            <c:numRef>
              <c:f>Suppl_new_genes_TEenrichment!$E$2:$E$3</c:f>
              <c:numCache>
                <c:formatCode>#,##0</c:formatCode>
                <c:ptCount val="2"/>
                <c:pt idx="0">
                  <c:v>25477</c:v>
                </c:pt>
                <c:pt idx="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1-4E19-8AF1-37FAAFA7B374}"/>
            </c:ext>
          </c:extLst>
        </c:ser>
        <c:ser>
          <c:idx val="1"/>
          <c:order val="1"/>
          <c:tx>
            <c:strRef>
              <c:f>Suppl_new_genes_TEenrichment!$F$1</c:f>
              <c:strCache>
                <c:ptCount val="1"/>
                <c:pt idx="0">
                  <c:v>new      genes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Suppl_new_genes_TEenrichment!$D$2:$D$3</c:f>
              <c:strCache>
                <c:ptCount val="2"/>
                <c:pt idx="0">
                  <c:v>PC genes</c:v>
                </c:pt>
                <c:pt idx="1">
                  <c:v>TE genes</c:v>
                </c:pt>
              </c:strCache>
            </c:strRef>
          </c:cat>
          <c:val>
            <c:numRef>
              <c:f>Suppl_new_genes_TEenrichment!$F$2:$F$3</c:f>
              <c:numCache>
                <c:formatCode>#,##0</c:formatCode>
                <c:ptCount val="2"/>
                <c:pt idx="0">
                  <c:v>2661</c:v>
                </c:pt>
                <c:pt idx="1">
                  <c:v>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1-4E19-8AF1-37FAAFA7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5045183"/>
        <c:axId val="1195046143"/>
      </c:barChart>
      <c:catAx>
        <c:axId val="119504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46143"/>
        <c:crosses val="autoZero"/>
        <c:auto val="1"/>
        <c:lblAlgn val="ctr"/>
        <c:lblOffset val="100"/>
        <c:noMultiLvlLbl val="0"/>
      </c:catAx>
      <c:valAx>
        <c:axId val="11950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4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Suppl_new_genes_TEenrichment!$D$2</c:f>
              <c:strCache>
                <c:ptCount val="1"/>
                <c:pt idx="0">
                  <c:v>PC genes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Suppl_new_genes_TEenrichment!$E$1:$F$1</c:f>
              <c:strCache>
                <c:ptCount val="2"/>
                <c:pt idx="0">
                  <c:v>TAIR10 genes</c:v>
                </c:pt>
                <c:pt idx="1">
                  <c:v>new      genes</c:v>
                </c:pt>
              </c:strCache>
            </c:strRef>
          </c:cat>
          <c:val>
            <c:numRef>
              <c:f>Suppl_new_genes_TEenrichment!$E$2:$F$2</c:f>
              <c:numCache>
                <c:formatCode>#,##0</c:formatCode>
                <c:ptCount val="2"/>
                <c:pt idx="0">
                  <c:v>25477</c:v>
                </c:pt>
                <c:pt idx="1">
                  <c:v>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D-45E3-8800-4689C6AC0E1D}"/>
            </c:ext>
          </c:extLst>
        </c:ser>
        <c:ser>
          <c:idx val="1"/>
          <c:order val="1"/>
          <c:tx>
            <c:strRef>
              <c:f>Suppl_new_genes_TEenrichment!$D$3</c:f>
              <c:strCache>
                <c:ptCount val="1"/>
                <c:pt idx="0">
                  <c:v>TE genes</c:v>
                </c:pt>
              </c:strCache>
            </c:strRef>
          </c:tx>
          <c:spPr>
            <a:solidFill>
              <a:srgbClr val="A049C7"/>
            </a:solidFill>
            <a:ln>
              <a:noFill/>
            </a:ln>
            <a:effectLst/>
          </c:spPr>
          <c:invertIfNegative val="0"/>
          <c:cat>
            <c:strRef>
              <c:f>Suppl_new_genes_TEenrichment!$E$1:$F$1</c:f>
              <c:strCache>
                <c:ptCount val="2"/>
                <c:pt idx="0">
                  <c:v>TAIR10 genes</c:v>
                </c:pt>
                <c:pt idx="1">
                  <c:v>new      genes</c:v>
                </c:pt>
              </c:strCache>
            </c:strRef>
          </c:cat>
          <c:val>
            <c:numRef>
              <c:f>Suppl_new_genes_TEenrichment!$E$3:$F$3</c:f>
              <c:numCache>
                <c:formatCode>#,##0</c:formatCode>
                <c:ptCount val="2"/>
                <c:pt idx="0">
                  <c:v>565</c:v>
                </c:pt>
                <c:pt idx="1">
                  <c:v>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D-45E3-8800-4689C6AC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53378703"/>
        <c:axId val="253381583"/>
      </c:barChart>
      <c:catAx>
        <c:axId val="2533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381583"/>
        <c:crosses val="autoZero"/>
        <c:auto val="1"/>
        <c:lblAlgn val="ctr"/>
        <c:lblOffset val="100"/>
        <c:noMultiLvlLbl val="0"/>
      </c:catAx>
      <c:valAx>
        <c:axId val="2533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3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Locus presence 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'6B gene freq'!$B$2</c:f>
              <c:strCache>
                <c:ptCount val="1"/>
                <c:pt idx="0">
                  <c:v>core: 27</c:v>
                </c:pt>
              </c:strCache>
            </c:strRef>
          </c:tx>
          <c:spPr>
            <a:solidFill>
              <a:srgbClr val="FC4E4E"/>
            </a:solidFill>
            <a:ln>
              <a:noFill/>
            </a:ln>
            <a:effectLst/>
          </c:spPr>
          <c:invertIfNegative val="0"/>
          <c:cat>
            <c:strRef>
              <c:f>'6B gene freq'!$C$1:$H$1</c:f>
              <c:strCache>
                <c:ptCount val="6"/>
                <c:pt idx="0">
                  <c:v>PC</c:v>
                </c:pt>
                <c:pt idx="1">
                  <c:v>PC_genes.TAIR10</c:v>
                </c:pt>
                <c:pt idx="2">
                  <c:v>PC_genes.new</c:v>
                </c:pt>
                <c:pt idx="3">
                  <c:v>TE</c:v>
                </c:pt>
                <c:pt idx="4">
                  <c:v>TE_genes.TAIR10</c:v>
                </c:pt>
                <c:pt idx="5">
                  <c:v>TE_genes.new</c:v>
                </c:pt>
              </c:strCache>
            </c:strRef>
          </c:cat>
          <c:val>
            <c:numRef>
              <c:f>'6B gene freq'!$C$2:$H$2</c:f>
              <c:numCache>
                <c:formatCode>#,##0</c:formatCode>
                <c:ptCount val="6"/>
                <c:pt idx="0">
                  <c:v>24435</c:v>
                </c:pt>
                <c:pt idx="1">
                  <c:v>23979</c:v>
                </c:pt>
                <c:pt idx="2">
                  <c:v>456</c:v>
                </c:pt>
                <c:pt idx="3">
                  <c:v>887</c:v>
                </c:pt>
                <c:pt idx="4">
                  <c:v>295</c:v>
                </c:pt>
                <c:pt idx="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E-4608-B7CC-BE6EDE96BEF9}"/>
            </c:ext>
          </c:extLst>
        </c:ser>
        <c:ser>
          <c:idx val="1"/>
          <c:order val="1"/>
          <c:tx>
            <c:strRef>
              <c:f>'6B gene freq'!$B$3</c:f>
              <c:strCache>
                <c:ptCount val="1"/>
                <c:pt idx="0">
                  <c:v>highfreq: 25-26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'6B gene freq'!$C$1:$H$1</c:f>
              <c:strCache>
                <c:ptCount val="6"/>
                <c:pt idx="0">
                  <c:v>PC</c:v>
                </c:pt>
                <c:pt idx="1">
                  <c:v>PC_genes.TAIR10</c:v>
                </c:pt>
                <c:pt idx="2">
                  <c:v>PC_genes.new</c:v>
                </c:pt>
                <c:pt idx="3">
                  <c:v>TE</c:v>
                </c:pt>
                <c:pt idx="4">
                  <c:v>TE_genes.TAIR10</c:v>
                </c:pt>
                <c:pt idx="5">
                  <c:v>TE_genes.new</c:v>
                </c:pt>
              </c:strCache>
            </c:strRef>
          </c:cat>
          <c:val>
            <c:numRef>
              <c:f>'6B gene freq'!$C$3:$H$3</c:f>
              <c:numCache>
                <c:formatCode>#,##0</c:formatCode>
                <c:ptCount val="6"/>
                <c:pt idx="0">
                  <c:v>601</c:v>
                </c:pt>
                <c:pt idx="1">
                  <c:v>525</c:v>
                </c:pt>
                <c:pt idx="2">
                  <c:v>76</c:v>
                </c:pt>
                <c:pt idx="3">
                  <c:v>434</c:v>
                </c:pt>
                <c:pt idx="4">
                  <c:v>40</c:v>
                </c:pt>
                <c:pt idx="5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E-4608-B7CC-BE6EDE96BEF9}"/>
            </c:ext>
          </c:extLst>
        </c:ser>
        <c:ser>
          <c:idx val="2"/>
          <c:order val="2"/>
          <c:tx>
            <c:strRef>
              <c:f>'6B gene freq'!$B$4</c:f>
              <c:strCache>
                <c:ptCount val="1"/>
                <c:pt idx="0">
                  <c:v>midfreq: 4--24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'6B gene freq'!$C$1:$H$1</c:f>
              <c:strCache>
                <c:ptCount val="6"/>
                <c:pt idx="0">
                  <c:v>PC</c:v>
                </c:pt>
                <c:pt idx="1">
                  <c:v>PC_genes.TAIR10</c:v>
                </c:pt>
                <c:pt idx="2">
                  <c:v>PC_genes.new</c:v>
                </c:pt>
                <c:pt idx="3">
                  <c:v>TE</c:v>
                </c:pt>
                <c:pt idx="4">
                  <c:v>TE_genes.TAIR10</c:v>
                </c:pt>
                <c:pt idx="5">
                  <c:v>TE_genes.new</c:v>
                </c:pt>
              </c:strCache>
            </c:strRef>
          </c:cat>
          <c:val>
            <c:numRef>
              <c:f>'6B gene freq'!$C$4:$H$4</c:f>
              <c:numCache>
                <c:formatCode>#,##0</c:formatCode>
                <c:ptCount val="6"/>
                <c:pt idx="0">
                  <c:v>1413</c:v>
                </c:pt>
                <c:pt idx="1">
                  <c:v>741</c:v>
                </c:pt>
                <c:pt idx="2">
                  <c:v>672</c:v>
                </c:pt>
                <c:pt idx="3">
                  <c:v>1869</c:v>
                </c:pt>
                <c:pt idx="4">
                  <c:v>126</c:v>
                </c:pt>
                <c:pt idx="5">
                  <c:v>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E-4608-B7CC-BE6EDE96BEF9}"/>
            </c:ext>
          </c:extLst>
        </c:ser>
        <c:ser>
          <c:idx val="3"/>
          <c:order val="3"/>
          <c:tx>
            <c:strRef>
              <c:f>'6B gene freq'!$B$5</c:f>
              <c:strCache>
                <c:ptCount val="1"/>
                <c:pt idx="0">
                  <c:v>lowfreq: 2--3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'6B gene freq'!$C$1:$H$1</c:f>
              <c:strCache>
                <c:ptCount val="6"/>
                <c:pt idx="0">
                  <c:v>PC</c:v>
                </c:pt>
                <c:pt idx="1">
                  <c:v>PC_genes.TAIR10</c:v>
                </c:pt>
                <c:pt idx="2">
                  <c:v>PC_genes.new</c:v>
                </c:pt>
                <c:pt idx="3">
                  <c:v>TE</c:v>
                </c:pt>
                <c:pt idx="4">
                  <c:v>TE_genes.TAIR10</c:v>
                </c:pt>
                <c:pt idx="5">
                  <c:v>TE_genes.new</c:v>
                </c:pt>
              </c:strCache>
            </c:strRef>
          </c:cat>
          <c:val>
            <c:numRef>
              <c:f>'6B gene freq'!$C$5:$H$5</c:f>
              <c:numCache>
                <c:formatCode>#,##0</c:formatCode>
                <c:ptCount val="6"/>
                <c:pt idx="0">
                  <c:v>572</c:v>
                </c:pt>
                <c:pt idx="1">
                  <c:v>83</c:v>
                </c:pt>
                <c:pt idx="2">
                  <c:v>489</c:v>
                </c:pt>
                <c:pt idx="3">
                  <c:v>957</c:v>
                </c:pt>
                <c:pt idx="4">
                  <c:v>31</c:v>
                </c:pt>
                <c:pt idx="5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E-4608-B7CC-BE6EDE96BEF9}"/>
            </c:ext>
          </c:extLst>
        </c:ser>
        <c:ser>
          <c:idx val="4"/>
          <c:order val="4"/>
          <c:tx>
            <c:strRef>
              <c:f>'6B gene freq'!$B$6</c:f>
              <c:strCache>
                <c:ptCount val="1"/>
                <c:pt idx="0">
                  <c:v>private: 1</c:v>
                </c:pt>
              </c:strCache>
            </c:strRef>
          </c:tx>
          <c:spPr>
            <a:solidFill>
              <a:srgbClr val="36BC8C"/>
            </a:solidFill>
            <a:ln>
              <a:noFill/>
            </a:ln>
            <a:effectLst/>
          </c:spPr>
          <c:invertIfNegative val="0"/>
          <c:cat>
            <c:strRef>
              <c:f>'6B gene freq'!$C$1:$H$1</c:f>
              <c:strCache>
                <c:ptCount val="6"/>
                <c:pt idx="0">
                  <c:v>PC</c:v>
                </c:pt>
                <c:pt idx="1">
                  <c:v>PC_genes.TAIR10</c:v>
                </c:pt>
                <c:pt idx="2">
                  <c:v>PC_genes.new</c:v>
                </c:pt>
                <c:pt idx="3">
                  <c:v>TE</c:v>
                </c:pt>
                <c:pt idx="4">
                  <c:v>TE_genes.TAIR10</c:v>
                </c:pt>
                <c:pt idx="5">
                  <c:v>TE_genes.new</c:v>
                </c:pt>
              </c:strCache>
            </c:strRef>
          </c:cat>
          <c:val>
            <c:numRef>
              <c:f>'6B gene freq'!$C$6:$H$6</c:f>
              <c:numCache>
                <c:formatCode>#,##0</c:formatCode>
                <c:ptCount val="6"/>
                <c:pt idx="0">
                  <c:v>1084</c:v>
                </c:pt>
                <c:pt idx="1">
                  <c:v>116</c:v>
                </c:pt>
                <c:pt idx="2">
                  <c:v>968</c:v>
                </c:pt>
                <c:pt idx="3">
                  <c:v>1527</c:v>
                </c:pt>
                <c:pt idx="4">
                  <c:v>73</c:v>
                </c:pt>
                <c:pt idx="5">
                  <c:v>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E-4608-B7CC-BE6EDE96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13673359"/>
        <c:axId val="1213656559"/>
      </c:barChart>
      <c:catAx>
        <c:axId val="12136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3656559"/>
        <c:crosses val="autoZero"/>
        <c:auto val="1"/>
        <c:lblAlgn val="ctr"/>
        <c:lblOffset val="100"/>
        <c:noMultiLvlLbl val="0"/>
      </c:catAx>
      <c:valAx>
        <c:axId val="12136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367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89443181597347E-2"/>
          <c:y val="6.3285069953655085E-2"/>
          <c:w val="0.5602644911341752"/>
          <c:h val="0.8102857377769872"/>
        </c:manualLayout>
      </c:layout>
      <c:pieChart>
        <c:varyColors val="1"/>
        <c:ser>
          <c:idx val="0"/>
          <c:order val="0"/>
          <c:tx>
            <c:strRef>
              <c:f>'6B gene freq'!$C$1</c:f>
              <c:strCache>
                <c:ptCount val="1"/>
                <c:pt idx="0">
                  <c:v>PC</c:v>
                </c:pt>
              </c:strCache>
            </c:strRef>
          </c:tx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</c:spPr>
          <c:explosion val="5"/>
          <c:dPt>
            <c:idx val="0"/>
            <c:bubble3D val="0"/>
            <c:spPr>
              <a:solidFill>
                <a:srgbClr val="FC4E4E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99-4CAE-93D1-90EF999B1A4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999-4CAE-93D1-90EF999B1A4E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99-4CAE-93D1-90EF999B1A4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99-4CAE-93D1-90EF999B1A4E}"/>
              </c:ext>
            </c:extLst>
          </c:dPt>
          <c:dPt>
            <c:idx val="4"/>
            <c:bubble3D val="0"/>
            <c:spPr>
              <a:solidFill>
                <a:srgbClr val="36BC8C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999-4CAE-93D1-90EF999B1A4E}"/>
              </c:ext>
            </c:extLst>
          </c:dPt>
          <c:dLbls>
            <c:dLbl>
              <c:idx val="0"/>
              <c:layout>
                <c:manualLayout>
                  <c:x val="8.5276114902875164E-2"/>
                  <c:y val="2.6133202229657395E-2"/>
                </c:manualLayout>
              </c:layout>
              <c:tx>
                <c:rich>
                  <a:bodyPr/>
                  <a:lstStyle/>
                  <a:p>
                    <a:fld id="{3E953191-D19E-439B-9EE8-33CE5050FF03}" type="CATEGORYNAME">
                      <a:rPr lang="en-US" b="0"/>
                      <a:pPr/>
                      <a:t>[CATEGORY NAME]</a:t>
                    </a:fld>
                    <a:r>
                      <a:rPr lang="en-US" b="0" baseline="0"/>
                      <a:t>; </a:t>
                    </a:r>
                    <a:fld id="{63F80F37-93E9-438F-BA7D-BEC2BBDA99BA}" type="VALUE">
                      <a:rPr lang="en-US" b="0" baseline="0"/>
                      <a:pPr/>
                      <a:t>[VALUE]</a:t>
                    </a:fld>
                    <a:r>
                      <a:rPr lang="en-US" b="0" baseline="0"/>
                      <a:t>; </a:t>
                    </a:r>
                    <a:fld id="{550CA781-339C-4AB4-A9E7-C03FC7A31293}" type="PERCENTAGE">
                      <a:rPr lang="en-US" b="0" baseline="0"/>
                      <a:pPr/>
                      <a:t>[PERCENTAGE]</a:t>
                    </a:fld>
                    <a:endParaRPr lang="en-US" b="0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726972683345915"/>
                      <c:h val="0.236620461569955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999-4CAE-93D1-90EF999B1A4E}"/>
                </c:ext>
              </c:extLst>
            </c:dLbl>
            <c:dLbl>
              <c:idx val="1"/>
              <c:layout>
                <c:manualLayout>
                  <c:x val="-3.6836397377132488E-3"/>
                  <c:y val="-8.7684532339093166E-2"/>
                </c:manualLayout>
              </c:layout>
              <c:tx>
                <c:rich>
                  <a:bodyPr/>
                  <a:lstStyle/>
                  <a:p>
                    <a:fld id="{174E3E41-4045-46A7-8E25-51C75059D17A}" type="CATEGORYNAME">
                      <a:rPr lang="en-US" b="0"/>
                      <a:pPr/>
                      <a:t>[CATEGORY NAME]</a:t>
                    </a:fld>
                    <a:r>
                      <a:rPr lang="en-US" b="0" baseline="0"/>
                      <a:t>; </a:t>
                    </a:r>
                    <a:fld id="{B78EBE71-04F3-4505-9D12-E8DD946F35A5}" type="VALUE">
                      <a:rPr lang="en-US" b="0" baseline="0"/>
                      <a:pPr/>
                      <a:t>[VALUE]</a:t>
                    </a:fld>
                    <a:r>
                      <a:rPr lang="en-US" b="0" baseline="0"/>
                      <a:t>; </a:t>
                    </a:r>
                    <a:fld id="{BECADB65-548B-4C19-913D-B8C4DB57B7C2}" type="PERCENTAGE">
                      <a:rPr lang="en-US" b="0" baseline="0"/>
                      <a:pPr/>
                      <a:t>[PERCENTAGE]</a:t>
                    </a:fld>
                    <a:endParaRPr lang="en-US" b="0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276294193290238"/>
                      <c:h val="0.23174560293708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99-4CAE-93D1-90EF999B1A4E}"/>
                </c:ext>
              </c:extLst>
            </c:dLbl>
            <c:dLbl>
              <c:idx val="2"/>
              <c:layout>
                <c:manualLayout>
                  <c:x val="5.36332144803588E-3"/>
                  <c:y val="-2.6107613521576735E-2"/>
                </c:manualLayout>
              </c:layout>
              <c:tx>
                <c:rich>
                  <a:bodyPr/>
                  <a:lstStyle/>
                  <a:p>
                    <a:fld id="{534C6E01-A4EC-468A-BE91-791975373AE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 </a:t>
                    </a:r>
                    <a:fld id="{EF69F1F8-AB4F-4467-A333-C0C373486D5A}" type="VALUE">
                      <a:rPr lang="en-US" b="0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  <a:fld id="{CA7CB2B1-3961-40EE-8BBF-367F3B4C2C5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525936449383165"/>
                      <c:h val="0.236620461569955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999-4CAE-93D1-90EF999B1A4E}"/>
                </c:ext>
              </c:extLst>
            </c:dLbl>
            <c:dLbl>
              <c:idx val="3"/>
              <c:layout>
                <c:manualLayout>
                  <c:x val="2.5785478163992605E-2"/>
                  <c:y val="2.704390854511834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843650420725522"/>
                      <c:h val="0.235741216780823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999-4CAE-93D1-90EF999B1A4E}"/>
                </c:ext>
              </c:extLst>
            </c:dLbl>
            <c:dLbl>
              <c:idx val="4"/>
              <c:layout>
                <c:manualLayout>
                  <c:x val="5.6532412984162957E-2"/>
                  <c:y val="0.1123247802727000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88728526483189"/>
                      <c:h val="0.236620461569955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999-4CAE-93D1-90EF999B1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'6B gene freq'!$B$2:$B$6</c:f>
              <c:strCache>
                <c:ptCount val="5"/>
                <c:pt idx="0">
                  <c:v>core: 27</c:v>
                </c:pt>
                <c:pt idx="1">
                  <c:v>highfreq: 25-26</c:v>
                </c:pt>
                <c:pt idx="2">
                  <c:v>midfreq: 4--24</c:v>
                </c:pt>
                <c:pt idx="3">
                  <c:v>lowfreq: 2--3</c:v>
                </c:pt>
                <c:pt idx="4">
                  <c:v>private: 1</c:v>
                </c:pt>
              </c:strCache>
            </c:strRef>
          </c:cat>
          <c:val>
            <c:numRef>
              <c:f>'6B gene freq'!$C$2:$C$6</c:f>
              <c:numCache>
                <c:formatCode>#,##0</c:formatCode>
                <c:ptCount val="5"/>
                <c:pt idx="0">
                  <c:v>24435</c:v>
                </c:pt>
                <c:pt idx="1">
                  <c:v>601</c:v>
                </c:pt>
                <c:pt idx="2">
                  <c:v>1413</c:v>
                </c:pt>
                <c:pt idx="3">
                  <c:v>572</c:v>
                </c:pt>
                <c:pt idx="4">
                  <c:v>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9-4CAE-93D1-90EF999B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14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/>
              <a:t>Gene presence frequency distribution</a:t>
            </a:r>
          </a:p>
        </c:rich>
      </c:tx>
      <c:layout>
        <c:manualLayout>
          <c:xMode val="edge"/>
          <c:yMode val="edge"/>
          <c:x val="3.4637465056159979E-2"/>
          <c:y val="0.10954488914510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45653814697056"/>
          <c:y val="0.23892194453954124"/>
          <c:w val="0.45761743469146648"/>
          <c:h val="0.3991828141047586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'6B gene freq'!$B$2</c:f>
              <c:strCache>
                <c:ptCount val="1"/>
                <c:pt idx="0">
                  <c:v>core: 27</c:v>
                </c:pt>
              </c:strCache>
            </c:strRef>
          </c:tx>
          <c:spPr>
            <a:solidFill>
              <a:srgbClr val="FC4E4E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'6B gene freq'!$C$1:$H$1</c15:sqref>
                  </c15:fullRef>
                </c:ext>
              </c:extLst>
              <c:f>('6B gene freq'!$D$1:$E$1,'6B gene freq'!$G$1:$H$1)</c:f>
              <c:strCache>
                <c:ptCount val="4"/>
                <c:pt idx="0">
                  <c:v>PC_genes.TAIR10</c:v>
                </c:pt>
                <c:pt idx="1">
                  <c:v>PC_genes.new</c:v>
                </c:pt>
                <c:pt idx="2">
                  <c:v>TE_genes.TAIR10</c:v>
                </c:pt>
                <c:pt idx="3">
                  <c:v>TE_genes.new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'6B gene freq'!$C$2:$H$2</c15:sqref>
                  </c15:fullRef>
                </c:ext>
              </c:extLst>
              <c:f>('6B gene freq'!$D$2:$E$2,'6B gene freq'!$G$2:$H$2)</c:f>
              <c:numCache>
                <c:formatCode>#,##0</c:formatCode>
                <c:ptCount val="4"/>
                <c:pt idx="0">
                  <c:v>23979</c:v>
                </c:pt>
                <c:pt idx="1">
                  <c:v>456</c:v>
                </c:pt>
                <c:pt idx="2">
                  <c:v>295</c:v>
                </c:pt>
                <c:pt idx="3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4-44F9-ACEF-0E37E1758467}"/>
            </c:ext>
          </c:extLst>
        </c:ser>
        <c:ser>
          <c:idx val="1"/>
          <c:order val="1"/>
          <c:tx>
            <c:strRef>
              <c:f>'6B gene freq'!$B$3</c:f>
              <c:strCache>
                <c:ptCount val="1"/>
                <c:pt idx="0">
                  <c:v>highfreq: 25-26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'6B gene freq'!$C$1:$H$1</c15:sqref>
                  </c15:fullRef>
                </c:ext>
              </c:extLst>
              <c:f>('6B gene freq'!$D$1:$E$1,'6B gene freq'!$G$1:$H$1)</c:f>
              <c:strCache>
                <c:ptCount val="4"/>
                <c:pt idx="0">
                  <c:v>PC_genes.TAIR10</c:v>
                </c:pt>
                <c:pt idx="1">
                  <c:v>PC_genes.new</c:v>
                </c:pt>
                <c:pt idx="2">
                  <c:v>TE_genes.TAIR10</c:v>
                </c:pt>
                <c:pt idx="3">
                  <c:v>TE_genes.new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'6B gene freq'!$C$3:$H$3</c15:sqref>
                  </c15:fullRef>
                </c:ext>
              </c:extLst>
              <c:f>('6B gene freq'!$D$3:$E$3,'6B gene freq'!$G$3:$H$3)</c:f>
              <c:numCache>
                <c:formatCode>#,##0</c:formatCode>
                <c:ptCount val="4"/>
                <c:pt idx="0">
                  <c:v>525</c:v>
                </c:pt>
                <c:pt idx="1">
                  <c:v>76</c:v>
                </c:pt>
                <c:pt idx="2">
                  <c:v>40</c:v>
                </c:pt>
                <c:pt idx="3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4-44F9-ACEF-0E37E1758467}"/>
            </c:ext>
          </c:extLst>
        </c:ser>
        <c:ser>
          <c:idx val="2"/>
          <c:order val="2"/>
          <c:tx>
            <c:strRef>
              <c:f>'6B gene freq'!$B$4</c:f>
              <c:strCache>
                <c:ptCount val="1"/>
                <c:pt idx="0">
                  <c:v>midfreq: 4--24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'6B gene freq'!$C$1:$H$1</c15:sqref>
                  </c15:fullRef>
                </c:ext>
              </c:extLst>
              <c:f>('6B gene freq'!$D$1:$E$1,'6B gene freq'!$G$1:$H$1)</c:f>
              <c:strCache>
                <c:ptCount val="4"/>
                <c:pt idx="0">
                  <c:v>PC_genes.TAIR10</c:v>
                </c:pt>
                <c:pt idx="1">
                  <c:v>PC_genes.new</c:v>
                </c:pt>
                <c:pt idx="2">
                  <c:v>TE_genes.TAIR10</c:v>
                </c:pt>
                <c:pt idx="3">
                  <c:v>TE_genes.new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'6B gene freq'!$C$4:$H$4</c15:sqref>
                  </c15:fullRef>
                </c:ext>
              </c:extLst>
              <c:f>('6B gene freq'!$D$4:$E$4,'6B gene freq'!$G$4:$H$4)</c:f>
              <c:numCache>
                <c:formatCode>#,##0</c:formatCode>
                <c:ptCount val="4"/>
                <c:pt idx="0">
                  <c:v>741</c:v>
                </c:pt>
                <c:pt idx="1">
                  <c:v>672</c:v>
                </c:pt>
                <c:pt idx="2">
                  <c:v>126</c:v>
                </c:pt>
                <c:pt idx="3">
                  <c:v>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4-44F9-ACEF-0E37E1758467}"/>
            </c:ext>
          </c:extLst>
        </c:ser>
        <c:ser>
          <c:idx val="3"/>
          <c:order val="3"/>
          <c:tx>
            <c:strRef>
              <c:f>'6B gene freq'!$B$5</c:f>
              <c:strCache>
                <c:ptCount val="1"/>
                <c:pt idx="0">
                  <c:v>lowfreq: 2--3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'6B gene freq'!$C$1:$H$1</c15:sqref>
                  </c15:fullRef>
                </c:ext>
              </c:extLst>
              <c:f>('6B gene freq'!$D$1:$E$1,'6B gene freq'!$G$1:$H$1)</c:f>
              <c:strCache>
                <c:ptCount val="4"/>
                <c:pt idx="0">
                  <c:v>PC_genes.TAIR10</c:v>
                </c:pt>
                <c:pt idx="1">
                  <c:v>PC_genes.new</c:v>
                </c:pt>
                <c:pt idx="2">
                  <c:v>TE_genes.TAIR10</c:v>
                </c:pt>
                <c:pt idx="3">
                  <c:v>TE_genes.new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'6B gene freq'!$C$5:$H$5</c15:sqref>
                  </c15:fullRef>
                </c:ext>
              </c:extLst>
              <c:f>('6B gene freq'!$D$5:$E$5,'6B gene freq'!$G$5:$H$5)</c:f>
              <c:numCache>
                <c:formatCode>#,##0</c:formatCode>
                <c:ptCount val="4"/>
                <c:pt idx="0">
                  <c:v>83</c:v>
                </c:pt>
                <c:pt idx="1">
                  <c:v>489</c:v>
                </c:pt>
                <c:pt idx="2">
                  <c:v>31</c:v>
                </c:pt>
                <c:pt idx="3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4-44F9-ACEF-0E37E1758467}"/>
            </c:ext>
          </c:extLst>
        </c:ser>
        <c:ser>
          <c:idx val="4"/>
          <c:order val="4"/>
          <c:tx>
            <c:strRef>
              <c:f>'6B gene freq'!$B$6</c:f>
              <c:strCache>
                <c:ptCount val="1"/>
                <c:pt idx="0">
                  <c:v>private: 1</c:v>
                </c:pt>
              </c:strCache>
            </c:strRef>
          </c:tx>
          <c:spPr>
            <a:solidFill>
              <a:srgbClr val="36BC8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'6B gene freq'!$C$1:$H$1</c15:sqref>
                  </c15:fullRef>
                </c:ext>
              </c:extLst>
              <c:f>('6B gene freq'!$D$1:$E$1,'6B gene freq'!$G$1:$H$1)</c:f>
              <c:strCache>
                <c:ptCount val="4"/>
                <c:pt idx="0">
                  <c:v>PC_genes.TAIR10</c:v>
                </c:pt>
                <c:pt idx="1">
                  <c:v>PC_genes.new</c:v>
                </c:pt>
                <c:pt idx="2">
                  <c:v>TE_genes.TAIR10</c:v>
                </c:pt>
                <c:pt idx="3">
                  <c:v>TE_genes.new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'6B gene freq'!$C$6:$H$6</c15:sqref>
                  </c15:fullRef>
                </c:ext>
              </c:extLst>
              <c:f>('6B gene freq'!$D$6:$E$6,'6B gene freq'!$G$6:$H$6)</c:f>
              <c:numCache>
                <c:formatCode>#,##0</c:formatCode>
                <c:ptCount val="4"/>
                <c:pt idx="0">
                  <c:v>116</c:v>
                </c:pt>
                <c:pt idx="1">
                  <c:v>968</c:v>
                </c:pt>
                <c:pt idx="2">
                  <c:v>73</c:v>
                </c:pt>
                <c:pt idx="3">
                  <c:v>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34-44F9-ACEF-0E37E17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13673359"/>
        <c:axId val="1213656559"/>
      </c:barChart>
      <c:catAx>
        <c:axId val="12136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3656559"/>
        <c:crosses val="autoZero"/>
        <c:auto val="1"/>
        <c:lblAlgn val="ctr"/>
        <c:lblOffset val="100"/>
        <c:noMultiLvlLbl val="0"/>
      </c:catAx>
      <c:valAx>
        <c:axId val="12136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367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60621480961355"/>
          <c:y val="0.21503868538171858"/>
          <c:w val="0.3463696902176811"/>
          <c:h val="0.55257813249684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72234928039952"/>
          <c:y val="0.10590495095357789"/>
          <c:w val="0.47922441690448381"/>
          <c:h val="0.69308106502719957"/>
        </c:manualLayout>
      </c:layout>
      <c:pieChart>
        <c:varyColors val="1"/>
        <c:ser>
          <c:idx val="0"/>
          <c:order val="0"/>
          <c:tx>
            <c:strRef>
              <c:f>'6B gene freq'!$F$1</c:f>
              <c:strCache>
                <c:ptCount val="1"/>
                <c:pt idx="0">
                  <c:v>TE</c:v>
                </c:pt>
              </c:strCache>
            </c:strRef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</a:ln>
          </c:spPr>
          <c:explosion val="2"/>
          <c:dPt>
            <c:idx val="0"/>
            <c:bubble3D val="0"/>
            <c:spPr>
              <a:solidFill>
                <a:srgbClr val="FC4E4E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0-4C1D-93DE-3D6299D365C8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0-4C1D-93DE-3D6299D365C8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0-4C1D-93DE-3D6299D365C8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10-4C1D-93DE-3D6299D365C8}"/>
              </c:ext>
            </c:extLst>
          </c:dPt>
          <c:dPt>
            <c:idx val="4"/>
            <c:bubble3D val="0"/>
            <c:spPr>
              <a:solidFill>
                <a:srgbClr val="36BC8C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10-4C1D-93DE-3D6299D365C8}"/>
              </c:ext>
            </c:extLst>
          </c:dPt>
          <c:dLbls>
            <c:dLbl>
              <c:idx val="0"/>
              <c:layout>
                <c:manualLayout>
                  <c:x val="3.0195046378511718E-2"/>
                  <c:y val="1.198684153122829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10-4C1D-93DE-3D6299D365C8}"/>
                </c:ext>
              </c:extLst>
            </c:dLbl>
            <c:dLbl>
              <c:idx val="1"/>
              <c:layout>
                <c:manualLayout>
                  <c:x val="-1.8418357675257665E-3"/>
                  <c:y val="3.31369574774399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955574724662433"/>
                      <c:h val="0.215763147562109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F10-4C1D-93DE-3D6299D365C8}"/>
                </c:ext>
              </c:extLst>
            </c:dLbl>
            <c:dLbl>
              <c:idx val="2"/>
              <c:layout>
                <c:manualLayout>
                  <c:x val="9.3932813311687707E-2"/>
                  <c:y val="-0.1318550471000023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336939626304901"/>
                      <c:h val="0.219758761405851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F10-4C1D-93DE-3D6299D365C8}"/>
                </c:ext>
              </c:extLst>
            </c:dLbl>
            <c:dLbl>
              <c:idx val="3"/>
              <c:layout>
                <c:manualLayout>
                  <c:x val="-5.5253145813833372E-3"/>
                  <c:y val="-3.94951222049580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35207039406534"/>
                      <c:h val="0.215763147562109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F10-4C1D-93DE-3D6299D365C8}"/>
                </c:ext>
              </c:extLst>
            </c:dLbl>
            <c:dLbl>
              <c:idx val="4"/>
              <c:layout>
                <c:manualLayout>
                  <c:x val="7.3674245006130215E-3"/>
                  <c:y val="-1.00215448532298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58934059078038"/>
                      <c:h val="0.215763147562109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F10-4C1D-93DE-3D6299D36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'6B gene freq'!$B$2:$B$6</c:f>
              <c:strCache>
                <c:ptCount val="5"/>
                <c:pt idx="0">
                  <c:v>core: 27</c:v>
                </c:pt>
                <c:pt idx="1">
                  <c:v>highfreq: 25-26</c:v>
                </c:pt>
                <c:pt idx="2">
                  <c:v>midfreq: 4--24</c:v>
                </c:pt>
                <c:pt idx="3">
                  <c:v>lowfreq: 2--3</c:v>
                </c:pt>
                <c:pt idx="4">
                  <c:v>private: 1</c:v>
                </c:pt>
              </c:strCache>
            </c:strRef>
          </c:cat>
          <c:val>
            <c:numRef>
              <c:f>'6B gene freq'!$F$2:$F$6</c:f>
              <c:numCache>
                <c:formatCode>#,##0</c:formatCode>
                <c:ptCount val="5"/>
                <c:pt idx="0">
                  <c:v>887</c:v>
                </c:pt>
                <c:pt idx="1">
                  <c:v>434</c:v>
                </c:pt>
                <c:pt idx="2">
                  <c:v>1869</c:v>
                </c:pt>
                <c:pt idx="3">
                  <c:v>957</c:v>
                </c:pt>
                <c:pt idx="4">
                  <c:v>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10-4C1D-93DE-3D6299D3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</a:t>
            </a:r>
            <a:r>
              <a:rPr lang="en-US" baseline="0"/>
              <a:t>-ome</a:t>
            </a:r>
            <a:endParaRPr lang="en-US"/>
          </a:p>
        </c:rich>
      </c:tx>
      <c:layout>
        <c:manualLayout>
          <c:xMode val="edge"/>
          <c:yMode val="edge"/>
          <c:x val="0.306751263028537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'Suppl compare freq to Mercier'!$A$2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rgbClr val="F60A15"/>
            </a:solidFill>
            <a:ln>
              <a:noFill/>
            </a:ln>
            <a:effectLst/>
          </c:spPr>
          <c:invertIfNegative val="0"/>
          <c:cat>
            <c:strRef>
              <c:f>'Suppl compare freq to Mercier'!$B$1:$D$1</c:f>
              <c:strCache>
                <c:ptCount val="3"/>
                <c:pt idx="0">
                  <c:v>PC loci</c:v>
                </c:pt>
                <c:pt idx="1">
                  <c:v>PC gene models </c:v>
                </c:pt>
                <c:pt idx="2">
                  <c:v>PC gene models_Mercier</c:v>
                </c:pt>
              </c:strCache>
            </c:strRef>
          </c:cat>
          <c:val>
            <c:numRef>
              <c:f>'Suppl compare freq to Mercier'!$B$2:$D$2</c:f>
              <c:numCache>
                <c:formatCode>General</c:formatCode>
                <c:ptCount val="3"/>
                <c:pt idx="0">
                  <c:v>25479</c:v>
                </c:pt>
                <c:pt idx="1">
                  <c:v>20536</c:v>
                </c:pt>
                <c:pt idx="2" formatCode="#,##0">
                  <c:v>19721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DDC-B001-5FC2A36E7417}"/>
            </c:ext>
          </c:extLst>
        </c:ser>
        <c:ser>
          <c:idx val="1"/>
          <c:order val="1"/>
          <c:tx>
            <c:strRef>
              <c:f>'Suppl compare freq to Mercier'!$A$3</c:f>
              <c:strCache>
                <c:ptCount val="1"/>
                <c:pt idx="0">
                  <c:v>softcore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'Suppl compare freq to Mercier'!$B$1:$D$1</c:f>
              <c:strCache>
                <c:ptCount val="3"/>
                <c:pt idx="0">
                  <c:v>PC loci</c:v>
                </c:pt>
                <c:pt idx="1">
                  <c:v>PC gene models </c:v>
                </c:pt>
                <c:pt idx="2">
                  <c:v>PC gene models_Mercier</c:v>
                </c:pt>
              </c:strCache>
            </c:strRef>
          </c:cat>
          <c:val>
            <c:numRef>
              <c:f>'Suppl compare freq to Mercier'!$B$3:$D$3</c:f>
              <c:numCache>
                <c:formatCode>General</c:formatCode>
                <c:ptCount val="3"/>
                <c:pt idx="0">
                  <c:v>698</c:v>
                </c:pt>
                <c:pt idx="1">
                  <c:v>292</c:v>
                </c:pt>
                <c:pt idx="2" formatCode="#,##0">
                  <c:v>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DDC-B001-5FC2A36E7417}"/>
            </c:ext>
          </c:extLst>
        </c:ser>
        <c:ser>
          <c:idx val="2"/>
          <c:order val="2"/>
          <c:tx>
            <c:strRef>
              <c:f>'Suppl compare freq to Mercier'!$A$4</c:f>
              <c:strCache>
                <c:ptCount val="1"/>
                <c:pt idx="0">
                  <c:v>dispensable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'Suppl compare freq to Mercier'!$B$1:$D$1</c:f>
              <c:strCache>
                <c:ptCount val="3"/>
                <c:pt idx="0">
                  <c:v>PC loci</c:v>
                </c:pt>
                <c:pt idx="1">
                  <c:v>PC gene models </c:v>
                </c:pt>
                <c:pt idx="2">
                  <c:v>PC gene models_Mercier</c:v>
                </c:pt>
              </c:strCache>
            </c:strRef>
          </c:cat>
          <c:val>
            <c:numRef>
              <c:f>'Suppl compare freq to Mercier'!$B$4:$D$4</c:f>
              <c:numCache>
                <c:formatCode>General</c:formatCode>
                <c:ptCount val="3"/>
                <c:pt idx="0">
                  <c:v>2214</c:v>
                </c:pt>
                <c:pt idx="1">
                  <c:v>1608</c:v>
                </c:pt>
                <c:pt idx="2" formatCode="#,##0">
                  <c:v>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DDC-B001-5FC2A36E7417}"/>
            </c:ext>
          </c:extLst>
        </c:ser>
        <c:ser>
          <c:idx val="3"/>
          <c:order val="3"/>
          <c:tx>
            <c:strRef>
              <c:f>'Suppl compare freq to Mercier'!$A$5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rgbClr val="9900CC"/>
            </a:solidFill>
            <a:ln>
              <a:noFill/>
            </a:ln>
            <a:effectLst/>
          </c:spPr>
          <c:invertIfNegative val="0"/>
          <c:cat>
            <c:strRef>
              <c:f>'Suppl compare freq to Mercier'!$B$1:$D$1</c:f>
              <c:strCache>
                <c:ptCount val="3"/>
                <c:pt idx="0">
                  <c:v>PC loci</c:v>
                </c:pt>
                <c:pt idx="1">
                  <c:v>PC gene models </c:v>
                </c:pt>
                <c:pt idx="2">
                  <c:v>PC gene models_Mercier</c:v>
                </c:pt>
              </c:strCache>
            </c:strRef>
          </c:cat>
          <c:val>
            <c:numRef>
              <c:f>'Suppl compare freq to Mercier'!$B$5:$D$5</c:f>
              <c:numCache>
                <c:formatCode>General</c:formatCode>
                <c:ptCount val="3"/>
                <c:pt idx="0">
                  <c:v>1091</c:v>
                </c:pt>
                <c:pt idx="1">
                  <c:v>1626</c:v>
                </c:pt>
                <c:pt idx="2" formatCode="#,##0">
                  <c:v>6070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DDC-B001-5FC2A36E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5529536"/>
        <c:axId val="46060928"/>
      </c:barChart>
      <c:catAx>
        <c:axId val="455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0928"/>
        <c:crosses val="autoZero"/>
        <c:auto val="1"/>
        <c:lblAlgn val="ctr"/>
        <c:lblOffset val="100"/>
        <c:noMultiLvlLbl val="0"/>
      </c:catAx>
      <c:valAx>
        <c:axId val="460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28155295616945"/>
          <c:y val="0.16319335083114608"/>
          <c:w val="0.27397278230394612"/>
          <c:h val="0.30324292796733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33071</xdr:colOff>
      <xdr:row>3</xdr:row>
      <xdr:rowOff>31750</xdr:rowOff>
    </xdr:from>
    <xdr:to>
      <xdr:col>6</xdr:col>
      <xdr:colOff>119811</xdr:colOff>
      <xdr:row>13</xdr:row>
      <xdr:rowOff>5991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A6372-7571-6E66-55F7-D16782F0F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599475</xdr:colOff>
      <xdr:row>3</xdr:row>
      <xdr:rowOff>84346</xdr:rowOff>
    </xdr:from>
    <xdr:to>
      <xdr:col>13</xdr:col>
      <xdr:colOff>207513</xdr:colOff>
      <xdr:row>13</xdr:row>
      <xdr:rowOff>162105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2FF05-D42A-E220-B318-4FD1D9234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111478</xdr:rowOff>
    </xdr:from>
    <xdr:to>
      <xdr:col>5</xdr:col>
      <xdr:colOff>340784</xdr:colOff>
      <xdr:row>46</xdr:row>
      <xdr:rowOff>44098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967C0-9A21-E5BA-0212-08A52493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599721</xdr:colOff>
      <xdr:row>7</xdr:row>
      <xdr:rowOff>52916</xdr:rowOff>
    </xdr:from>
    <xdr:to>
      <xdr:col>12</xdr:col>
      <xdr:colOff>605366</xdr:colOff>
      <xdr:row>19</xdr:row>
      <xdr:rowOff>170744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E5B7B-0D73-4DA2-9AE2-EF53777E9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377825</xdr:colOff>
      <xdr:row>0</xdr:row>
      <xdr:rowOff>0</xdr:rowOff>
    </xdr:from>
    <xdr:to>
      <xdr:col>16</xdr:col>
      <xdr:colOff>73025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C048E-2DEC-383A-FB86-8A7EF3D4E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3</xdr:row>
      <xdr:rowOff>88900</xdr:rowOff>
    </xdr:from>
    <xdr:to>
      <xdr:col>7</xdr:col>
      <xdr:colOff>158750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FE5C-3736-EA6E-D06B-775CABFA5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313765</xdr:colOff>
      <xdr:row>2</xdr:row>
      <xdr:rowOff>74706</xdr:rowOff>
    </xdr:from>
    <xdr:to>
      <xdr:col>27</xdr:col>
      <xdr:colOff>201705</xdr:colOff>
      <xdr:row>17</xdr:row>
      <xdr:rowOff>55656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3A8E1-CE5F-7EE9-AA8E-5058CCA60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160617</xdr:colOff>
      <xdr:row>1</xdr:row>
      <xdr:rowOff>14194</xdr:rowOff>
    </xdr:from>
    <xdr:to>
      <xdr:col>13</xdr:col>
      <xdr:colOff>545352</xdr:colOff>
      <xdr:row>13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9C18F-B02D-3285-F39F-DE60C50C9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395940</xdr:colOff>
      <xdr:row>1</xdr:row>
      <xdr:rowOff>29882</xdr:rowOff>
    </xdr:from>
    <xdr:to>
      <xdr:col>20</xdr:col>
      <xdr:colOff>522941</xdr:colOff>
      <xdr:row>16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84C00-F8A7-4C1E-881A-F41772A3F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9</xdr:col>
      <xdr:colOff>22411</xdr:colOff>
      <xdr:row>35</xdr:row>
      <xdr:rowOff>142687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856BBF-A5AC-4AE0-9E24-43C267230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63964</xdr:colOff>
      <xdr:row>14</xdr:row>
      <xdr:rowOff>117368</xdr:rowOff>
    </xdr:from>
    <xdr:to>
      <xdr:col>23</xdr:col>
      <xdr:colOff>368800</xdr:colOff>
      <xdr:row>29</xdr:row>
      <xdr:rowOff>98318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12884-90D4-4458-9822-8FD59EE42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166669</xdr:colOff>
      <xdr:row>1</xdr:row>
      <xdr:rowOff>23829</xdr:rowOff>
    </xdr:from>
    <xdr:to>
      <xdr:col>26</xdr:col>
      <xdr:colOff>84119</xdr:colOff>
      <xdr:row>13</xdr:row>
      <xdr:rowOff>171235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E7631-76E4-4161-8896-865261DD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217897</xdr:colOff>
      <xdr:row>0</xdr:row>
      <xdr:rowOff>142697</xdr:rowOff>
    </xdr:from>
    <xdr:to>
      <xdr:col>21</xdr:col>
      <xdr:colOff>135349</xdr:colOff>
      <xdr:row>13</xdr:row>
      <xdr:rowOff>103241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CF16C-B1EB-4CAF-B63E-853AEB03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114159</xdr:colOff>
      <xdr:row>0</xdr:row>
      <xdr:rowOff>57079</xdr:rowOff>
    </xdr:from>
    <xdr:to>
      <xdr:col>14</xdr:col>
      <xdr:colOff>185507</xdr:colOff>
      <xdr:row>11</xdr:row>
      <xdr:rowOff>85617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BF823A-C220-4940-A4C1-0AAE55745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263989</xdr:colOff>
      <xdr:row>7</xdr:row>
      <xdr:rowOff>99889</xdr:rowOff>
    </xdr:from>
    <xdr:to>
      <xdr:col>2</xdr:col>
      <xdr:colOff>428089</xdr:colOff>
      <xdr:row>16</xdr:row>
      <xdr:rowOff>28540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54C0B-A500-A95C-AC3C-767E3DAF8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378146</xdr:colOff>
      <xdr:row>8</xdr:row>
      <xdr:rowOff>78483</xdr:rowOff>
    </xdr:from>
    <xdr:to>
      <xdr:col>6</xdr:col>
      <xdr:colOff>178371</xdr:colOff>
      <xdr:row>16</xdr:row>
      <xdr:rowOff>185504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6276B-F046-4168-95BE-BE0D29036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330201</xdr:colOff>
      <xdr:row>6</xdr:row>
      <xdr:rowOff>38100</xdr:rowOff>
    </xdr:from>
    <xdr:to>
      <xdr:col>6</xdr:col>
      <xdr:colOff>349251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46315-CB2B-59D8-CFD6-977D928E4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0.72973</cdr:x>
      <cdr:y>0.41065</cdr:y>
    </cdr:from>
    <cdr:to>
      <cdr:x>0.96139</cdr:x>
      <cdr:y>0.53612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EF768A-2217-B279-ED74-067BB4AA9A13}"/>
            </a:ext>
          </a:extLst>
        </cdr:cNvPr>
        <cdr:cNvSpPr txBox="1"/>
      </cdr:nvSpPr>
      <cdr:spPr>
        <a:xfrm xmlns:a="http://schemas.openxmlformats.org/drawingml/2006/main">
          <a:off x="1800225" y="685800"/>
          <a:ext cx="5715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24,435</a:t>
          </a:r>
        </a:p>
      </cdr:txBody>
    </cdr:sp>
  </cdr:relSizeAnchor>
  <cdr:relSizeAnchor xmlns:cdr="http://schemas.openxmlformats.org/drawingml/2006/chartDrawing">
    <cdr:from>
      <cdr:x>0.73359</cdr:x>
      <cdr:y>0.51711</cdr:y>
    </cdr:from>
    <cdr:to>
      <cdr:x>0.96525</cdr:x>
      <cdr:y>0.64259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B467B-1635-FFEB-8BFF-878B0311632B}"/>
            </a:ext>
          </a:extLst>
        </cdr:cNvPr>
        <cdr:cNvSpPr txBox="1"/>
      </cdr:nvSpPr>
      <cdr:spPr>
        <a:xfrm xmlns:a="http://schemas.openxmlformats.org/drawingml/2006/main">
          <a:off x="1809750" y="863600"/>
          <a:ext cx="5715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601</a:t>
          </a:r>
        </a:p>
      </cdr:txBody>
    </cdr:sp>
  </cdr:relSizeAnchor>
  <cdr:relSizeAnchor xmlns:cdr="http://schemas.openxmlformats.org/drawingml/2006/chartDrawing">
    <cdr:from>
      <cdr:x>0.73102</cdr:x>
      <cdr:y>0.61217</cdr:y>
    </cdr:from>
    <cdr:to>
      <cdr:x>0.96268</cdr:x>
      <cdr:y>0.73764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5D42A0B-AF81-33F5-ECBB-BB4A2521C80A}"/>
            </a:ext>
          </a:extLst>
        </cdr:cNvPr>
        <cdr:cNvSpPr txBox="1"/>
      </cdr:nvSpPr>
      <cdr:spPr>
        <a:xfrm xmlns:a="http://schemas.openxmlformats.org/drawingml/2006/main">
          <a:off x="1803400" y="1022350"/>
          <a:ext cx="5715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1,413</a:t>
          </a:r>
        </a:p>
      </cdr:txBody>
    </cdr:sp>
  </cdr:relSizeAnchor>
  <cdr:relSizeAnchor xmlns:cdr="http://schemas.openxmlformats.org/drawingml/2006/chartDrawing">
    <cdr:from>
      <cdr:x>0.73874</cdr:x>
      <cdr:y>0.71483</cdr:y>
    </cdr:from>
    <cdr:to>
      <cdr:x>0.9704</cdr:x>
      <cdr:y>0.8403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5D42A0B-AF81-33F5-ECBB-BB4A2521C80A}"/>
            </a:ext>
          </a:extLst>
        </cdr:cNvPr>
        <cdr:cNvSpPr txBox="1"/>
      </cdr:nvSpPr>
      <cdr:spPr>
        <a:xfrm xmlns:a="http://schemas.openxmlformats.org/drawingml/2006/main">
          <a:off x="1822450" y="1193800"/>
          <a:ext cx="5715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572</a:t>
          </a:r>
        </a:p>
      </cdr:txBody>
    </cdr:sp>
  </cdr:relSizeAnchor>
  <cdr:relSizeAnchor xmlns:cdr="http://schemas.openxmlformats.org/drawingml/2006/chartDrawing">
    <cdr:from>
      <cdr:x>0.73102</cdr:x>
      <cdr:y>0.81369</cdr:y>
    </cdr:from>
    <cdr:to>
      <cdr:x>0.96268</cdr:x>
      <cdr:y>0.93916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9066E76-3BBE-BF90-10B6-67DF39B06EF1}"/>
            </a:ext>
          </a:extLst>
        </cdr:cNvPr>
        <cdr:cNvSpPr txBox="1"/>
      </cdr:nvSpPr>
      <cdr:spPr>
        <a:xfrm xmlns:a="http://schemas.openxmlformats.org/drawingml/2006/main">
          <a:off x="1803400" y="1358900"/>
          <a:ext cx="5715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1,084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952501</xdr:colOff>
      <xdr:row>15</xdr:row>
      <xdr:rowOff>165100</xdr:rowOff>
    </xdr:from>
    <xdr:to>
      <xdr:col>2</xdr:col>
      <xdr:colOff>1206500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EC57F-66BE-4EB9-87FA-6D6088524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244104</xdr:colOff>
      <xdr:row>29</xdr:row>
      <xdr:rowOff>1703</xdr:rowOff>
    </xdr:from>
    <xdr:to>
      <xdr:col>8</xdr:col>
      <xdr:colOff>91700</xdr:colOff>
      <xdr:row>41</xdr:row>
      <xdr:rowOff>162027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00F66-8E05-443D-B7B3-491A8B2B3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48888</xdr:colOff>
      <xdr:row>3</xdr:row>
      <xdr:rowOff>179824</xdr:rowOff>
    </xdr:from>
    <xdr:to>
      <xdr:col>11</xdr:col>
      <xdr:colOff>545088</xdr:colOff>
      <xdr:row>16</xdr:row>
      <xdr:rowOff>34166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4BE9F-73A7-E7EA-F35C-BE39A6207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455084</xdr:colOff>
      <xdr:row>4</xdr:row>
      <xdr:rowOff>25979</xdr:rowOff>
    </xdr:from>
    <xdr:to>
      <xdr:col>20</xdr:col>
      <xdr:colOff>107758</xdr:colOff>
      <xdr:row>10</xdr:row>
      <xdr:rowOff>41869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C406-5C4F-433F-8339-5B5A6FED3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8BF0-E43D-4AC9-8979-AB0B02FB82BE}">
  <dimension ref="A1:I32"/>
  <sheetViews>
    <sheetView topLeftCell="A8" zoomScale="106" workbookViewId="0">
      <selection activeCell="B15" sqref="B15"/>
    </sheetView>
  </sheetViews>
  <sheetFormatPr defaultRowHeight="14.5" x14ac:dyDescent="0.35"/>
  <cols>
    <col min="1" max="1" width="44.6328125" bestFit="1" customWidth="1"/>
    <col min="2" max="2" width="6.453125" bestFit="1" customWidth="1"/>
  </cols>
  <sheetData>
    <row r="1" spans="1:5" x14ac:dyDescent="0.35">
      <c r="A1" t="s">
        <v>35</v>
      </c>
    </row>
    <row r="3" spans="1:5" x14ac:dyDescent="0.35">
      <c r="A3" s="8" t="s">
        <v>37</v>
      </c>
      <c r="B3" s="10">
        <v>26099</v>
      </c>
      <c r="D3" s="11">
        <f>SUM(B3:B4)</f>
        <v>34153</v>
      </c>
      <c r="E3" t="s">
        <v>46</v>
      </c>
    </row>
    <row r="4" spans="1:5" x14ac:dyDescent="0.35">
      <c r="A4" s="8" t="s">
        <v>36</v>
      </c>
      <c r="B4" s="10">
        <v>8054</v>
      </c>
    </row>
    <row r="5" spans="1:5" x14ac:dyDescent="0.35">
      <c r="A5" t="s">
        <v>11</v>
      </c>
      <c r="B5" s="11">
        <f>SUM(B3:B4)</f>
        <v>34153</v>
      </c>
    </row>
    <row r="6" spans="1:5" x14ac:dyDescent="0.35">
      <c r="A6" s="9" t="s">
        <v>38</v>
      </c>
      <c r="B6" s="11"/>
    </row>
    <row r="7" spans="1:5" x14ac:dyDescent="0.35">
      <c r="A7" s="8" t="s">
        <v>39</v>
      </c>
      <c r="B7" s="12">
        <v>25477</v>
      </c>
    </row>
    <row r="8" spans="1:5" x14ac:dyDescent="0.35">
      <c r="A8" s="8" t="s">
        <v>40</v>
      </c>
      <c r="B8" s="10">
        <v>341</v>
      </c>
    </row>
    <row r="9" spans="1:5" x14ac:dyDescent="0.35">
      <c r="A9" s="8" t="s">
        <v>41</v>
      </c>
      <c r="B9" s="12">
        <v>565</v>
      </c>
    </row>
    <row r="10" spans="1:5" x14ac:dyDescent="0.35">
      <c r="A10" s="8" t="s">
        <v>42</v>
      </c>
      <c r="B10" s="10">
        <v>5109</v>
      </c>
    </row>
    <row r="11" spans="1:5" x14ac:dyDescent="0.35">
      <c r="A11" s="8" t="s">
        <v>45</v>
      </c>
      <c r="B11" s="10">
        <v>2661</v>
      </c>
    </row>
    <row r="12" spans="1:5" x14ac:dyDescent="0.35">
      <c r="A12" s="25" t="s">
        <v>11</v>
      </c>
      <c r="B12" s="11">
        <f>SUM(B7:B11)</f>
        <v>34153</v>
      </c>
    </row>
    <row r="19" spans="9:9" x14ac:dyDescent="0.35">
      <c r="I19" s="3" t="s">
        <v>13</v>
      </c>
    </row>
    <row r="20" spans="9:9" x14ac:dyDescent="0.35">
      <c r="I20" s="3">
        <v>925</v>
      </c>
    </row>
    <row r="21" spans="9:9" x14ac:dyDescent="0.35">
      <c r="I21" s="3" t="s">
        <v>14</v>
      </c>
    </row>
    <row r="22" spans="9:9" x14ac:dyDescent="0.35">
      <c r="I22" s="3">
        <v>191</v>
      </c>
    </row>
    <row r="23" spans="9:9" x14ac:dyDescent="0.35">
      <c r="I23" s="3" t="s">
        <v>15</v>
      </c>
    </row>
    <row r="24" spans="9:9" x14ac:dyDescent="0.35">
      <c r="I24" s="3">
        <v>14</v>
      </c>
    </row>
    <row r="25" spans="9:9" x14ac:dyDescent="0.35">
      <c r="I25" s="3" t="s">
        <v>16</v>
      </c>
    </row>
    <row r="26" spans="9:9" x14ac:dyDescent="0.35">
      <c r="I26" s="3">
        <v>155</v>
      </c>
    </row>
    <row r="27" spans="9:9" x14ac:dyDescent="0.35">
      <c r="I27" s="3" t="s">
        <v>17</v>
      </c>
    </row>
    <row r="28" spans="9:9" x14ac:dyDescent="0.35">
      <c r="I28" s="3">
        <v>543</v>
      </c>
    </row>
    <row r="29" spans="9:9" x14ac:dyDescent="0.35">
      <c r="I29" s="3" t="s">
        <v>18</v>
      </c>
    </row>
    <row r="30" spans="9:9" x14ac:dyDescent="0.35">
      <c r="I30" s="3">
        <v>740</v>
      </c>
    </row>
    <row r="31" spans="9:9" x14ac:dyDescent="0.35">
      <c r="I31" s="3" t="s">
        <v>19</v>
      </c>
    </row>
    <row r="32" spans="9:9" x14ac:dyDescent="0.35">
      <c r="I32" s="4">
        <v>171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039-CF1A-4466-905F-79B0FEF8D3B0}">
  <dimension ref="A1:I34"/>
  <sheetViews>
    <sheetView topLeftCell="A3" zoomScale="72" workbookViewId="0">
      <selection activeCell="H5" sqref="H5"/>
    </sheetView>
  </sheetViews>
  <sheetFormatPr defaultRowHeight="14.5" x14ac:dyDescent="0.35"/>
  <cols>
    <col min="1" max="1" width="21.7265625" bestFit="1" customWidth="1"/>
    <col min="2" max="2" width="13.90625" bestFit="1" customWidth="1"/>
    <col min="3" max="3" width="11.90625" customWidth="1"/>
  </cols>
  <sheetData>
    <row r="1" spans="1:4" x14ac:dyDescent="0.35">
      <c r="A1" t="s">
        <v>188</v>
      </c>
    </row>
    <row r="2" spans="1:4" x14ac:dyDescent="0.35">
      <c r="A2" t="s">
        <v>181</v>
      </c>
    </row>
    <row r="3" spans="1:4" x14ac:dyDescent="0.35">
      <c r="A3" t="s">
        <v>182</v>
      </c>
      <c r="C3" t="s">
        <v>190</v>
      </c>
    </row>
    <row r="4" spans="1:4" x14ac:dyDescent="0.35">
      <c r="A4" t="s">
        <v>183</v>
      </c>
      <c r="C4" t="s">
        <v>191</v>
      </c>
    </row>
    <row r="5" spans="1:4" x14ac:dyDescent="0.35">
      <c r="A5" t="s">
        <v>184</v>
      </c>
    </row>
    <row r="6" spans="1:4" x14ac:dyDescent="0.35">
      <c r="A6" t="s">
        <v>185</v>
      </c>
    </row>
    <row r="7" spans="1:4" x14ac:dyDescent="0.35">
      <c r="A7" t="s">
        <v>186</v>
      </c>
    </row>
    <row r="8" spans="1:4" x14ac:dyDescent="0.35">
      <c r="A8" t="s">
        <v>187</v>
      </c>
    </row>
    <row r="9" spans="1:4" x14ac:dyDescent="0.35">
      <c r="A9" t="s">
        <v>191</v>
      </c>
    </row>
    <row r="10" spans="1:4" x14ac:dyDescent="0.35">
      <c r="B10" t="s">
        <v>189</v>
      </c>
      <c r="C10" t="s">
        <v>12</v>
      </c>
      <c r="D10" t="s">
        <v>11</v>
      </c>
    </row>
    <row r="11" spans="1:4" x14ac:dyDescent="0.35">
      <c r="A11" t="s">
        <v>7</v>
      </c>
      <c r="D11">
        <v>25477</v>
      </c>
    </row>
    <row r="12" spans="1:4" x14ac:dyDescent="0.35">
      <c r="A12" t="s">
        <v>8</v>
      </c>
      <c r="D12">
        <v>2661</v>
      </c>
    </row>
    <row r="13" spans="1:4" x14ac:dyDescent="0.35">
      <c r="A13" t="s">
        <v>23</v>
      </c>
      <c r="D13">
        <v>744</v>
      </c>
    </row>
    <row r="14" spans="1:4" x14ac:dyDescent="0.35">
      <c r="A14" t="s">
        <v>24</v>
      </c>
      <c r="D14">
        <v>670</v>
      </c>
    </row>
    <row r="15" spans="1:4" x14ac:dyDescent="0.35">
      <c r="A15" t="s">
        <v>21</v>
      </c>
      <c r="D15">
        <v>817</v>
      </c>
    </row>
    <row r="16" spans="1:4" x14ac:dyDescent="0.35">
      <c r="A16" t="s">
        <v>192</v>
      </c>
      <c r="D16">
        <v>421</v>
      </c>
    </row>
    <row r="18" spans="1:9" x14ac:dyDescent="0.35">
      <c r="A18" t="s">
        <v>9</v>
      </c>
      <c r="D18">
        <v>565</v>
      </c>
    </row>
    <row r="19" spans="1:9" x14ac:dyDescent="0.35">
      <c r="A19" t="s">
        <v>10</v>
      </c>
      <c r="D19">
        <v>5109</v>
      </c>
    </row>
    <row r="23" spans="1:9" x14ac:dyDescent="0.35">
      <c r="B23" t="s">
        <v>193</v>
      </c>
      <c r="C23" t="s">
        <v>194</v>
      </c>
      <c r="D23" t="s">
        <v>11</v>
      </c>
    </row>
    <row r="24" spans="1:9" x14ac:dyDescent="0.35">
      <c r="A24" t="s">
        <v>7</v>
      </c>
      <c r="B24">
        <v>617</v>
      </c>
      <c r="C24">
        <f>100*B24/D24</f>
        <v>2.4217922047336815</v>
      </c>
      <c r="D24">
        <v>25477</v>
      </c>
    </row>
    <row r="25" spans="1:9" x14ac:dyDescent="0.35">
      <c r="A25" t="s">
        <v>8</v>
      </c>
      <c r="B25">
        <v>189</v>
      </c>
      <c r="C25">
        <f t="shared" ref="C25:C29" si="0">100*B25/D25</f>
        <v>7.1025930101465615</v>
      </c>
      <c r="D25">
        <v>2661</v>
      </c>
      <c r="I25" t="s">
        <v>172</v>
      </c>
    </row>
    <row r="26" spans="1:9" x14ac:dyDescent="0.35">
      <c r="A26" t="s">
        <v>23</v>
      </c>
      <c r="B26">
        <v>117</v>
      </c>
      <c r="C26">
        <f t="shared" si="0"/>
        <v>15.725806451612904</v>
      </c>
      <c r="D26">
        <v>744</v>
      </c>
      <c r="I26" t="s">
        <v>173</v>
      </c>
    </row>
    <row r="27" spans="1:9" x14ac:dyDescent="0.35">
      <c r="A27" t="s">
        <v>24</v>
      </c>
      <c r="B27">
        <v>47</v>
      </c>
      <c r="C27">
        <f t="shared" si="0"/>
        <v>7.0149253731343286</v>
      </c>
      <c r="D27">
        <v>670</v>
      </c>
      <c r="I27" t="s">
        <v>174</v>
      </c>
    </row>
    <row r="28" spans="1:9" x14ac:dyDescent="0.35">
      <c r="A28" t="s">
        <v>21</v>
      </c>
      <c r="B28">
        <v>9</v>
      </c>
      <c r="C28">
        <f t="shared" si="0"/>
        <v>1.1015911872705018</v>
      </c>
      <c r="D28">
        <v>817</v>
      </c>
      <c r="I28" t="s">
        <v>175</v>
      </c>
    </row>
    <row r="29" spans="1:9" x14ac:dyDescent="0.35">
      <c r="A29" t="s">
        <v>192</v>
      </c>
      <c r="B29">
        <v>14</v>
      </c>
      <c r="C29">
        <f t="shared" si="0"/>
        <v>3.3254156769596199</v>
      </c>
      <c r="D29">
        <v>421</v>
      </c>
      <c r="I29" t="s">
        <v>176</v>
      </c>
    </row>
    <row r="31" spans="1:9" x14ac:dyDescent="0.35">
      <c r="A31" t="s">
        <v>9</v>
      </c>
      <c r="B31">
        <v>40</v>
      </c>
      <c r="C31">
        <f>100*B31/D31</f>
        <v>7.0796460176991154</v>
      </c>
      <c r="D31">
        <v>565</v>
      </c>
      <c r="I31" t="s">
        <v>177</v>
      </c>
    </row>
    <row r="32" spans="1:9" x14ac:dyDescent="0.35">
      <c r="A32" t="s">
        <v>10</v>
      </c>
      <c r="B32">
        <v>321</v>
      </c>
      <c r="C32">
        <f>100*B32/D32</f>
        <v>6.2830299471520847</v>
      </c>
      <c r="D32">
        <v>5109</v>
      </c>
      <c r="I32" t="s">
        <v>178</v>
      </c>
    </row>
    <row r="33" spans="9:9" x14ac:dyDescent="0.35">
      <c r="I33" t="s">
        <v>179</v>
      </c>
    </row>
    <row r="34" spans="9:9" x14ac:dyDescent="0.35">
      <c r="I34" t="s">
        <v>180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68-A0D8-4459-A263-AFF1FB1FB924}">
  <dimension ref="A1:F5"/>
  <sheetViews>
    <sheetView tabSelected="1" workbookViewId="0">
      <selection activeCell="H11" sqref="H11"/>
    </sheetView>
  </sheetViews>
  <sheetFormatPr defaultRowHeight="14.5" x14ac:dyDescent="0.35"/>
  <cols>
    <col min="1" max="1" width="18.36328125" bestFit="1" customWidth="1"/>
  </cols>
  <sheetData>
    <row r="1" spans="1:6" x14ac:dyDescent="0.35">
      <c r="A1" s="8" t="s">
        <v>39</v>
      </c>
      <c r="E1" t="s">
        <v>195</v>
      </c>
      <c r="F1" t="s">
        <v>196</v>
      </c>
    </row>
    <row r="2" spans="1:6" x14ac:dyDescent="0.35">
      <c r="A2" s="8" t="s">
        <v>40</v>
      </c>
      <c r="B2" s="10">
        <v>341</v>
      </c>
      <c r="D2" t="s">
        <v>160</v>
      </c>
      <c r="E2" s="12">
        <v>25477</v>
      </c>
      <c r="F2" s="10">
        <v>2661</v>
      </c>
    </row>
    <row r="3" spans="1:6" x14ac:dyDescent="0.35">
      <c r="A3" s="8" t="s">
        <v>41</v>
      </c>
      <c r="D3" t="s">
        <v>159</v>
      </c>
      <c r="E3" s="12">
        <v>565</v>
      </c>
      <c r="F3" s="10">
        <v>5109</v>
      </c>
    </row>
    <row r="4" spans="1:6" x14ac:dyDescent="0.35">
      <c r="A4" s="8" t="s">
        <v>42</v>
      </c>
    </row>
    <row r="5" spans="1:6" x14ac:dyDescent="0.35">
      <c r="A5" s="8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2B9-CFE5-4C95-8006-52CFB9BE615F}">
  <dimension ref="A1:P26"/>
  <sheetViews>
    <sheetView topLeftCell="G1" zoomScale="85" workbookViewId="0">
      <selection activeCell="N17" sqref="N17"/>
    </sheetView>
  </sheetViews>
  <sheetFormatPr defaultRowHeight="14.5" x14ac:dyDescent="0.35"/>
  <cols>
    <col min="2" max="2" width="13.54296875" bestFit="1" customWidth="1"/>
    <col min="7" max="7" width="8.7265625" bestFit="1" customWidth="1"/>
  </cols>
  <sheetData>
    <row r="1" spans="1:16" x14ac:dyDescent="0.35">
      <c r="B1" s="15" t="s">
        <v>50</v>
      </c>
      <c r="C1" s="15" t="s">
        <v>51</v>
      </c>
      <c r="D1" s="15" t="s">
        <v>167</v>
      </c>
      <c r="E1" s="15" t="s">
        <v>168</v>
      </c>
      <c r="F1" s="15" t="s">
        <v>55</v>
      </c>
      <c r="G1" s="15" t="s">
        <v>169</v>
      </c>
      <c r="H1" s="15" t="s">
        <v>170</v>
      </c>
      <c r="J1" s="23" t="s">
        <v>157</v>
      </c>
      <c r="K1" s="23" t="s">
        <v>160</v>
      </c>
      <c r="P1" s="9" t="s">
        <v>156</v>
      </c>
    </row>
    <row r="2" spans="1:16" x14ac:dyDescent="0.35">
      <c r="B2" s="8" t="s">
        <v>48</v>
      </c>
      <c r="C2" s="10">
        <v>24435</v>
      </c>
      <c r="D2" s="10">
        <v>23979</v>
      </c>
      <c r="E2" s="10">
        <v>456</v>
      </c>
      <c r="F2" s="10">
        <v>887</v>
      </c>
      <c r="G2" s="10">
        <v>295</v>
      </c>
      <c r="H2" s="10">
        <v>592</v>
      </c>
      <c r="J2">
        <f>SUM(D2:E2)</f>
        <v>24435</v>
      </c>
      <c r="K2">
        <f t="shared" ref="K2:K3" si="0">SUM(G2:H2)</f>
        <v>887</v>
      </c>
    </row>
    <row r="3" spans="1:16" x14ac:dyDescent="0.35">
      <c r="B3" s="8" t="s">
        <v>49</v>
      </c>
      <c r="C3" s="10">
        <v>601</v>
      </c>
      <c r="D3" s="10">
        <v>525</v>
      </c>
      <c r="E3" s="10">
        <v>76</v>
      </c>
      <c r="F3" s="10">
        <v>434</v>
      </c>
      <c r="G3" s="10">
        <v>40</v>
      </c>
      <c r="H3" s="10">
        <v>394</v>
      </c>
      <c r="J3">
        <f t="shared" ref="J3:J6" si="1">SUM(D3:E3)</f>
        <v>601</v>
      </c>
      <c r="K3">
        <f t="shared" si="0"/>
        <v>434</v>
      </c>
    </row>
    <row r="4" spans="1:16" x14ac:dyDescent="0.35">
      <c r="B4" s="8" t="s">
        <v>52</v>
      </c>
      <c r="C4" s="10">
        <v>1413</v>
      </c>
      <c r="D4" s="10">
        <v>741</v>
      </c>
      <c r="E4" s="10">
        <v>672</v>
      </c>
      <c r="F4" s="10">
        <v>1869</v>
      </c>
      <c r="G4" s="10">
        <v>126</v>
      </c>
      <c r="H4" s="10">
        <v>1743</v>
      </c>
      <c r="J4">
        <f t="shared" si="1"/>
        <v>1413</v>
      </c>
      <c r="K4">
        <f>SUM(G4:H4)</f>
        <v>1869</v>
      </c>
    </row>
    <row r="5" spans="1:16" x14ac:dyDescent="0.35">
      <c r="B5" s="8" t="s">
        <v>54</v>
      </c>
      <c r="C5" s="10">
        <v>572</v>
      </c>
      <c r="D5" s="10">
        <v>83</v>
      </c>
      <c r="E5" s="10">
        <v>489</v>
      </c>
      <c r="F5" s="10">
        <v>957</v>
      </c>
      <c r="G5" s="10">
        <v>31</v>
      </c>
      <c r="H5" s="10">
        <v>926</v>
      </c>
      <c r="J5">
        <f t="shared" si="1"/>
        <v>572</v>
      </c>
      <c r="K5">
        <f t="shared" ref="K5:K6" si="2">SUM(G5:H5)</f>
        <v>957</v>
      </c>
    </row>
    <row r="6" spans="1:16" x14ac:dyDescent="0.35">
      <c r="B6" s="8" t="s">
        <v>53</v>
      </c>
      <c r="C6" s="10">
        <v>1084</v>
      </c>
      <c r="D6" s="10">
        <v>116</v>
      </c>
      <c r="E6" s="10">
        <v>968</v>
      </c>
      <c r="F6" s="10">
        <v>1527</v>
      </c>
      <c r="G6" s="10">
        <v>73</v>
      </c>
      <c r="H6" s="10">
        <v>1454</v>
      </c>
      <c r="J6">
        <f t="shared" si="1"/>
        <v>1084</v>
      </c>
      <c r="K6">
        <f t="shared" si="2"/>
        <v>1527</v>
      </c>
    </row>
    <row r="7" spans="1:16" x14ac:dyDescent="0.35">
      <c r="C7" s="11">
        <f>SUM(C2:C6)</f>
        <v>28105</v>
      </c>
      <c r="D7" s="11">
        <f t="shared" ref="D7:H7" si="3">SUM(D2:D6)</f>
        <v>25444</v>
      </c>
      <c r="E7" s="11">
        <f t="shared" si="3"/>
        <v>2661</v>
      </c>
      <c r="F7" s="11">
        <f t="shared" si="3"/>
        <v>5674</v>
      </c>
      <c r="G7" s="11">
        <f t="shared" si="3"/>
        <v>565</v>
      </c>
      <c r="H7" s="11">
        <f t="shared" si="3"/>
        <v>5109</v>
      </c>
    </row>
    <row r="8" spans="1:16" x14ac:dyDescent="0.35">
      <c r="A8" t="s">
        <v>76</v>
      </c>
    </row>
    <row r="9" spans="1:16" x14ac:dyDescent="0.35">
      <c r="A9" t="s">
        <v>77</v>
      </c>
    </row>
    <row r="10" spans="1:16" x14ac:dyDescent="0.35">
      <c r="A10" t="s">
        <v>78</v>
      </c>
    </row>
    <row r="11" spans="1:16" x14ac:dyDescent="0.35">
      <c r="A11" t="s">
        <v>79</v>
      </c>
    </row>
    <row r="12" spans="1:16" x14ac:dyDescent="0.35">
      <c r="A12" t="s">
        <v>80</v>
      </c>
    </row>
    <row r="14" spans="1:16" x14ac:dyDescent="0.35">
      <c r="A14" t="s">
        <v>81</v>
      </c>
    </row>
    <row r="15" spans="1:16" x14ac:dyDescent="0.35">
      <c r="A15" t="s">
        <v>70</v>
      </c>
      <c r="E15" t="s">
        <v>97</v>
      </c>
      <c r="H15" t="s">
        <v>92</v>
      </c>
      <c r="K15" t="s">
        <v>87</v>
      </c>
      <c r="N15" t="s">
        <v>82</v>
      </c>
    </row>
    <row r="16" spans="1:16" x14ac:dyDescent="0.35">
      <c r="E16" t="s">
        <v>98</v>
      </c>
      <c r="H16" t="s">
        <v>93</v>
      </c>
      <c r="K16" t="s">
        <v>88</v>
      </c>
      <c r="N16" t="s">
        <v>83</v>
      </c>
    </row>
    <row r="17" spans="1:14" x14ac:dyDescent="0.35">
      <c r="A17" t="s">
        <v>71</v>
      </c>
      <c r="E17" t="s">
        <v>99</v>
      </c>
      <c r="H17" t="s">
        <v>94</v>
      </c>
      <c r="K17" t="s">
        <v>89</v>
      </c>
      <c r="N17" t="s">
        <v>84</v>
      </c>
    </row>
    <row r="18" spans="1:14" x14ac:dyDescent="0.35">
      <c r="A18" t="s">
        <v>72</v>
      </c>
      <c r="E18" t="s">
        <v>100</v>
      </c>
      <c r="H18" t="s">
        <v>95</v>
      </c>
      <c r="K18" t="s">
        <v>90</v>
      </c>
      <c r="N18" t="s">
        <v>85</v>
      </c>
    </row>
    <row r="19" spans="1:14" x14ac:dyDescent="0.35">
      <c r="A19" t="s">
        <v>73</v>
      </c>
      <c r="E19" t="s">
        <v>101</v>
      </c>
      <c r="H19" t="s">
        <v>96</v>
      </c>
      <c r="K19" t="s">
        <v>91</v>
      </c>
      <c r="N19" t="s">
        <v>86</v>
      </c>
    </row>
    <row r="20" spans="1:14" x14ac:dyDescent="0.35">
      <c r="A20" t="s">
        <v>74</v>
      </c>
    </row>
    <row r="21" spans="1:14" x14ac:dyDescent="0.35">
      <c r="A21" t="s">
        <v>75</v>
      </c>
    </row>
    <row r="23" spans="1:14" x14ac:dyDescent="0.35">
      <c r="B23" t="s">
        <v>102</v>
      </c>
    </row>
    <row r="26" spans="1:14" x14ac:dyDescent="0.35">
      <c r="B26" t="s">
        <v>159</v>
      </c>
    </row>
  </sheetData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7332-8506-4D18-ACC8-F2119B393FD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BE07-3D35-4544-B0C1-CE791CF9FAC7}">
  <dimension ref="A1:H27"/>
  <sheetViews>
    <sheetView topLeftCell="C1" zoomScale="89" workbookViewId="0">
      <selection activeCell="Q6" sqref="Q6"/>
    </sheetView>
  </sheetViews>
  <sheetFormatPr defaultRowHeight="14.5" x14ac:dyDescent="0.35"/>
  <cols>
    <col min="1" max="1" width="10.7265625" bestFit="1" customWidth="1"/>
    <col min="2" max="2" width="17.36328125" customWidth="1"/>
    <col min="3" max="3" width="14.36328125" bestFit="1" customWidth="1"/>
    <col min="5" max="5" width="8.36328125" customWidth="1"/>
    <col min="6" max="6" width="23.1796875" customWidth="1"/>
  </cols>
  <sheetData>
    <row r="1" spans="1:7" x14ac:dyDescent="0.35">
      <c r="B1" t="s">
        <v>69</v>
      </c>
      <c r="C1" t="s">
        <v>68</v>
      </c>
      <c r="D1" s="9" t="s">
        <v>67</v>
      </c>
      <c r="F1" t="s">
        <v>66</v>
      </c>
      <c r="G1" t="s">
        <v>65</v>
      </c>
    </row>
    <row r="2" spans="1:7" x14ac:dyDescent="0.35">
      <c r="A2" t="s">
        <v>30</v>
      </c>
      <c r="B2">
        <v>25479</v>
      </c>
      <c r="C2">
        <v>20536</v>
      </c>
      <c r="D2" s="21">
        <v>19721</v>
      </c>
      <c r="F2">
        <v>1193</v>
      </c>
      <c r="G2">
        <v>281</v>
      </c>
    </row>
    <row r="3" spans="1:7" x14ac:dyDescent="0.35">
      <c r="A3" t="s">
        <v>31</v>
      </c>
      <c r="B3">
        <v>698</v>
      </c>
      <c r="C3">
        <v>292</v>
      </c>
      <c r="D3" s="21">
        <v>1613</v>
      </c>
      <c r="F3">
        <v>538</v>
      </c>
      <c r="G3">
        <v>47</v>
      </c>
    </row>
    <row r="4" spans="1:7" x14ac:dyDescent="0.35">
      <c r="A4" t="s">
        <v>59</v>
      </c>
      <c r="B4">
        <v>2214</v>
      </c>
      <c r="C4">
        <v>1608</v>
      </c>
      <c r="D4" s="21">
        <v>5582</v>
      </c>
      <c r="F4">
        <v>3136</v>
      </c>
      <c r="G4">
        <v>2192</v>
      </c>
    </row>
    <row r="5" spans="1:7" x14ac:dyDescent="0.35">
      <c r="A5" t="s">
        <v>34</v>
      </c>
      <c r="B5">
        <v>1091</v>
      </c>
      <c r="C5">
        <v>1626</v>
      </c>
      <c r="D5" s="21">
        <v>6070</v>
      </c>
      <c r="F5">
        <v>1528</v>
      </c>
      <c r="G5">
        <v>2721</v>
      </c>
    </row>
    <row r="6" spans="1:7" x14ac:dyDescent="0.35">
      <c r="B6">
        <f>SUM(B2:B5)</f>
        <v>29482</v>
      </c>
      <c r="C6">
        <f>SUM(C2:C5)</f>
        <v>24062</v>
      </c>
      <c r="D6" s="21">
        <f>SUM(D2:D5)</f>
        <v>32986</v>
      </c>
      <c r="F6">
        <f>SUM(F2:F5)</f>
        <v>6395</v>
      </c>
      <c r="G6">
        <f>SUM(G2:G5)</f>
        <v>5241</v>
      </c>
    </row>
    <row r="7" spans="1:7" x14ac:dyDescent="0.35">
      <c r="A7" t="s">
        <v>64</v>
      </c>
    </row>
    <row r="8" spans="1:7" x14ac:dyDescent="0.35">
      <c r="D8" t="s">
        <v>63</v>
      </c>
      <c r="E8" t="s">
        <v>62</v>
      </c>
    </row>
    <row r="9" spans="1:7" x14ac:dyDescent="0.35">
      <c r="A9" t="s">
        <v>30</v>
      </c>
      <c r="E9" s="11">
        <v>19721</v>
      </c>
      <c r="F9" s="18">
        <v>1</v>
      </c>
    </row>
    <row r="10" spans="1:7" x14ac:dyDescent="0.35">
      <c r="A10" t="s">
        <v>61</v>
      </c>
      <c r="E10" s="11">
        <v>1613</v>
      </c>
      <c r="F10" t="s">
        <v>60</v>
      </c>
    </row>
    <row r="11" spans="1:7" x14ac:dyDescent="0.35">
      <c r="A11" t="s">
        <v>59</v>
      </c>
      <c r="E11" s="11">
        <v>5582</v>
      </c>
      <c r="F11" t="s">
        <v>58</v>
      </c>
    </row>
    <row r="12" spans="1:7" x14ac:dyDescent="0.35">
      <c r="A12" t="s">
        <v>34</v>
      </c>
      <c r="E12" s="11">
        <v>6070</v>
      </c>
      <c r="F12" t="s">
        <v>57</v>
      </c>
    </row>
    <row r="15" spans="1:7" x14ac:dyDescent="0.35">
      <c r="A15" s="17" t="s">
        <v>56</v>
      </c>
      <c r="B15" s="17"/>
      <c r="C15" s="17"/>
    </row>
    <row r="17" spans="1:8" x14ac:dyDescent="0.35">
      <c r="A17" t="s">
        <v>107</v>
      </c>
      <c r="C17" t="s">
        <v>111</v>
      </c>
      <c r="F17" t="s">
        <v>115</v>
      </c>
      <c r="H17" t="s">
        <v>103</v>
      </c>
    </row>
    <row r="18" spans="1:8" x14ac:dyDescent="0.35">
      <c r="A18" t="s">
        <v>108</v>
      </c>
      <c r="B18" s="19"/>
      <c r="C18" t="s">
        <v>112</v>
      </c>
      <c r="E18" s="19"/>
      <c r="F18" t="s">
        <v>116</v>
      </c>
      <c r="G18" s="19"/>
      <c r="H18" t="s">
        <v>104</v>
      </c>
    </row>
    <row r="19" spans="1:8" x14ac:dyDescent="0.35">
      <c r="A19" t="s">
        <v>109</v>
      </c>
      <c r="B19" s="19"/>
      <c r="C19" t="s">
        <v>113</v>
      </c>
      <c r="E19" s="19"/>
      <c r="F19" t="s">
        <v>117</v>
      </c>
      <c r="G19" s="19"/>
      <c r="H19" t="s">
        <v>105</v>
      </c>
    </row>
    <row r="20" spans="1:8" x14ac:dyDescent="0.35">
      <c r="A20" t="s">
        <v>110</v>
      </c>
      <c r="B20" s="19"/>
      <c r="C20" t="s">
        <v>114</v>
      </c>
      <c r="E20" s="19"/>
      <c r="F20" t="s">
        <v>118</v>
      </c>
      <c r="G20" s="19"/>
      <c r="H20" t="s">
        <v>106</v>
      </c>
    </row>
    <row r="21" spans="1:8" x14ac:dyDescent="0.35">
      <c r="A21" s="19"/>
      <c r="B21" s="19"/>
      <c r="C21" s="20"/>
      <c r="D21" s="19"/>
      <c r="E21" s="19"/>
      <c r="F21" s="19"/>
      <c r="G21" s="19"/>
      <c r="H21" s="19"/>
    </row>
    <row r="27" spans="1:8" x14ac:dyDescent="0.35">
      <c r="A27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2F45-D973-4229-AD1C-B64286053F53}">
  <dimension ref="A1:H35"/>
  <sheetViews>
    <sheetView zoomScale="89" workbookViewId="0">
      <selection activeCell="G12" sqref="G12"/>
    </sheetView>
  </sheetViews>
  <sheetFormatPr defaultRowHeight="14.5" x14ac:dyDescent="0.35"/>
  <cols>
    <col min="1" max="1" width="17.08984375" customWidth="1"/>
    <col min="2" max="2" width="26.26953125" bestFit="1" customWidth="1"/>
    <col min="3" max="3" width="22.453125" bestFit="1" customWidth="1"/>
  </cols>
  <sheetData>
    <row r="1" spans="1:8" x14ac:dyDescent="0.35">
      <c r="H1" s="7"/>
    </row>
    <row r="2" spans="1:8" x14ac:dyDescent="0.35">
      <c r="B2" t="s">
        <v>27</v>
      </c>
      <c r="C2" t="s">
        <v>28</v>
      </c>
      <c r="D2" t="s">
        <v>29</v>
      </c>
      <c r="E2" t="s">
        <v>135</v>
      </c>
      <c r="H2" s="3" t="s">
        <v>119</v>
      </c>
    </row>
    <row r="3" spans="1:8" x14ac:dyDescent="0.35">
      <c r="A3" t="s">
        <v>39</v>
      </c>
      <c r="B3" s="3">
        <v>21077</v>
      </c>
      <c r="C3">
        <v>1759</v>
      </c>
      <c r="D3">
        <v>2641</v>
      </c>
      <c r="E3">
        <f>SUM(B3:D3)</f>
        <v>25477</v>
      </c>
      <c r="H3" s="7" t="s">
        <v>120</v>
      </c>
    </row>
    <row r="4" spans="1:8" x14ac:dyDescent="0.35">
      <c r="A4" t="s">
        <v>45</v>
      </c>
      <c r="B4">
        <v>291</v>
      </c>
      <c r="C4">
        <v>622</v>
      </c>
      <c r="D4">
        <v>1748</v>
      </c>
      <c r="E4">
        <f t="shared" ref="E4:E6" si="0">SUM(B4:D4)</f>
        <v>2661</v>
      </c>
      <c r="H4" s="3" t="s">
        <v>121</v>
      </c>
    </row>
    <row r="5" spans="1:8" x14ac:dyDescent="0.35">
      <c r="A5" t="s">
        <v>43</v>
      </c>
      <c r="B5">
        <v>170</v>
      </c>
      <c r="C5">
        <v>81</v>
      </c>
      <c r="D5">
        <v>314</v>
      </c>
      <c r="E5">
        <f t="shared" si="0"/>
        <v>565</v>
      </c>
      <c r="H5" s="7" t="s">
        <v>122</v>
      </c>
    </row>
    <row r="6" spans="1:8" x14ac:dyDescent="0.35">
      <c r="A6" t="s">
        <v>44</v>
      </c>
      <c r="B6">
        <v>82</v>
      </c>
      <c r="C6">
        <v>600</v>
      </c>
      <c r="D6">
        <v>4427</v>
      </c>
      <c r="E6">
        <f t="shared" si="0"/>
        <v>5109</v>
      </c>
      <c r="H6" s="4"/>
    </row>
    <row r="7" spans="1:8" x14ac:dyDescent="0.35">
      <c r="A7" t="s">
        <v>26</v>
      </c>
      <c r="B7">
        <v>98</v>
      </c>
      <c r="C7">
        <v>70</v>
      </c>
      <c r="D7">
        <v>173</v>
      </c>
      <c r="E7">
        <f t="shared" ref="E7" si="1">SUM(B7:D7)</f>
        <v>341</v>
      </c>
      <c r="H7" t="s">
        <v>123</v>
      </c>
    </row>
    <row r="8" spans="1:8" x14ac:dyDescent="0.35">
      <c r="H8" s="7" t="s">
        <v>124</v>
      </c>
    </row>
    <row r="9" spans="1:8" x14ac:dyDescent="0.35">
      <c r="H9" s="3" t="s">
        <v>125</v>
      </c>
    </row>
    <row r="10" spans="1:8" x14ac:dyDescent="0.35">
      <c r="H10" s="7"/>
    </row>
    <row r="11" spans="1:8" x14ac:dyDescent="0.35">
      <c r="H11" s="3" t="s">
        <v>126</v>
      </c>
    </row>
    <row r="12" spans="1:8" x14ac:dyDescent="0.35">
      <c r="H12" s="7" t="s">
        <v>127</v>
      </c>
    </row>
    <row r="13" spans="1:8" x14ac:dyDescent="0.35">
      <c r="H13" s="4" t="s">
        <v>128</v>
      </c>
    </row>
    <row r="15" spans="1:8" x14ac:dyDescent="0.35">
      <c r="H15" s="7" t="s">
        <v>129</v>
      </c>
    </row>
    <row r="16" spans="1:8" x14ac:dyDescent="0.35">
      <c r="H16" s="3" t="s">
        <v>130</v>
      </c>
    </row>
    <row r="17" spans="4:8" x14ac:dyDescent="0.35">
      <c r="H17" s="7" t="s">
        <v>131</v>
      </c>
    </row>
    <row r="18" spans="4:8" x14ac:dyDescent="0.35">
      <c r="H18" s="3"/>
    </row>
    <row r="19" spans="4:8" x14ac:dyDescent="0.35">
      <c r="H19" s="7" t="s">
        <v>132</v>
      </c>
    </row>
    <row r="20" spans="4:8" x14ac:dyDescent="0.35">
      <c r="H20" s="3" t="s">
        <v>133</v>
      </c>
    </row>
    <row r="21" spans="4:8" x14ac:dyDescent="0.35">
      <c r="H21" s="7" t="s">
        <v>134</v>
      </c>
    </row>
    <row r="22" spans="4:8" x14ac:dyDescent="0.35">
      <c r="H22" s="7"/>
    </row>
    <row r="23" spans="4:8" x14ac:dyDescent="0.35">
      <c r="D23" s="9" t="s">
        <v>38</v>
      </c>
      <c r="E23" s="11"/>
      <c r="H23" s="3"/>
    </row>
    <row r="24" spans="4:8" x14ac:dyDescent="0.35">
      <c r="D24" s="8" t="s">
        <v>39</v>
      </c>
      <c r="E24" s="12">
        <v>25477</v>
      </c>
      <c r="H24" s="7"/>
    </row>
    <row r="25" spans="4:8" x14ac:dyDescent="0.35">
      <c r="D25" s="8" t="s">
        <v>40</v>
      </c>
      <c r="E25" s="10">
        <v>341</v>
      </c>
      <c r="H25" s="3"/>
    </row>
    <row r="26" spans="4:8" x14ac:dyDescent="0.35">
      <c r="D26" s="8" t="s">
        <v>41</v>
      </c>
      <c r="E26" s="12">
        <v>565</v>
      </c>
      <c r="H26" s="7"/>
    </row>
    <row r="27" spans="4:8" x14ac:dyDescent="0.35">
      <c r="D27" s="8" t="s">
        <v>42</v>
      </c>
      <c r="E27" s="10">
        <v>5109</v>
      </c>
      <c r="H27" s="4"/>
    </row>
    <row r="28" spans="4:8" x14ac:dyDescent="0.35">
      <c r="D28" s="8" t="s">
        <v>45</v>
      </c>
      <c r="E28" s="10">
        <v>2661</v>
      </c>
    </row>
    <row r="30" spans="4:8" x14ac:dyDescent="0.35">
      <c r="H30" s="7"/>
    </row>
    <row r="31" spans="4:8" x14ac:dyDescent="0.35">
      <c r="H31" s="3"/>
    </row>
    <row r="32" spans="4:8" x14ac:dyDescent="0.35">
      <c r="H32" s="7"/>
    </row>
    <row r="33" spans="8:8" x14ac:dyDescent="0.35">
      <c r="H33" s="3"/>
    </row>
    <row r="34" spans="8:8" x14ac:dyDescent="0.35">
      <c r="H34" s="7"/>
    </row>
    <row r="35" spans="8:8" x14ac:dyDescent="0.35">
      <c r="H35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F503-367B-4665-ABF7-88E3F0BFB8DF}">
  <dimension ref="A1:H34"/>
  <sheetViews>
    <sheetView topLeftCell="A2" workbookViewId="0">
      <selection activeCell="B9" sqref="B9"/>
    </sheetView>
  </sheetViews>
  <sheetFormatPr defaultRowHeight="14.5" x14ac:dyDescent="0.35"/>
  <sheetData>
    <row r="1" spans="1:8" x14ac:dyDescent="0.35">
      <c r="A1" t="s">
        <v>151</v>
      </c>
      <c r="B1" t="s">
        <v>152</v>
      </c>
      <c r="C1" t="s">
        <v>27</v>
      </c>
      <c r="D1" t="s">
        <v>28</v>
      </c>
      <c r="E1" t="s">
        <v>29</v>
      </c>
      <c r="F1" t="s">
        <v>11</v>
      </c>
      <c r="H1" s="7"/>
    </row>
    <row r="2" spans="1:8" x14ac:dyDescent="0.35">
      <c r="A2" t="s">
        <v>30</v>
      </c>
      <c r="B2" s="22">
        <v>27</v>
      </c>
      <c r="C2">
        <v>20914</v>
      </c>
      <c r="D2">
        <v>1404</v>
      </c>
      <c r="E2">
        <v>2117</v>
      </c>
      <c r="F2">
        <f>SUM(C2:E2)</f>
        <v>24435</v>
      </c>
      <c r="H2" s="3" t="s">
        <v>136</v>
      </c>
    </row>
    <row r="3" spans="1:8" x14ac:dyDescent="0.35">
      <c r="A3" t="s">
        <v>47</v>
      </c>
      <c r="B3" s="22" t="s">
        <v>153</v>
      </c>
      <c r="C3">
        <v>220</v>
      </c>
      <c r="D3">
        <v>129</v>
      </c>
      <c r="E3">
        <v>252</v>
      </c>
      <c r="F3">
        <f>SUM(C3:E3)</f>
        <v>601</v>
      </c>
      <c r="H3" s="7" t="s">
        <v>137</v>
      </c>
    </row>
    <row r="4" spans="1:8" x14ac:dyDescent="0.35">
      <c r="A4" t="s">
        <v>32</v>
      </c>
      <c r="B4" s="22" t="s">
        <v>154</v>
      </c>
      <c r="C4">
        <v>124</v>
      </c>
      <c r="D4">
        <v>367</v>
      </c>
      <c r="E4">
        <v>922</v>
      </c>
      <c r="F4">
        <f>SUM(C4:E4)</f>
        <v>1413</v>
      </c>
      <c r="H4" s="3" t="s">
        <v>138</v>
      </c>
    </row>
    <row r="5" spans="1:8" x14ac:dyDescent="0.35">
      <c r="A5" t="s">
        <v>33</v>
      </c>
      <c r="B5" s="22" t="s">
        <v>155</v>
      </c>
      <c r="C5">
        <v>22</v>
      </c>
      <c r="D5">
        <v>135</v>
      </c>
      <c r="E5">
        <v>415</v>
      </c>
      <c r="F5">
        <f>SUM(C5:E5)</f>
        <v>572</v>
      </c>
      <c r="H5" s="7"/>
    </row>
    <row r="6" spans="1:8" x14ac:dyDescent="0.35">
      <c r="A6" t="s">
        <v>34</v>
      </c>
      <c r="B6" s="22">
        <v>1</v>
      </c>
      <c r="C6">
        <v>88</v>
      </c>
      <c r="D6">
        <v>346</v>
      </c>
      <c r="E6">
        <v>650</v>
      </c>
      <c r="F6">
        <f>SUM(C6:E6)</f>
        <v>1084</v>
      </c>
      <c r="H6" s="3" t="s">
        <v>139</v>
      </c>
    </row>
    <row r="7" spans="1:8" x14ac:dyDescent="0.35">
      <c r="H7" s="7" t="s">
        <v>140</v>
      </c>
    </row>
    <row r="8" spans="1:8" x14ac:dyDescent="0.35">
      <c r="H8" s="7" t="s">
        <v>141</v>
      </c>
    </row>
    <row r="9" spans="1:8" x14ac:dyDescent="0.35">
      <c r="H9" s="3"/>
    </row>
    <row r="10" spans="1:8" x14ac:dyDescent="0.35">
      <c r="H10" s="7" t="s">
        <v>142</v>
      </c>
    </row>
    <row r="11" spans="1:8" x14ac:dyDescent="0.35">
      <c r="H11" s="3" t="s">
        <v>143</v>
      </c>
    </row>
    <row r="12" spans="1:8" x14ac:dyDescent="0.35">
      <c r="H12" s="7" t="s">
        <v>144</v>
      </c>
    </row>
    <row r="13" spans="1:8" x14ac:dyDescent="0.35">
      <c r="H13" s="3"/>
    </row>
    <row r="14" spans="1:8" x14ac:dyDescent="0.35">
      <c r="H14" s="7" t="s">
        <v>145</v>
      </c>
    </row>
    <row r="15" spans="1:8" x14ac:dyDescent="0.35">
      <c r="H15" s="7" t="s">
        <v>146</v>
      </c>
    </row>
    <row r="16" spans="1:8" x14ac:dyDescent="0.35">
      <c r="H16" s="3" t="s">
        <v>147</v>
      </c>
    </row>
    <row r="17" spans="2:8" x14ac:dyDescent="0.35">
      <c r="B17" s="15" t="s">
        <v>50</v>
      </c>
      <c r="C17" s="15" t="s">
        <v>51</v>
      </c>
      <c r="H17" s="7"/>
    </row>
    <row r="18" spans="2:8" x14ac:dyDescent="0.35">
      <c r="B18" s="8" t="s">
        <v>48</v>
      </c>
      <c r="C18" s="10">
        <v>24435</v>
      </c>
      <c r="H18" s="3" t="s">
        <v>148</v>
      </c>
    </row>
    <row r="19" spans="2:8" x14ac:dyDescent="0.35">
      <c r="B19" s="8" t="s">
        <v>49</v>
      </c>
      <c r="C19" s="10">
        <v>601</v>
      </c>
      <c r="H19" s="7" t="s">
        <v>149</v>
      </c>
    </row>
    <row r="20" spans="2:8" x14ac:dyDescent="0.35">
      <c r="B20" s="8" t="s">
        <v>52</v>
      </c>
      <c r="C20" s="10">
        <v>1413</v>
      </c>
      <c r="H20" s="3" t="s">
        <v>150</v>
      </c>
    </row>
    <row r="21" spans="2:8" x14ac:dyDescent="0.35">
      <c r="B21" s="8" t="s">
        <v>54</v>
      </c>
      <c r="C21" s="10">
        <v>572</v>
      </c>
      <c r="H21" s="7"/>
    </row>
    <row r="22" spans="2:8" x14ac:dyDescent="0.35">
      <c r="B22" s="8" t="s">
        <v>53</v>
      </c>
      <c r="C22" s="10">
        <v>1084</v>
      </c>
      <c r="H22" s="7"/>
    </row>
    <row r="23" spans="2:8" x14ac:dyDescent="0.35">
      <c r="H23" s="3"/>
    </row>
    <row r="24" spans="2:8" x14ac:dyDescent="0.35">
      <c r="H24" s="7"/>
    </row>
    <row r="25" spans="2:8" x14ac:dyDescent="0.35">
      <c r="H25" s="3"/>
    </row>
    <row r="26" spans="2:8" x14ac:dyDescent="0.35">
      <c r="H26" s="7"/>
    </row>
    <row r="27" spans="2:8" x14ac:dyDescent="0.35">
      <c r="H27" s="3"/>
    </row>
    <row r="28" spans="2:8" x14ac:dyDescent="0.35">
      <c r="H28" s="7"/>
    </row>
    <row r="29" spans="2:8" x14ac:dyDescent="0.35">
      <c r="H29" s="7"/>
    </row>
    <row r="30" spans="2:8" x14ac:dyDescent="0.35">
      <c r="H30" s="3"/>
    </row>
    <row r="31" spans="2:8" x14ac:dyDescent="0.35">
      <c r="H31" s="7"/>
    </row>
    <row r="32" spans="2:8" x14ac:dyDescent="0.35">
      <c r="H32" s="3"/>
    </row>
    <row r="33" spans="8:8" x14ac:dyDescent="0.35">
      <c r="H33" s="7"/>
    </row>
    <row r="34" spans="8:8" x14ac:dyDescent="0.35">
      <c r="H34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DD5B-17CD-4941-AB71-6147214517F4}">
  <dimension ref="A1:F15"/>
  <sheetViews>
    <sheetView topLeftCell="A4" workbookViewId="0">
      <selection activeCell="B11" sqref="B11:B14"/>
    </sheetView>
  </sheetViews>
  <sheetFormatPr defaultColWidth="34.1796875" defaultRowHeight="14.5" x14ac:dyDescent="0.35"/>
  <sheetData>
    <row r="1" spans="1:6" x14ac:dyDescent="0.35">
      <c r="A1" s="7" t="s">
        <v>161</v>
      </c>
      <c r="C1" s="6"/>
    </row>
    <row r="2" spans="1:6" x14ac:dyDescent="0.35">
      <c r="A2" s="26"/>
      <c r="C2" s="3" t="s">
        <v>166</v>
      </c>
    </row>
    <row r="3" spans="1:6" x14ac:dyDescent="0.35">
      <c r="A3" s="3" t="s">
        <v>162</v>
      </c>
      <c r="C3" s="3" t="s">
        <v>163</v>
      </c>
    </row>
    <row r="4" spans="1:6" x14ac:dyDescent="0.35">
      <c r="A4" s="3" t="s">
        <v>163</v>
      </c>
      <c r="B4" s="5"/>
      <c r="C4" s="3" t="s">
        <v>164</v>
      </c>
      <c r="E4" s="14"/>
    </row>
    <row r="5" spans="1:6" x14ac:dyDescent="0.35">
      <c r="A5" s="3" t="s">
        <v>164</v>
      </c>
      <c r="C5" s="4" t="s">
        <v>165</v>
      </c>
      <c r="E5" s="14"/>
    </row>
    <row r="6" spans="1:6" x14ac:dyDescent="0.35">
      <c r="A6" s="4" t="s">
        <v>165</v>
      </c>
      <c r="C6" s="5"/>
      <c r="D6" s="5"/>
      <c r="E6" s="14"/>
    </row>
    <row r="7" spans="1:6" x14ac:dyDescent="0.35">
      <c r="A7" s="13"/>
      <c r="C7" s="5"/>
      <c r="D7" s="5"/>
      <c r="E7" s="14"/>
    </row>
    <row r="8" spans="1:6" x14ac:dyDescent="0.35">
      <c r="A8" s="13"/>
      <c r="C8" s="5"/>
      <c r="D8" s="5"/>
      <c r="E8" s="14"/>
    </row>
    <row r="9" spans="1:6" x14ac:dyDescent="0.35">
      <c r="D9" s="3"/>
    </row>
    <row r="10" spans="1:6" x14ac:dyDescent="0.35">
      <c r="C10" s="6"/>
      <c r="D10" s="3"/>
    </row>
    <row r="11" spans="1:6" x14ac:dyDescent="0.35">
      <c r="B11" t="s">
        <v>23</v>
      </c>
      <c r="C11" s="5">
        <v>744</v>
      </c>
      <c r="D11" s="4"/>
    </row>
    <row r="12" spans="1:6" x14ac:dyDescent="0.35">
      <c r="B12" t="s">
        <v>24</v>
      </c>
      <c r="C12" s="5">
        <v>670</v>
      </c>
    </row>
    <row r="13" spans="1:6" x14ac:dyDescent="0.35">
      <c r="B13" t="s">
        <v>21</v>
      </c>
      <c r="C13" s="5">
        <v>817</v>
      </c>
    </row>
    <row r="14" spans="1:6" x14ac:dyDescent="0.35">
      <c r="B14" t="s">
        <v>22</v>
      </c>
      <c r="C14" s="5">
        <v>9</v>
      </c>
      <c r="F14" t="s">
        <v>20</v>
      </c>
    </row>
    <row r="15" spans="1:6" x14ac:dyDescent="0.35">
      <c r="B15" t="s">
        <v>25</v>
      </c>
      <c r="C15" s="5">
        <v>421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opLeftCell="A12" zoomScale="128" workbookViewId="0">
      <selection activeCell="B19" sqref="B19"/>
    </sheetView>
  </sheetViews>
  <sheetFormatPr defaultRowHeight="14.5" x14ac:dyDescent="0.35"/>
  <cols>
    <col min="1" max="1" width="9.54296875" customWidth="1"/>
    <col min="2" max="2" width="11.26953125" customWidth="1"/>
    <col min="3" max="5" width="10" customWidth="1"/>
    <col min="6" max="6" width="11.81640625" customWidth="1"/>
    <col min="7" max="7" width="8.7265625" style="1" customWidth="1"/>
    <col min="8" max="11" width="8.7265625" style="1"/>
  </cols>
  <sheetData>
    <row r="1" spans="1:6" x14ac:dyDescent="0.35">
      <c r="E1" s="8" t="s">
        <v>39</v>
      </c>
      <c r="F1" s="12">
        <v>25477</v>
      </c>
    </row>
    <row r="2" spans="1:6" x14ac:dyDescent="0.35">
      <c r="B2" t="s">
        <v>0</v>
      </c>
      <c r="E2" s="8" t="s">
        <v>45</v>
      </c>
      <c r="F2" s="10">
        <v>2661</v>
      </c>
    </row>
    <row r="3" spans="1:6" x14ac:dyDescent="0.35">
      <c r="B3" t="s">
        <v>1</v>
      </c>
      <c r="E3" s="8" t="s">
        <v>41</v>
      </c>
      <c r="F3" s="12">
        <v>565</v>
      </c>
    </row>
    <row r="4" spans="1:6" x14ac:dyDescent="0.35">
      <c r="B4" t="s">
        <v>2</v>
      </c>
      <c r="E4" s="8" t="s">
        <v>42</v>
      </c>
      <c r="F4" s="10">
        <v>5109</v>
      </c>
    </row>
    <row r="5" spans="1:6" x14ac:dyDescent="0.35">
      <c r="B5" t="s">
        <v>3</v>
      </c>
    </row>
    <row r="8" spans="1:6" x14ac:dyDescent="0.35">
      <c r="A8" s="24" t="s">
        <v>158</v>
      </c>
      <c r="B8" s="9" t="s">
        <v>171</v>
      </c>
      <c r="C8" s="9" t="s">
        <v>4</v>
      </c>
      <c r="D8" s="9" t="s">
        <v>5</v>
      </c>
      <c r="E8" s="9" t="s">
        <v>6</v>
      </c>
      <c r="F8" s="2" t="s">
        <v>11</v>
      </c>
    </row>
    <row r="9" spans="1:6" x14ac:dyDescent="0.35">
      <c r="A9" t="s">
        <v>7</v>
      </c>
      <c r="B9">
        <v>136</v>
      </c>
      <c r="C9">
        <v>22060</v>
      </c>
      <c r="D9">
        <v>2050</v>
      </c>
      <c r="E9">
        <v>1198</v>
      </c>
      <c r="F9">
        <f>SUM(B9:E9)</f>
        <v>25444</v>
      </c>
    </row>
    <row r="10" spans="1:6" x14ac:dyDescent="0.35">
      <c r="A10" t="s">
        <v>8</v>
      </c>
      <c r="B10">
        <v>2021</v>
      </c>
      <c r="C10">
        <v>291</v>
      </c>
      <c r="D10">
        <v>199</v>
      </c>
      <c r="E10">
        <v>150</v>
      </c>
      <c r="F10">
        <f t="shared" ref="F10:F16" si="0">SUM(B10:E10)</f>
        <v>2661</v>
      </c>
    </row>
    <row r="11" spans="1:6" x14ac:dyDescent="0.35">
      <c r="A11" t="s">
        <v>9</v>
      </c>
      <c r="B11">
        <v>112</v>
      </c>
      <c r="C11">
        <v>251</v>
      </c>
      <c r="D11">
        <v>100</v>
      </c>
      <c r="E11">
        <v>102</v>
      </c>
      <c r="F11">
        <f t="shared" si="0"/>
        <v>565</v>
      </c>
    </row>
    <row r="12" spans="1:6" x14ac:dyDescent="0.35">
      <c r="A12" t="s">
        <v>10</v>
      </c>
      <c r="B12">
        <v>2978</v>
      </c>
      <c r="C12">
        <v>253</v>
      </c>
      <c r="D12">
        <v>514</v>
      </c>
      <c r="E12">
        <v>1364</v>
      </c>
      <c r="F12">
        <f t="shared" si="0"/>
        <v>5109</v>
      </c>
    </row>
    <row r="13" spans="1:6" x14ac:dyDescent="0.35">
      <c r="A13" t="s">
        <v>23</v>
      </c>
      <c r="B13">
        <v>619</v>
      </c>
      <c r="C13">
        <v>59</v>
      </c>
      <c r="D13">
        <v>46</v>
      </c>
      <c r="E13">
        <v>20</v>
      </c>
      <c r="F13">
        <f t="shared" si="0"/>
        <v>744</v>
      </c>
    </row>
    <row r="14" spans="1:6" x14ac:dyDescent="0.35">
      <c r="A14" t="s">
        <v>24</v>
      </c>
      <c r="B14">
        <v>533</v>
      </c>
      <c r="C14">
        <v>56</v>
      </c>
      <c r="D14">
        <v>42</v>
      </c>
      <c r="E14">
        <v>39</v>
      </c>
      <c r="F14">
        <f t="shared" si="0"/>
        <v>670</v>
      </c>
    </row>
    <row r="15" spans="1:6" x14ac:dyDescent="0.35">
      <c r="A15" t="s">
        <v>21</v>
      </c>
      <c r="B15">
        <v>584</v>
      </c>
      <c r="C15">
        <v>111</v>
      </c>
      <c r="D15">
        <v>72</v>
      </c>
      <c r="E15">
        <v>50</v>
      </c>
      <c r="F15">
        <f t="shared" si="0"/>
        <v>817</v>
      </c>
    </row>
    <row r="16" spans="1:6" x14ac:dyDescent="0.35">
      <c r="A16" t="s">
        <v>192</v>
      </c>
      <c r="B16">
        <v>279</v>
      </c>
      <c r="C16">
        <v>64</v>
      </c>
      <c r="D16">
        <v>38</v>
      </c>
      <c r="E16">
        <v>40</v>
      </c>
      <c r="F16">
        <f t="shared" si="0"/>
        <v>421</v>
      </c>
    </row>
    <row r="20" spans="1:6" x14ac:dyDescent="0.35">
      <c r="A20" s="24" t="s">
        <v>158</v>
      </c>
      <c r="B20" s="9" t="s">
        <v>171</v>
      </c>
      <c r="C20" s="9" t="s">
        <v>4</v>
      </c>
      <c r="D20" s="9" t="s">
        <v>5</v>
      </c>
      <c r="E20" s="9" t="s">
        <v>6</v>
      </c>
      <c r="F20" s="2" t="s">
        <v>11</v>
      </c>
    </row>
    <row r="21" spans="1:6" x14ac:dyDescent="0.35">
      <c r="A21" t="s">
        <v>7</v>
      </c>
      <c r="B21">
        <v>136</v>
      </c>
      <c r="C21">
        <v>22060</v>
      </c>
      <c r="D21">
        <v>2050</v>
      </c>
      <c r="E21">
        <v>1198</v>
      </c>
      <c r="F21">
        <f>SUM(B21:E21)</f>
        <v>25444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6A_piechart</vt:lpstr>
      <vt:lpstr>Suppl_new_genes_TEenrichment</vt:lpstr>
      <vt:lpstr>6B gene freq</vt:lpstr>
      <vt:lpstr>Sheet1</vt:lpstr>
      <vt:lpstr>Suppl compare freq to Mercier</vt:lpstr>
      <vt:lpstr>6D ancestral status</vt:lpstr>
      <vt:lpstr>6D freq_vs_ancestral_PC</vt:lpstr>
      <vt:lpstr>SupplFig10_newgenes_piechartB</vt:lpstr>
      <vt:lpstr>Supplem Fig10 E-F expressed abs</vt:lpstr>
      <vt:lpstr>Supplem Fig10 C-D CNV Tandemdup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Kornienko,Aleksandra</dc:creator>
  <cp:lastModifiedBy>Kornienko,Aleksandra</cp:lastModifiedBy>
  <dcterms:created xsi:type="dcterms:W3CDTF">2015-06-05T18:19:34Z</dcterms:created>
  <dcterms:modified xsi:type="dcterms:W3CDTF">2025-06-04T09:43:01Z</dcterms:modified>
</cp:coreProperties>
</file>