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tps://d.docs.live.net/c98477e4ea09f5e0/CareerFoundry/Data Immersion/Achievement4/Instacart Basket Analysis/05 Sent to client/"/>
    </mc:Choice>
  </mc:AlternateContent>
  <xr:revisionPtr revIDLastSave="10" documentId="8_{D23B6742-0D2C-406F-B09A-3EE106D48AED}" xr6:coauthVersionLast="47" xr6:coauthVersionMax="47" xr10:uidLastSave="{DF507576-1FB2-42B0-B32A-E91B5FFD1D4F}"/>
  <bookViews>
    <workbookView xWindow="-108" yWindow="-108" windowWidth="27288" windowHeight="17544"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Sheet1" sheetId="12" state="hidden" r:id="rId7"/>
    <sheet name="7. Recommendation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 i="12" l="1"/>
  <c r="B31" i="12"/>
  <c r="D30" i="12"/>
  <c r="C37" i="12" s="1"/>
  <c r="D29" i="12"/>
  <c r="B36" i="12" s="1"/>
  <c r="D28" i="12"/>
  <c r="B35" i="12" s="1"/>
  <c r="D27" i="12"/>
  <c r="B34" i="12" s="1"/>
  <c r="D36" i="12" l="1"/>
  <c r="D35" i="12"/>
  <c r="D31" i="12"/>
  <c r="B38" i="12" s="1"/>
  <c r="C36" i="12"/>
  <c r="C34" i="12"/>
  <c r="D34" i="12" s="1"/>
  <c r="D38" i="12" s="1"/>
  <c r="B37" i="12"/>
  <c r="D37" i="12" s="1"/>
  <c r="C35" i="12"/>
  <c r="C38" i="12" l="1"/>
</calcChain>
</file>

<file path=xl/sharedStrings.xml><?xml version="1.0" encoding="utf-8"?>
<sst xmlns="http://schemas.openxmlformats.org/spreadsheetml/2006/main" count="244" uniqueCount="180">
  <si>
    <t>Contents:</t>
  </si>
  <si>
    <t>Columns dropped</t>
  </si>
  <si>
    <t>Columns renamed</t>
  </si>
  <si>
    <t>Columns' type changed</t>
  </si>
  <si>
    <t>Comment/Reason</t>
  </si>
  <si>
    <t xml:space="preserve">New column </t>
  </si>
  <si>
    <t>Dataset</t>
  </si>
  <si>
    <t>Missing values</t>
  </si>
  <si>
    <t>Missing values treatment</t>
  </si>
  <si>
    <t>Duplicates</t>
  </si>
  <si>
    <t>products</t>
  </si>
  <si>
    <t xml:space="preserve">Column/s it was derived from </t>
  </si>
  <si>
    <t>Population Flow</t>
  </si>
  <si>
    <t>Consistency checks</t>
  </si>
  <si>
    <t>Wrangling steps</t>
  </si>
  <si>
    <t>Column derivations</t>
  </si>
  <si>
    <t>Title page</t>
  </si>
  <si>
    <t>Visualizations</t>
  </si>
  <si>
    <t>Conditions</t>
  </si>
  <si>
    <t>Recommendations</t>
  </si>
  <si>
    <t>product_name</t>
  </si>
  <si>
    <t>prices</t>
  </si>
  <si>
    <t>order_id from int to object</t>
  </si>
  <si>
    <t>For descriptive analysis</t>
  </si>
  <si>
    <t>The original name was difficult to read</t>
  </si>
  <si>
    <t>The original name was difficult to interpret</t>
  </si>
  <si>
    <t>eval_set</t>
  </si>
  <si>
    <t>This data set has only one value 'prior', this information is irrelevant for my purposes</t>
  </si>
  <si>
    <t>The busiest day of the week is Saturday, followed close by Sunday.</t>
  </si>
  <si>
    <t>order_day_of_week</t>
  </si>
  <si>
    <t>order_hour_of_day</t>
  </si>
  <si>
    <t>department_id</t>
  </si>
  <si>
    <t>price_range_loc</t>
  </si>
  <si>
    <t>busiest_day</t>
  </si>
  <si>
    <t>Saturday (0) = busiest day, Wednesday (4) = least busy, rest (1,2,3,5,6) =regularly busy</t>
  </si>
  <si>
    <t>busiest_days</t>
  </si>
  <si>
    <t>Saturday (0), Sunday (1) = busiest day; Tuesday (3), Wednesday (4) = least busy; rest (2,5,6) =regularly busy</t>
  </si>
  <si>
    <t>busiest_period_of_day</t>
  </si>
  <si>
    <t>loyalty_flag</t>
  </si>
  <si>
    <t>Spender</t>
  </si>
  <si>
    <t>customer_frequency</t>
  </si>
  <si>
    <t>Correcting the typo</t>
  </si>
  <si>
    <t>Region</t>
  </si>
  <si>
    <t>High spender</t>
  </si>
  <si>
    <t>Low spender</t>
  </si>
  <si>
    <t>Region_1</t>
  </si>
  <si>
    <t>Region_2</t>
  </si>
  <si>
    <t>Region_3</t>
  </si>
  <si>
    <t>Region_4</t>
  </si>
  <si>
    <t>scatterplot age and income for Single adult</t>
  </si>
  <si>
    <t>scatterplot age and income for Young Parent</t>
  </si>
  <si>
    <t>Name of Column</t>
  </si>
  <si>
    <t>day_since_prior_order</t>
  </si>
  <si>
    <t>Picture1: Crosstab between the columns 'day_since_prior_order' (column A, blue in the picture) and 'order_number_history' (row 1, orange in the picture) for checking if the first order for all orders is 0 (column B, green in the picture)</t>
  </si>
  <si>
    <t>I checked for all datasets if the first order has missing data via a crosstab (see Picture1 below)</t>
  </si>
  <si>
    <t>final data set</t>
  </si>
  <si>
    <t>In the 'department_id' the id 21 is named 'missing'.</t>
  </si>
  <si>
    <t>I have no further information about this issue, therefore I do nothing</t>
  </si>
  <si>
    <t>I assume that the missing valuew are the first order of a new customer, therefore I do nothing</t>
  </si>
  <si>
    <t>First Name</t>
  </si>
  <si>
    <t>I can not impute first names, therefore I do nothing</t>
  </si>
  <si>
    <t>The price was 14 900, that seems unreasonable high, that's why we changed them to missing data</t>
  </si>
  <si>
    <t>The price was 99 999, what seems unreasonable high, that's why we changed them to missing data</t>
  </si>
  <si>
    <t>5 duplicates where found that were dropped</t>
  </si>
  <si>
    <t>The data sets were the product_name was missing were dropped</t>
  </si>
  <si>
    <t>order_dow -&gt; order_day_of_week</t>
  </si>
  <si>
    <t>order_number -&gt; order_number_history</t>
  </si>
  <si>
    <t>Surnam -&gt; Surname</t>
  </si>
  <si>
    <t>First name</t>
  </si>
  <si>
    <t>Last name</t>
  </si>
  <si>
    <t>I dropped this column because of personally identifiable information</t>
  </si>
  <si>
    <t>"Most Orders": 9 &lt;= 'order_hour_of_day'  &gt;= 17; "Average Orders": 'order_hour_of_day' = 8+18+19; "Least Orders": 0 &lt;= 'order_hour_of_day' &gt;= 7 and 20 &lt;= 'order_hour_of_day' &gt;= 23 ;</t>
  </si>
  <si>
    <t xml:space="preserve">"New customer": 'max_order' &lt;= 10; "Regular customer": 10 &gt; 'max_order' &gt;= 40; "Loyal customer": 'max_order' &gt; 40; </t>
  </si>
  <si>
    <t>"low-range-product": 'prices' &lt;= 5$; "mid-range product":  5$ &lt; 'prices' &gt;= 15$; "high-range-product": 'prices' &gt;15$;</t>
  </si>
  <si>
    <t>"Low spender": 'average_price_order' &lt; 10; "High spender": average_price_order &gt;= 10;</t>
  </si>
  <si>
    <t>"Non-frequent customer": 'median_order' &gt; 20; "Regular customer": 10 &gt; 'median_order' &lt;= 20; "Frequent customer": 'median_order' &lt;= 10;</t>
  </si>
  <si>
    <t>Chart1: Bar chart of number of orders per day (0 = Saturday, 1 = Sunday, 2 = Monday, 3 = Tuesday, 4 = Wednesday, 5 = Thursday, 6 = Friday), Y-Axis in Million orders</t>
  </si>
  <si>
    <t>Chart2: Histogram/Frequency of 'order_hour_of_day'</t>
  </si>
  <si>
    <t>Chart3: Line chart of the average price of goods sold per day</t>
  </si>
  <si>
    <t>Chart4: Line chart of the average price of goods per order hour of a day</t>
  </si>
  <si>
    <t>Q1.What are the busiest days of the week and hours of the day for ordering food?</t>
  </si>
  <si>
    <t>Q2. Are there particular times of the day when people spend the most money?</t>
  </si>
  <si>
    <t>The goods with the highest prices are sold in the early morning hours at 2 and 3 am.</t>
  </si>
  <si>
    <t>Q1. What are the busiest days of the week and hours of the day for ordering food?</t>
  </si>
  <si>
    <t>The days when goods with the highest prices are sold are Saturday (0) and Friday (6)</t>
  </si>
  <si>
    <t>Q3. Are there certain types of products that are more popular than others?</t>
  </si>
  <si>
    <t>frequency of orders</t>
  </si>
  <si>
    <t>The departments/products 'other' (2), and 'bulk' (10) have the lowest frequency of ordering.</t>
  </si>
  <si>
    <t xml:space="preserve">The departments 'produce' (4) and 'dairy eggs' (16) have the highest frequency of ordering. </t>
  </si>
  <si>
    <t>The products 'Banana' (product_id 24852), 'Bag of Organic Bananas' (product_id 13176) and 'Organic Strawberries' (product_id 21137) of 'produce' (4) are the top 3 sold</t>
  </si>
  <si>
    <t>Q4. What’s the distribution among users in regards to their brand loyalty (i.e., how often do they return to Instacart)?</t>
  </si>
  <si>
    <t>Chart4: Bar chart of order frequency per deparment_id</t>
  </si>
  <si>
    <t>Regular</t>
  </si>
  <si>
    <t>Loyal</t>
  </si>
  <si>
    <t>New</t>
  </si>
  <si>
    <t>Customer</t>
  </si>
  <si>
    <t>The busiest hour of the day for orders is 10 am</t>
  </si>
  <si>
    <t>max_order</t>
  </si>
  <si>
    <t>average_price_order</t>
  </si>
  <si>
    <t>median_order</t>
  </si>
  <si>
    <t>Frequent</t>
  </si>
  <si>
    <t>Non-Frequent</t>
  </si>
  <si>
    <t>Most customers are 'Regular Customers' (maximum order frequency lies between 10-40)</t>
  </si>
  <si>
    <t xml:space="preserve">This data was derived from the maximum order number. </t>
  </si>
  <si>
    <t xml:space="preserve">This data was derived from the median order number. </t>
  </si>
  <si>
    <t>Most customers are 'Frequent Customers' (median order frequency is equal to or greater than 20)</t>
  </si>
  <si>
    <t>Chart6: Bar chart of distribution of 'customer_frequency'; Y-Axis in Million customers</t>
  </si>
  <si>
    <t>Chart5: Bar chart of distribution of 'loyality_flag'; Y-Axis in Million customers</t>
  </si>
  <si>
    <t>Q5. Are there differences in ordering habits based on a customer’s loyalty status?</t>
  </si>
  <si>
    <t>Q6. Are there differences in ordering habits based on a customer’s region?</t>
  </si>
  <si>
    <t>Sum</t>
  </si>
  <si>
    <t>Across regions, there is no significant difference between ordering habits.</t>
  </si>
  <si>
    <t>Q7. Is there a connection between age and family status in terms of ordering habits?</t>
  </si>
  <si>
    <t>This column was derived from https://simple.wikipedia.org/wiki/List_of_regions_of_the_United_States</t>
  </si>
  <si>
    <t>low_activity</t>
  </si>
  <si>
    <t>Customer Profile</t>
  </si>
  <si>
    <t>"low_activity": 'max_order' &lt; 5 (these customers were excluded from this analysis)</t>
  </si>
  <si>
    <t>age, dependents, deparment_id</t>
  </si>
  <si>
    <t>"Young Parent": 15 &lt; age &gt; 51, dependents &gt; 0, department_id = 18 (babies)</t>
  </si>
  <si>
    <t>"Single adult": age &gt; 18, dependents = 0, department_id = 1 (frozen), 15 (canned food)</t>
  </si>
  <si>
    <t>Q8. What different classifications does the demographic information suggest? Age? Income? Certain types of goods? Family status?</t>
  </si>
  <si>
    <t>Q9. What differences can you find in ordering habits of different customer profiles? Consider the price of orders, the frequency of orders, the products customers are ordering, and anything else you can think of.</t>
  </si>
  <si>
    <t>Single adult</t>
  </si>
  <si>
    <t>Young parents</t>
  </si>
  <si>
    <t>no profile</t>
  </si>
  <si>
    <t>Q4. What’s the distribution among users in regards to their brand loyalty? (i.e., how often do they return to Instacart)?</t>
  </si>
  <si>
    <t>Chart9: Distribution of customer profiles 'no profile', 'Single adult' and 'Young Parent'</t>
  </si>
  <si>
    <t>A1a. The busiest hour of the day for orders is 10 am. (see Chart2 in table 6.Visualizations)</t>
  </si>
  <si>
    <t>A1b. The busiest day of the week is Saturday, followed close by Sunday. (see Chart1 in table 6. Visualizations)</t>
  </si>
  <si>
    <t>A2a. The days when goods with the highest prices are sold are Saturday (0) and Friday (6). (see Chart3 in table 6. Visualizations)</t>
  </si>
  <si>
    <t>A2b. The goods with the highest prices are sold in the early morning hours at 2 and 3 am. (see Chart4 in table 6. Visualizations)</t>
  </si>
  <si>
    <t>Recommendation1: Focus your marketing budget on the weekend and before midday.</t>
  </si>
  <si>
    <t>Recommendation2: Take a deeper look at what products people are ordering during the small hours and focus the marketing budget during that time on these products.</t>
  </si>
  <si>
    <t>Recommendation3: Most customers stay on Instacart - brand loyalty is high. Try to persuade them to order more products per order by offering discounts after a certain threshold.</t>
  </si>
  <si>
    <t xml:space="preserve">I find no significant difference between age, family status, and ordering habits. </t>
  </si>
  <si>
    <t>Except for the profile 'Young parents'; and the difference has probably to do with the income, with is significantly less until about 40 years.</t>
  </si>
  <si>
    <t>Chart7: Bar chart of distribution of spending habits across 4 regions (regions where derived according https://simple.wikipedia.org/wiki/List_of_regions_of_the_United_States)</t>
  </si>
  <si>
    <t>Chart8: Scatterplot between income and age</t>
  </si>
  <si>
    <t>Chart9: Line chart with the relationship between dependants and age</t>
  </si>
  <si>
    <t>Recommendation4: Because customer's age differs between 18 and 81, we should cater them with different marketing strategies for the different age groups</t>
  </si>
  <si>
    <t>Recommendation5: Find more customer profiles, because a very great amount of customers did not fit in the two profiles.</t>
  </si>
  <si>
    <t>A3a. The departments 'produce' (4) and 'dairy eggs' (16) have the highest frequency of ordering. (see Chart4 in table 6. Visualizations)</t>
  </si>
  <si>
    <t>A3b. The products 'Banana' (product_id 24852), 'Bag of Organic Bananas' (product_id 13176) and 'Organic Strawberries' (product_id 21137) of 'produce' (4) are the top 3 sold</t>
  </si>
  <si>
    <t>A3c. The departments/products 'other' (2), and 'bulk' (10) have the lowest frequency of ordering. (see Chart4 in table 6. Visualizations)</t>
  </si>
  <si>
    <t>A4a. Most customers are 'Regular Customers' (maximum number of orders lies between 10-40) (see Chart5 in table 6. Visualizations)</t>
  </si>
  <si>
    <t>A4b. Most customers are 'Frequent Customers' (median order frequency is equal to or greater than 20) (see chart6 in table 6. Visualizations)</t>
  </si>
  <si>
    <t>A6. Across regions, there is no significant difference between ordering habits.  (see chart7 in table 6. Visualizations)</t>
  </si>
  <si>
    <t>A5. I don't find any connection, the only difference is per design (the order number, days since prior order, and maximum order)</t>
  </si>
  <si>
    <t>A8. I created 2 customer profiles (see chart9 in table 6. Visualizations):</t>
  </si>
  <si>
    <t xml:space="preserve">A6. I find no significant difference between age, family status, and ordering habits. </t>
  </si>
  <si>
    <t>A6. Except for the profile 'Young parents'; and the difference has probably to do with the income, which is significantly less until about 40 years. (see Chart8 and 9 in table 6. Visualizations)</t>
  </si>
  <si>
    <t>A8. "Single adult": age &gt; 18, dependents = 0, department_id = 1 (frozen), 15 (canned food)</t>
  </si>
  <si>
    <t>A8. "Young Parent": 15 &lt; age &gt; 51, dependents &gt; 0, department_id = 18 (babies)</t>
  </si>
  <si>
    <t>Recommendations:</t>
  </si>
  <si>
    <t>Profile</t>
  </si>
  <si>
    <t>Young Parents</t>
  </si>
  <si>
    <t>Single Adults</t>
  </si>
  <si>
    <t>Whole data set</t>
  </si>
  <si>
    <t>Order number</t>
  </si>
  <si>
    <t>Days since prior order</t>
  </si>
  <si>
    <t>Add to cart order</t>
  </si>
  <si>
    <t>Age</t>
  </si>
  <si>
    <t>Income</t>
  </si>
  <si>
    <t>Dependant</t>
  </si>
  <si>
    <t>Maximum order number</t>
  </si>
  <si>
    <t xml:space="preserve">Chart10: Customer profiles mean in certain variables </t>
  </si>
  <si>
    <t>Chart11: Customer profiles mean income</t>
  </si>
  <si>
    <t>A9a. ''Single adults' are adding more products to the cart than 'Young parents' and the whole data set</t>
  </si>
  <si>
    <t>A9a. ''Young Parents' are significantly younger and have less income than 'single adults' and the whole data set</t>
  </si>
  <si>
    <t>A9a. ''Young parents' order more often, because they order faster after the last order than 'Single adults' and the whole data set.</t>
  </si>
  <si>
    <t>A9a. The main differences between the profiles are (see chart10 and 11 in table 6. Visualizations):</t>
  </si>
  <si>
    <t>A9a. The mean of how many times did a customer orders ('order_number_history') lies for 'young parents' at 20, for 'single adults' at 17, and for the whole data set at around 18.</t>
  </si>
  <si>
    <t>A9a. The mean of what is the time difference between orders (days_since_prior_order) lies for 'young parents' at 10 days, for 'single adults' at 11 days, and for the whole data set at 11.</t>
  </si>
  <si>
    <t>A9a. The mean of the number of products in a single order (add_to_cart_order) lies for 'young parents' at 11, for 'single adults' at 9, and for the whole data set at 8.</t>
  </si>
  <si>
    <t>A9a. The mean age lies for 'young parents' at 34, for 'single adults' at 50, and for the whole data set at 49.</t>
  </si>
  <si>
    <t>A9a. The mean income lie for 'young parents' at 86.386, for 'single adults' at 101.764, and for the whole data set at 99.675.</t>
  </si>
  <si>
    <t>A9a. Every other column is not significantly different.</t>
  </si>
  <si>
    <t>A9a. The mean of the maximum number of orders ('max_orders'). 'Young parents' order around 40 times, 'single adults' at around 32 times, and for the complete data set it lies at 34.</t>
  </si>
  <si>
    <t>A9b. The main difference for 'Young Parents' across regions lies with the mean of 'max_order': region_1 = 37,61; region_2 = 40,18; region_3 = 40,75; region_4 = 39,55. Every other column is not significantly different.</t>
  </si>
  <si>
    <t>A9b. For 'Single Adults' there are no significant differences across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</si>
</sst>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b/>
      <sz val="2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s>
  <cellStyleXfs count="3">
    <xf numFmtId="0" fontId="0" fillId="0" borderId="0"/>
    <xf numFmtId="9" fontId="7" fillId="0" borderId="0" applyFont="0" applyFill="0" applyBorder="0" applyAlignment="0" applyProtection="0"/>
    <xf numFmtId="43" fontId="7" fillId="0" borderId="0" applyFont="0" applyFill="0" applyBorder="0" applyAlignment="0" applyProtection="0"/>
  </cellStyleXfs>
  <cellXfs count="58">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0" xfId="0" applyAlignment="1">
      <alignment horizontal="right"/>
    </xf>
    <xf numFmtId="0" fontId="0" fillId="0" borderId="11" xfId="0" applyFill="1" applyBorder="1"/>
    <xf numFmtId="0" fontId="0" fillId="0" borderId="12" xfId="0" applyFill="1" applyBorder="1"/>
    <xf numFmtId="0" fontId="0" fillId="0" borderId="13" xfId="0" applyFill="1" applyBorder="1"/>
    <xf numFmtId="0" fontId="0" fillId="0" borderId="0" xfId="0" applyFill="1"/>
    <xf numFmtId="10" fontId="0" fillId="0" borderId="0" xfId="1" applyNumberFormat="1" applyFont="1"/>
    <xf numFmtId="0" fontId="0" fillId="0" borderId="8" xfId="0" applyFill="1" applyBorder="1"/>
    <xf numFmtId="164" fontId="0" fillId="0" borderId="9" xfId="2" applyNumberFormat="1" applyFont="1" applyFill="1" applyBorder="1"/>
    <xf numFmtId="0" fontId="0" fillId="0" borderId="9" xfId="0" applyFill="1" applyBorder="1"/>
    <xf numFmtId="0" fontId="0" fillId="0" borderId="10" xfId="0" applyFill="1" applyBorder="1"/>
    <xf numFmtId="0" fontId="0" fillId="0" borderId="12" xfId="0" quotePrefix="1" applyFill="1" applyBorder="1"/>
    <xf numFmtId="164" fontId="0" fillId="0" borderId="12" xfId="2" applyNumberFormat="1" applyFont="1" applyFill="1" applyBorder="1"/>
    <xf numFmtId="0" fontId="0" fillId="0" borderId="3" xfId="0" quotePrefix="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13" xfId="0" quotePrefix="1" applyBorder="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17" fontId="0" fillId="0" borderId="0" xfId="0" applyNumberFormat="1"/>
    <xf numFmtId="0" fontId="12" fillId="0" borderId="0" xfId="0" quotePrefix="1" applyFont="1"/>
    <xf numFmtId="0" fontId="11" fillId="0" borderId="0" xfId="0" quotePrefix="1" applyFont="1"/>
  </cellXfs>
  <cellStyles count="3">
    <cellStyle name="Comma" xfId="2" builtinId="3"/>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Sheet1!$B$1</c:f>
              <c:strCache>
                <c:ptCount val="1"/>
                <c:pt idx="0">
                  <c:v>frequency of orders</c:v>
                </c:pt>
              </c:strCache>
            </c:strRef>
          </c:tx>
          <c:spPr>
            <a:solidFill>
              <a:schemeClr val="accent1"/>
            </a:solidFill>
            <a:ln>
              <a:noFill/>
            </a:ln>
            <a:effectLst/>
          </c:spPr>
          <c:invertIfNegative val="0"/>
          <c:cat>
            <c:numRef>
              <c:f>Sheet1!$A$2:$A$22</c:f>
              <c:numCache>
                <c:formatCode>General</c:formatCode>
                <c:ptCount val="21"/>
                <c:pt idx="0">
                  <c:v>4</c:v>
                </c:pt>
                <c:pt idx="1">
                  <c:v>16</c:v>
                </c:pt>
                <c:pt idx="2">
                  <c:v>19</c:v>
                </c:pt>
                <c:pt idx="3">
                  <c:v>7</c:v>
                </c:pt>
                <c:pt idx="4">
                  <c:v>1</c:v>
                </c:pt>
                <c:pt idx="5">
                  <c:v>13</c:v>
                </c:pt>
                <c:pt idx="6">
                  <c:v>3</c:v>
                </c:pt>
                <c:pt idx="7">
                  <c:v>15</c:v>
                </c:pt>
                <c:pt idx="8">
                  <c:v>20</c:v>
                </c:pt>
                <c:pt idx="9">
                  <c:v>9</c:v>
                </c:pt>
                <c:pt idx="10">
                  <c:v>17</c:v>
                </c:pt>
                <c:pt idx="11">
                  <c:v>12</c:v>
                </c:pt>
                <c:pt idx="12">
                  <c:v>14</c:v>
                </c:pt>
                <c:pt idx="13">
                  <c:v>11</c:v>
                </c:pt>
                <c:pt idx="14">
                  <c:v>18</c:v>
                </c:pt>
                <c:pt idx="15">
                  <c:v>6</c:v>
                </c:pt>
                <c:pt idx="16">
                  <c:v>5</c:v>
                </c:pt>
                <c:pt idx="17">
                  <c:v>8</c:v>
                </c:pt>
                <c:pt idx="18">
                  <c:v>21</c:v>
                </c:pt>
                <c:pt idx="19">
                  <c:v>2</c:v>
                </c:pt>
                <c:pt idx="20">
                  <c:v>10</c:v>
                </c:pt>
              </c:numCache>
            </c:numRef>
          </c:cat>
          <c:val>
            <c:numRef>
              <c:f>Sheet1!$B$2:$B$22</c:f>
              <c:numCache>
                <c:formatCode>General</c:formatCode>
                <c:ptCount val="21"/>
                <c:pt idx="0">
                  <c:v>9079273</c:v>
                </c:pt>
                <c:pt idx="1">
                  <c:v>5177182</c:v>
                </c:pt>
                <c:pt idx="2">
                  <c:v>2766406</c:v>
                </c:pt>
                <c:pt idx="3">
                  <c:v>2571901</c:v>
                </c:pt>
                <c:pt idx="4">
                  <c:v>2121731</c:v>
                </c:pt>
                <c:pt idx="5">
                  <c:v>1782705</c:v>
                </c:pt>
                <c:pt idx="6">
                  <c:v>1120828</c:v>
                </c:pt>
                <c:pt idx="7">
                  <c:v>1012074</c:v>
                </c:pt>
                <c:pt idx="8">
                  <c:v>1003834</c:v>
                </c:pt>
                <c:pt idx="9">
                  <c:v>822136</c:v>
                </c:pt>
                <c:pt idx="10">
                  <c:v>699857</c:v>
                </c:pt>
                <c:pt idx="11">
                  <c:v>674781</c:v>
                </c:pt>
                <c:pt idx="12">
                  <c:v>670850</c:v>
                </c:pt>
                <c:pt idx="13">
                  <c:v>424306</c:v>
                </c:pt>
                <c:pt idx="14">
                  <c:v>410392</c:v>
                </c:pt>
                <c:pt idx="15">
                  <c:v>255991</c:v>
                </c:pt>
                <c:pt idx="16">
                  <c:v>144627</c:v>
                </c:pt>
                <c:pt idx="17">
                  <c:v>93060</c:v>
                </c:pt>
                <c:pt idx="18">
                  <c:v>64768</c:v>
                </c:pt>
                <c:pt idx="19">
                  <c:v>34411</c:v>
                </c:pt>
                <c:pt idx="20">
                  <c:v>33451</c:v>
                </c:pt>
              </c:numCache>
            </c:numRef>
          </c:val>
          <c:extLst>
            <c:ext xmlns:c16="http://schemas.microsoft.com/office/drawing/2014/chart" uri="{C3380CC4-5D6E-409C-BE32-E72D297353CC}">
              <c16:uniqueId val="{00000000-D4BB-489C-9994-25F077EBC35E}"/>
            </c:ext>
          </c:extLst>
        </c:ser>
        <c:dLbls>
          <c:showLegendKey val="0"/>
          <c:showVal val="0"/>
          <c:showCatName val="0"/>
          <c:showSerName val="0"/>
          <c:showPercent val="0"/>
          <c:showBubbleSize val="0"/>
        </c:dLbls>
        <c:gapWidth val="219"/>
        <c:overlap val="-27"/>
        <c:axId val="662705488"/>
        <c:axId val="662704656"/>
      </c:barChart>
      <c:catAx>
        <c:axId val="6627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Department_id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2704656"/>
        <c:crosses val="autoZero"/>
        <c:auto val="1"/>
        <c:lblAlgn val="ctr"/>
        <c:lblOffset val="100"/>
        <c:noMultiLvlLbl val="0"/>
      </c:catAx>
      <c:valAx>
        <c:axId val="66270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270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Differences in spending habits</a:t>
            </a:r>
            <a:r>
              <a:rPr lang="de-AT" baseline="0"/>
              <a:t> across regions</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percentStacked"/>
        <c:varyColors val="0"/>
        <c:ser>
          <c:idx val="0"/>
          <c:order val="0"/>
          <c:tx>
            <c:strRef>
              <c:f>Sheet1!$B$33</c:f>
              <c:strCache>
                <c:ptCount val="1"/>
                <c:pt idx="0">
                  <c:v>High spender</c:v>
                </c:pt>
              </c:strCache>
            </c:strRef>
          </c:tx>
          <c:spPr>
            <a:solidFill>
              <a:schemeClr val="accent1"/>
            </a:solidFill>
            <a:ln>
              <a:noFill/>
            </a:ln>
            <a:effectLst/>
          </c:spPr>
          <c:invertIfNegative val="0"/>
          <c:cat>
            <c:strRef>
              <c:f>Sheet1!$A$34:$A$37</c:f>
              <c:strCache>
                <c:ptCount val="4"/>
                <c:pt idx="0">
                  <c:v>Region_1</c:v>
                </c:pt>
                <c:pt idx="1">
                  <c:v>Region_2</c:v>
                </c:pt>
                <c:pt idx="2">
                  <c:v>Region_3</c:v>
                </c:pt>
                <c:pt idx="3">
                  <c:v>Region_4</c:v>
                </c:pt>
              </c:strCache>
            </c:strRef>
          </c:cat>
          <c:val>
            <c:numRef>
              <c:f>Sheet1!$B$34:$B$37</c:f>
              <c:numCache>
                <c:formatCode>0.00%</c:formatCode>
                <c:ptCount val="4"/>
                <c:pt idx="0">
                  <c:v>5.1341176667943446E-2</c:v>
                </c:pt>
                <c:pt idx="1">
                  <c:v>5.268551759994472E-2</c:v>
                </c:pt>
                <c:pt idx="2">
                  <c:v>5.3172823839394139E-2</c:v>
                </c:pt>
                <c:pt idx="3">
                  <c:v>5.2921814083905137E-2</c:v>
                </c:pt>
              </c:numCache>
            </c:numRef>
          </c:val>
          <c:extLst>
            <c:ext xmlns:c16="http://schemas.microsoft.com/office/drawing/2014/chart" uri="{C3380CC4-5D6E-409C-BE32-E72D297353CC}">
              <c16:uniqueId val="{00000000-B75E-4A13-B0F5-A3BE248D7FF4}"/>
            </c:ext>
          </c:extLst>
        </c:ser>
        <c:ser>
          <c:idx val="1"/>
          <c:order val="1"/>
          <c:tx>
            <c:strRef>
              <c:f>Sheet1!$C$33</c:f>
              <c:strCache>
                <c:ptCount val="1"/>
                <c:pt idx="0">
                  <c:v>Low spender</c:v>
                </c:pt>
              </c:strCache>
            </c:strRef>
          </c:tx>
          <c:spPr>
            <a:solidFill>
              <a:schemeClr val="accent2"/>
            </a:solidFill>
            <a:ln>
              <a:noFill/>
            </a:ln>
            <a:effectLst/>
          </c:spPr>
          <c:invertIfNegative val="0"/>
          <c:cat>
            <c:strRef>
              <c:f>Sheet1!$A$34:$A$37</c:f>
              <c:strCache>
                <c:ptCount val="4"/>
                <c:pt idx="0">
                  <c:v>Region_1</c:v>
                </c:pt>
                <c:pt idx="1">
                  <c:v>Region_2</c:v>
                </c:pt>
                <c:pt idx="2">
                  <c:v>Region_3</c:v>
                </c:pt>
                <c:pt idx="3">
                  <c:v>Region_4</c:v>
                </c:pt>
              </c:strCache>
            </c:strRef>
          </c:cat>
          <c:val>
            <c:numRef>
              <c:f>Sheet1!$C$34:$C$37</c:f>
              <c:numCache>
                <c:formatCode>0.00%</c:formatCode>
                <c:ptCount val="4"/>
                <c:pt idx="0">
                  <c:v>0.94865882333205653</c:v>
                </c:pt>
                <c:pt idx="1">
                  <c:v>0.94731448240005534</c:v>
                </c:pt>
                <c:pt idx="2">
                  <c:v>0.94682717616060585</c:v>
                </c:pt>
                <c:pt idx="3">
                  <c:v>0.94707818591609483</c:v>
                </c:pt>
              </c:numCache>
            </c:numRef>
          </c:val>
          <c:extLst>
            <c:ext xmlns:c16="http://schemas.microsoft.com/office/drawing/2014/chart" uri="{C3380CC4-5D6E-409C-BE32-E72D297353CC}">
              <c16:uniqueId val="{00000001-B75E-4A13-B0F5-A3BE248D7FF4}"/>
            </c:ext>
          </c:extLst>
        </c:ser>
        <c:dLbls>
          <c:showLegendKey val="0"/>
          <c:showVal val="0"/>
          <c:showCatName val="0"/>
          <c:showSerName val="0"/>
          <c:showPercent val="0"/>
          <c:showBubbleSize val="0"/>
        </c:dLbls>
        <c:gapWidth val="150"/>
        <c:overlap val="100"/>
        <c:axId val="855255520"/>
        <c:axId val="855255936"/>
      </c:barChart>
      <c:catAx>
        <c:axId val="85525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255936"/>
        <c:crosses val="autoZero"/>
        <c:auto val="1"/>
        <c:lblAlgn val="ctr"/>
        <c:lblOffset val="100"/>
        <c:noMultiLvlLbl val="0"/>
      </c:catAx>
      <c:valAx>
        <c:axId val="85525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25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Customer Profiles</a:t>
            </a:r>
            <a:r>
              <a:rPr lang="de-AT" baseline="0"/>
              <a:t> (Mean)</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Sheet1!$A$43</c:f>
              <c:strCache>
                <c:ptCount val="1"/>
                <c:pt idx="0">
                  <c:v>Single Adults</c:v>
                </c:pt>
              </c:strCache>
            </c:strRef>
          </c:tx>
          <c:spPr>
            <a:solidFill>
              <a:schemeClr val="accent1"/>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Sheet1!$B$43:$G$43</c:f>
              <c:numCache>
                <c:formatCode>General</c:formatCode>
                <c:ptCount val="6"/>
                <c:pt idx="0">
                  <c:v>16.52</c:v>
                </c:pt>
                <c:pt idx="1">
                  <c:v>11.38</c:v>
                </c:pt>
                <c:pt idx="2">
                  <c:v>9.3000000000000007</c:v>
                </c:pt>
                <c:pt idx="3">
                  <c:v>31.91</c:v>
                </c:pt>
                <c:pt idx="4">
                  <c:v>50.14</c:v>
                </c:pt>
                <c:pt idx="5">
                  <c:v>0</c:v>
                </c:pt>
              </c:numCache>
            </c:numRef>
          </c:val>
          <c:extLst>
            <c:ext xmlns:c16="http://schemas.microsoft.com/office/drawing/2014/chart" uri="{C3380CC4-5D6E-409C-BE32-E72D297353CC}">
              <c16:uniqueId val="{00000000-7657-4076-99F2-A3B62175C9C7}"/>
            </c:ext>
          </c:extLst>
        </c:ser>
        <c:ser>
          <c:idx val="1"/>
          <c:order val="1"/>
          <c:tx>
            <c:strRef>
              <c:f>Sheet1!$A$44</c:f>
              <c:strCache>
                <c:ptCount val="1"/>
                <c:pt idx="0">
                  <c:v>Young Parents</c:v>
                </c:pt>
              </c:strCache>
            </c:strRef>
          </c:tx>
          <c:spPr>
            <a:solidFill>
              <a:schemeClr val="accent2"/>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Sheet1!$B$44:$G$44</c:f>
              <c:numCache>
                <c:formatCode>General</c:formatCode>
                <c:ptCount val="6"/>
                <c:pt idx="0">
                  <c:v>20.010000000000002</c:v>
                </c:pt>
                <c:pt idx="1">
                  <c:v>9.65</c:v>
                </c:pt>
                <c:pt idx="2">
                  <c:v>10.55</c:v>
                </c:pt>
                <c:pt idx="3">
                  <c:v>39.75</c:v>
                </c:pt>
                <c:pt idx="4">
                  <c:v>34.340000000000003</c:v>
                </c:pt>
                <c:pt idx="5">
                  <c:v>2.0099999999999998</c:v>
                </c:pt>
              </c:numCache>
            </c:numRef>
          </c:val>
          <c:extLst>
            <c:ext xmlns:c16="http://schemas.microsoft.com/office/drawing/2014/chart" uri="{C3380CC4-5D6E-409C-BE32-E72D297353CC}">
              <c16:uniqueId val="{00000001-7657-4076-99F2-A3B62175C9C7}"/>
            </c:ext>
          </c:extLst>
        </c:ser>
        <c:ser>
          <c:idx val="2"/>
          <c:order val="2"/>
          <c:tx>
            <c:strRef>
              <c:f>Sheet1!$A$45</c:f>
              <c:strCache>
                <c:ptCount val="1"/>
                <c:pt idx="0">
                  <c:v>Whole data set</c:v>
                </c:pt>
              </c:strCache>
            </c:strRef>
          </c:tx>
          <c:spPr>
            <a:solidFill>
              <a:schemeClr val="accent3"/>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Sheet1!$B$45:$G$45</c:f>
              <c:numCache>
                <c:formatCode>General</c:formatCode>
                <c:ptCount val="6"/>
                <c:pt idx="0">
                  <c:v>17.8</c:v>
                </c:pt>
                <c:pt idx="1">
                  <c:v>10.8</c:v>
                </c:pt>
                <c:pt idx="2">
                  <c:v>8.36</c:v>
                </c:pt>
                <c:pt idx="3">
                  <c:v>34.4</c:v>
                </c:pt>
                <c:pt idx="4">
                  <c:v>49.47</c:v>
                </c:pt>
                <c:pt idx="5">
                  <c:v>1.5</c:v>
                </c:pt>
              </c:numCache>
            </c:numRef>
          </c:val>
          <c:extLst>
            <c:ext xmlns:c16="http://schemas.microsoft.com/office/drawing/2014/chart" uri="{C3380CC4-5D6E-409C-BE32-E72D297353CC}">
              <c16:uniqueId val="{00000002-7657-4076-99F2-A3B62175C9C7}"/>
            </c:ext>
          </c:extLst>
        </c:ser>
        <c:dLbls>
          <c:showLegendKey val="0"/>
          <c:showVal val="0"/>
          <c:showCatName val="0"/>
          <c:showSerName val="0"/>
          <c:showPercent val="0"/>
          <c:showBubbleSize val="0"/>
        </c:dLbls>
        <c:gapWidth val="182"/>
        <c:axId val="1478335263"/>
        <c:axId val="1478335679"/>
      </c:barChart>
      <c:catAx>
        <c:axId val="14783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8335679"/>
        <c:crosses val="autoZero"/>
        <c:auto val="1"/>
        <c:lblAlgn val="ctr"/>
        <c:lblOffset val="100"/>
        <c:noMultiLvlLbl val="0"/>
      </c:catAx>
      <c:valAx>
        <c:axId val="147833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833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Mean Income of Customer Profiles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Sheet1!$A$43</c:f>
              <c:strCache>
                <c:ptCount val="1"/>
                <c:pt idx="0">
                  <c:v>Single Adults</c:v>
                </c:pt>
              </c:strCache>
            </c:strRef>
          </c:tx>
          <c:spPr>
            <a:solidFill>
              <a:schemeClr val="accent1"/>
            </a:solidFill>
            <a:ln>
              <a:noFill/>
            </a:ln>
            <a:effectLst/>
          </c:spPr>
          <c:invertIfNegative val="0"/>
          <c:cat>
            <c:strRef>
              <c:f>Sheet1!$H$42</c:f>
              <c:strCache>
                <c:ptCount val="1"/>
                <c:pt idx="0">
                  <c:v>Income</c:v>
                </c:pt>
              </c:strCache>
            </c:strRef>
          </c:cat>
          <c:val>
            <c:numRef>
              <c:f>Sheet1!$H$43</c:f>
              <c:numCache>
                <c:formatCode>General</c:formatCode>
                <c:ptCount val="1"/>
                <c:pt idx="0">
                  <c:v>101764</c:v>
                </c:pt>
              </c:numCache>
            </c:numRef>
          </c:val>
          <c:extLst>
            <c:ext xmlns:c16="http://schemas.microsoft.com/office/drawing/2014/chart" uri="{C3380CC4-5D6E-409C-BE32-E72D297353CC}">
              <c16:uniqueId val="{00000000-E255-41A4-8FFD-D33300B8C0FB}"/>
            </c:ext>
          </c:extLst>
        </c:ser>
        <c:ser>
          <c:idx val="1"/>
          <c:order val="1"/>
          <c:tx>
            <c:strRef>
              <c:f>Sheet1!$A$44</c:f>
              <c:strCache>
                <c:ptCount val="1"/>
                <c:pt idx="0">
                  <c:v>Young Parents</c:v>
                </c:pt>
              </c:strCache>
            </c:strRef>
          </c:tx>
          <c:spPr>
            <a:solidFill>
              <a:schemeClr val="accent2"/>
            </a:solidFill>
            <a:ln>
              <a:noFill/>
            </a:ln>
            <a:effectLst/>
          </c:spPr>
          <c:invertIfNegative val="0"/>
          <c:cat>
            <c:strRef>
              <c:f>Sheet1!$H$42</c:f>
              <c:strCache>
                <c:ptCount val="1"/>
                <c:pt idx="0">
                  <c:v>Income</c:v>
                </c:pt>
              </c:strCache>
            </c:strRef>
          </c:cat>
          <c:val>
            <c:numRef>
              <c:f>Sheet1!$H$44</c:f>
              <c:numCache>
                <c:formatCode>General</c:formatCode>
                <c:ptCount val="1"/>
                <c:pt idx="0">
                  <c:v>86387</c:v>
                </c:pt>
              </c:numCache>
            </c:numRef>
          </c:val>
          <c:extLst>
            <c:ext xmlns:c16="http://schemas.microsoft.com/office/drawing/2014/chart" uri="{C3380CC4-5D6E-409C-BE32-E72D297353CC}">
              <c16:uniqueId val="{00000001-E255-41A4-8FFD-D33300B8C0FB}"/>
            </c:ext>
          </c:extLst>
        </c:ser>
        <c:ser>
          <c:idx val="2"/>
          <c:order val="2"/>
          <c:tx>
            <c:strRef>
              <c:f>Sheet1!$A$45</c:f>
              <c:strCache>
                <c:ptCount val="1"/>
                <c:pt idx="0">
                  <c:v>Whole data set</c:v>
                </c:pt>
              </c:strCache>
            </c:strRef>
          </c:tx>
          <c:spPr>
            <a:solidFill>
              <a:schemeClr val="accent3"/>
            </a:solidFill>
            <a:ln>
              <a:noFill/>
            </a:ln>
            <a:effectLst/>
          </c:spPr>
          <c:invertIfNegative val="0"/>
          <c:cat>
            <c:strRef>
              <c:f>Sheet1!$H$42</c:f>
              <c:strCache>
                <c:ptCount val="1"/>
                <c:pt idx="0">
                  <c:v>Income</c:v>
                </c:pt>
              </c:strCache>
            </c:strRef>
          </c:cat>
          <c:val>
            <c:numRef>
              <c:f>Sheet1!$H$45</c:f>
              <c:numCache>
                <c:formatCode>General</c:formatCode>
                <c:ptCount val="1"/>
                <c:pt idx="0">
                  <c:v>99676</c:v>
                </c:pt>
              </c:numCache>
            </c:numRef>
          </c:val>
          <c:extLst>
            <c:ext xmlns:c16="http://schemas.microsoft.com/office/drawing/2014/chart" uri="{C3380CC4-5D6E-409C-BE32-E72D297353CC}">
              <c16:uniqueId val="{00000002-E255-41A4-8FFD-D33300B8C0FB}"/>
            </c:ext>
          </c:extLst>
        </c:ser>
        <c:dLbls>
          <c:showLegendKey val="0"/>
          <c:showVal val="0"/>
          <c:showCatName val="0"/>
          <c:showSerName val="0"/>
          <c:showPercent val="0"/>
          <c:showBubbleSize val="0"/>
        </c:dLbls>
        <c:gapWidth val="219"/>
        <c:overlap val="-27"/>
        <c:axId val="798875663"/>
        <c:axId val="1420816559"/>
      </c:barChart>
      <c:catAx>
        <c:axId val="7988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20816559"/>
        <c:crosses val="autoZero"/>
        <c:auto val="1"/>
        <c:lblAlgn val="ctr"/>
        <c:lblOffset val="100"/>
        <c:noMultiLvlLbl val="0"/>
      </c:catAx>
      <c:valAx>
        <c:axId val="142081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887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Sheet1!$B$1</c:f>
              <c:strCache>
                <c:ptCount val="1"/>
                <c:pt idx="0">
                  <c:v>frequency of orders</c:v>
                </c:pt>
              </c:strCache>
            </c:strRef>
          </c:tx>
          <c:spPr>
            <a:solidFill>
              <a:schemeClr val="accent1"/>
            </a:solidFill>
            <a:ln>
              <a:noFill/>
            </a:ln>
            <a:effectLst/>
          </c:spPr>
          <c:invertIfNegative val="0"/>
          <c:cat>
            <c:numRef>
              <c:f>Sheet1!$A$2:$A$22</c:f>
              <c:numCache>
                <c:formatCode>General</c:formatCode>
                <c:ptCount val="21"/>
                <c:pt idx="0">
                  <c:v>4</c:v>
                </c:pt>
                <c:pt idx="1">
                  <c:v>16</c:v>
                </c:pt>
                <c:pt idx="2">
                  <c:v>19</c:v>
                </c:pt>
                <c:pt idx="3">
                  <c:v>7</c:v>
                </c:pt>
                <c:pt idx="4">
                  <c:v>1</c:v>
                </c:pt>
                <c:pt idx="5">
                  <c:v>13</c:v>
                </c:pt>
                <c:pt idx="6">
                  <c:v>3</c:v>
                </c:pt>
                <c:pt idx="7">
                  <c:v>15</c:v>
                </c:pt>
                <c:pt idx="8">
                  <c:v>20</c:v>
                </c:pt>
                <c:pt idx="9">
                  <c:v>9</c:v>
                </c:pt>
                <c:pt idx="10">
                  <c:v>17</c:v>
                </c:pt>
                <c:pt idx="11">
                  <c:v>12</c:v>
                </c:pt>
                <c:pt idx="12">
                  <c:v>14</c:v>
                </c:pt>
                <c:pt idx="13">
                  <c:v>11</c:v>
                </c:pt>
                <c:pt idx="14">
                  <c:v>18</c:v>
                </c:pt>
                <c:pt idx="15">
                  <c:v>6</c:v>
                </c:pt>
                <c:pt idx="16">
                  <c:v>5</c:v>
                </c:pt>
                <c:pt idx="17">
                  <c:v>8</c:v>
                </c:pt>
                <c:pt idx="18">
                  <c:v>21</c:v>
                </c:pt>
                <c:pt idx="19">
                  <c:v>2</c:v>
                </c:pt>
                <c:pt idx="20">
                  <c:v>10</c:v>
                </c:pt>
              </c:numCache>
            </c:numRef>
          </c:cat>
          <c:val>
            <c:numRef>
              <c:f>Sheet1!$B$2:$B$22</c:f>
              <c:numCache>
                <c:formatCode>General</c:formatCode>
                <c:ptCount val="21"/>
                <c:pt idx="0">
                  <c:v>9079273</c:v>
                </c:pt>
                <c:pt idx="1">
                  <c:v>5177182</c:v>
                </c:pt>
                <c:pt idx="2">
                  <c:v>2766406</c:v>
                </c:pt>
                <c:pt idx="3">
                  <c:v>2571901</c:v>
                </c:pt>
                <c:pt idx="4">
                  <c:v>2121731</c:v>
                </c:pt>
                <c:pt idx="5">
                  <c:v>1782705</c:v>
                </c:pt>
                <c:pt idx="6">
                  <c:v>1120828</c:v>
                </c:pt>
                <c:pt idx="7">
                  <c:v>1012074</c:v>
                </c:pt>
                <c:pt idx="8">
                  <c:v>1003834</c:v>
                </c:pt>
                <c:pt idx="9">
                  <c:v>822136</c:v>
                </c:pt>
                <c:pt idx="10">
                  <c:v>699857</c:v>
                </c:pt>
                <c:pt idx="11">
                  <c:v>674781</c:v>
                </c:pt>
                <c:pt idx="12">
                  <c:v>670850</c:v>
                </c:pt>
                <c:pt idx="13">
                  <c:v>424306</c:v>
                </c:pt>
                <c:pt idx="14">
                  <c:v>410392</c:v>
                </c:pt>
                <c:pt idx="15">
                  <c:v>255991</c:v>
                </c:pt>
                <c:pt idx="16">
                  <c:v>144627</c:v>
                </c:pt>
                <c:pt idx="17">
                  <c:v>93060</c:v>
                </c:pt>
                <c:pt idx="18">
                  <c:v>64768</c:v>
                </c:pt>
                <c:pt idx="19">
                  <c:v>34411</c:v>
                </c:pt>
                <c:pt idx="20">
                  <c:v>33451</c:v>
                </c:pt>
              </c:numCache>
            </c:numRef>
          </c:val>
          <c:extLst>
            <c:ext xmlns:c16="http://schemas.microsoft.com/office/drawing/2014/chart" uri="{C3380CC4-5D6E-409C-BE32-E72D297353CC}">
              <c16:uniqueId val="{00000000-3F60-4954-A036-386B248B4892}"/>
            </c:ext>
          </c:extLst>
        </c:ser>
        <c:dLbls>
          <c:showLegendKey val="0"/>
          <c:showVal val="0"/>
          <c:showCatName val="0"/>
          <c:showSerName val="0"/>
          <c:showPercent val="0"/>
          <c:showBubbleSize val="0"/>
        </c:dLbls>
        <c:gapWidth val="219"/>
        <c:overlap val="-27"/>
        <c:axId val="662705488"/>
        <c:axId val="662704656"/>
      </c:barChart>
      <c:catAx>
        <c:axId val="6627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Department_id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2704656"/>
        <c:crosses val="autoZero"/>
        <c:auto val="1"/>
        <c:lblAlgn val="ctr"/>
        <c:lblOffset val="100"/>
        <c:noMultiLvlLbl val="0"/>
      </c:catAx>
      <c:valAx>
        <c:axId val="66270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270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Differences in spending habits</a:t>
            </a:r>
            <a:r>
              <a:rPr lang="de-AT" baseline="0"/>
              <a:t> across regions</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percentStacked"/>
        <c:varyColors val="0"/>
        <c:ser>
          <c:idx val="0"/>
          <c:order val="0"/>
          <c:tx>
            <c:strRef>
              <c:f>Sheet1!$B$33</c:f>
              <c:strCache>
                <c:ptCount val="1"/>
                <c:pt idx="0">
                  <c:v>High spender</c:v>
                </c:pt>
              </c:strCache>
            </c:strRef>
          </c:tx>
          <c:spPr>
            <a:solidFill>
              <a:schemeClr val="accent1"/>
            </a:solidFill>
            <a:ln>
              <a:noFill/>
            </a:ln>
            <a:effectLst/>
          </c:spPr>
          <c:invertIfNegative val="0"/>
          <c:cat>
            <c:strRef>
              <c:f>Sheet1!$A$34:$A$37</c:f>
              <c:strCache>
                <c:ptCount val="4"/>
                <c:pt idx="0">
                  <c:v>Region_1</c:v>
                </c:pt>
                <c:pt idx="1">
                  <c:v>Region_2</c:v>
                </c:pt>
                <c:pt idx="2">
                  <c:v>Region_3</c:v>
                </c:pt>
                <c:pt idx="3">
                  <c:v>Region_4</c:v>
                </c:pt>
              </c:strCache>
            </c:strRef>
          </c:cat>
          <c:val>
            <c:numRef>
              <c:f>Sheet1!$B$34:$B$37</c:f>
              <c:numCache>
                <c:formatCode>0.00%</c:formatCode>
                <c:ptCount val="4"/>
                <c:pt idx="0">
                  <c:v>5.1341176667943446E-2</c:v>
                </c:pt>
                <c:pt idx="1">
                  <c:v>5.268551759994472E-2</c:v>
                </c:pt>
                <c:pt idx="2">
                  <c:v>5.3172823839394139E-2</c:v>
                </c:pt>
                <c:pt idx="3">
                  <c:v>5.2921814083905137E-2</c:v>
                </c:pt>
              </c:numCache>
            </c:numRef>
          </c:val>
          <c:extLst>
            <c:ext xmlns:c16="http://schemas.microsoft.com/office/drawing/2014/chart" uri="{C3380CC4-5D6E-409C-BE32-E72D297353CC}">
              <c16:uniqueId val="{00000000-599A-45FE-B204-6A3A42F42440}"/>
            </c:ext>
          </c:extLst>
        </c:ser>
        <c:ser>
          <c:idx val="1"/>
          <c:order val="1"/>
          <c:tx>
            <c:strRef>
              <c:f>Sheet1!$C$33</c:f>
              <c:strCache>
                <c:ptCount val="1"/>
                <c:pt idx="0">
                  <c:v>Low spender</c:v>
                </c:pt>
              </c:strCache>
            </c:strRef>
          </c:tx>
          <c:spPr>
            <a:solidFill>
              <a:schemeClr val="accent2"/>
            </a:solidFill>
            <a:ln>
              <a:noFill/>
            </a:ln>
            <a:effectLst/>
          </c:spPr>
          <c:invertIfNegative val="0"/>
          <c:cat>
            <c:strRef>
              <c:f>Sheet1!$A$34:$A$37</c:f>
              <c:strCache>
                <c:ptCount val="4"/>
                <c:pt idx="0">
                  <c:v>Region_1</c:v>
                </c:pt>
                <c:pt idx="1">
                  <c:v>Region_2</c:v>
                </c:pt>
                <c:pt idx="2">
                  <c:v>Region_3</c:v>
                </c:pt>
                <c:pt idx="3">
                  <c:v>Region_4</c:v>
                </c:pt>
              </c:strCache>
            </c:strRef>
          </c:cat>
          <c:val>
            <c:numRef>
              <c:f>Sheet1!$C$34:$C$37</c:f>
              <c:numCache>
                <c:formatCode>0.00%</c:formatCode>
                <c:ptCount val="4"/>
                <c:pt idx="0">
                  <c:v>0.94865882333205653</c:v>
                </c:pt>
                <c:pt idx="1">
                  <c:v>0.94731448240005534</c:v>
                </c:pt>
                <c:pt idx="2">
                  <c:v>0.94682717616060585</c:v>
                </c:pt>
                <c:pt idx="3">
                  <c:v>0.94707818591609483</c:v>
                </c:pt>
              </c:numCache>
            </c:numRef>
          </c:val>
          <c:extLst>
            <c:ext xmlns:c16="http://schemas.microsoft.com/office/drawing/2014/chart" uri="{C3380CC4-5D6E-409C-BE32-E72D297353CC}">
              <c16:uniqueId val="{00000001-599A-45FE-B204-6A3A42F42440}"/>
            </c:ext>
          </c:extLst>
        </c:ser>
        <c:dLbls>
          <c:showLegendKey val="0"/>
          <c:showVal val="0"/>
          <c:showCatName val="0"/>
          <c:showSerName val="0"/>
          <c:showPercent val="0"/>
          <c:showBubbleSize val="0"/>
        </c:dLbls>
        <c:gapWidth val="150"/>
        <c:overlap val="100"/>
        <c:axId val="855255520"/>
        <c:axId val="855255936"/>
      </c:barChart>
      <c:catAx>
        <c:axId val="85525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255936"/>
        <c:crosses val="autoZero"/>
        <c:auto val="1"/>
        <c:lblAlgn val="ctr"/>
        <c:lblOffset val="100"/>
        <c:noMultiLvlLbl val="0"/>
      </c:catAx>
      <c:valAx>
        <c:axId val="85525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525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Customer Profiles</a:t>
            </a:r>
            <a:r>
              <a:rPr lang="de-AT" baseline="0"/>
              <a:t> (Mean)</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Sheet1!$A$43</c:f>
              <c:strCache>
                <c:ptCount val="1"/>
                <c:pt idx="0">
                  <c:v>Single Adults</c:v>
                </c:pt>
              </c:strCache>
            </c:strRef>
          </c:tx>
          <c:spPr>
            <a:solidFill>
              <a:schemeClr val="accent1"/>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Sheet1!$B$43:$G$43</c:f>
              <c:numCache>
                <c:formatCode>General</c:formatCode>
                <c:ptCount val="6"/>
                <c:pt idx="0">
                  <c:v>16.52</c:v>
                </c:pt>
                <c:pt idx="1">
                  <c:v>11.38</c:v>
                </c:pt>
                <c:pt idx="2">
                  <c:v>9.3000000000000007</c:v>
                </c:pt>
                <c:pt idx="3">
                  <c:v>31.91</c:v>
                </c:pt>
                <c:pt idx="4">
                  <c:v>50.14</c:v>
                </c:pt>
                <c:pt idx="5">
                  <c:v>0</c:v>
                </c:pt>
              </c:numCache>
            </c:numRef>
          </c:val>
          <c:extLst>
            <c:ext xmlns:c16="http://schemas.microsoft.com/office/drawing/2014/chart" uri="{C3380CC4-5D6E-409C-BE32-E72D297353CC}">
              <c16:uniqueId val="{00000000-629B-446B-B025-8A509ECC6E33}"/>
            </c:ext>
          </c:extLst>
        </c:ser>
        <c:ser>
          <c:idx val="1"/>
          <c:order val="1"/>
          <c:tx>
            <c:strRef>
              <c:f>Sheet1!$A$44</c:f>
              <c:strCache>
                <c:ptCount val="1"/>
                <c:pt idx="0">
                  <c:v>Young Parents</c:v>
                </c:pt>
              </c:strCache>
            </c:strRef>
          </c:tx>
          <c:spPr>
            <a:solidFill>
              <a:schemeClr val="accent2"/>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Sheet1!$B$44:$G$44</c:f>
              <c:numCache>
                <c:formatCode>General</c:formatCode>
                <c:ptCount val="6"/>
                <c:pt idx="0">
                  <c:v>20.010000000000002</c:v>
                </c:pt>
                <c:pt idx="1">
                  <c:v>9.65</c:v>
                </c:pt>
                <c:pt idx="2">
                  <c:v>10.55</c:v>
                </c:pt>
                <c:pt idx="3">
                  <c:v>39.75</c:v>
                </c:pt>
                <c:pt idx="4">
                  <c:v>34.340000000000003</c:v>
                </c:pt>
                <c:pt idx="5">
                  <c:v>2.0099999999999998</c:v>
                </c:pt>
              </c:numCache>
            </c:numRef>
          </c:val>
          <c:extLst>
            <c:ext xmlns:c16="http://schemas.microsoft.com/office/drawing/2014/chart" uri="{C3380CC4-5D6E-409C-BE32-E72D297353CC}">
              <c16:uniqueId val="{00000001-629B-446B-B025-8A509ECC6E33}"/>
            </c:ext>
          </c:extLst>
        </c:ser>
        <c:ser>
          <c:idx val="2"/>
          <c:order val="2"/>
          <c:tx>
            <c:strRef>
              <c:f>Sheet1!$A$45</c:f>
              <c:strCache>
                <c:ptCount val="1"/>
                <c:pt idx="0">
                  <c:v>Whole data set</c:v>
                </c:pt>
              </c:strCache>
            </c:strRef>
          </c:tx>
          <c:spPr>
            <a:solidFill>
              <a:schemeClr val="accent3"/>
            </a:solidFill>
            <a:ln>
              <a:noFill/>
            </a:ln>
            <a:effectLst/>
          </c:spPr>
          <c:invertIfNegative val="0"/>
          <c:cat>
            <c:strRef>
              <c:f>Sheet1!$B$42:$G$42</c:f>
              <c:strCache>
                <c:ptCount val="6"/>
                <c:pt idx="0">
                  <c:v>Order number</c:v>
                </c:pt>
                <c:pt idx="1">
                  <c:v>Days since prior order</c:v>
                </c:pt>
                <c:pt idx="2">
                  <c:v>Add to cart order</c:v>
                </c:pt>
                <c:pt idx="3">
                  <c:v>Maximum order number</c:v>
                </c:pt>
                <c:pt idx="4">
                  <c:v>Age</c:v>
                </c:pt>
                <c:pt idx="5">
                  <c:v>Dependant</c:v>
                </c:pt>
              </c:strCache>
            </c:strRef>
          </c:cat>
          <c:val>
            <c:numRef>
              <c:f>Sheet1!$B$45:$G$45</c:f>
              <c:numCache>
                <c:formatCode>General</c:formatCode>
                <c:ptCount val="6"/>
                <c:pt idx="0">
                  <c:v>17.8</c:v>
                </c:pt>
                <c:pt idx="1">
                  <c:v>10.8</c:v>
                </c:pt>
                <c:pt idx="2">
                  <c:v>8.36</c:v>
                </c:pt>
                <c:pt idx="3">
                  <c:v>34.4</c:v>
                </c:pt>
                <c:pt idx="4">
                  <c:v>49.47</c:v>
                </c:pt>
                <c:pt idx="5">
                  <c:v>1.5</c:v>
                </c:pt>
              </c:numCache>
            </c:numRef>
          </c:val>
          <c:extLst>
            <c:ext xmlns:c16="http://schemas.microsoft.com/office/drawing/2014/chart" uri="{C3380CC4-5D6E-409C-BE32-E72D297353CC}">
              <c16:uniqueId val="{00000002-629B-446B-B025-8A509ECC6E33}"/>
            </c:ext>
          </c:extLst>
        </c:ser>
        <c:dLbls>
          <c:showLegendKey val="0"/>
          <c:showVal val="0"/>
          <c:showCatName val="0"/>
          <c:showSerName val="0"/>
          <c:showPercent val="0"/>
          <c:showBubbleSize val="0"/>
        </c:dLbls>
        <c:gapWidth val="182"/>
        <c:axId val="1478335263"/>
        <c:axId val="1478335679"/>
      </c:barChart>
      <c:catAx>
        <c:axId val="14783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8335679"/>
        <c:crosses val="autoZero"/>
        <c:auto val="1"/>
        <c:lblAlgn val="ctr"/>
        <c:lblOffset val="100"/>
        <c:noMultiLvlLbl val="0"/>
      </c:catAx>
      <c:valAx>
        <c:axId val="147833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833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Mean Income of Customer Profiles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Sheet1!$A$43</c:f>
              <c:strCache>
                <c:ptCount val="1"/>
                <c:pt idx="0">
                  <c:v>Single Adults</c:v>
                </c:pt>
              </c:strCache>
            </c:strRef>
          </c:tx>
          <c:spPr>
            <a:solidFill>
              <a:schemeClr val="accent1"/>
            </a:solidFill>
            <a:ln>
              <a:noFill/>
            </a:ln>
            <a:effectLst/>
          </c:spPr>
          <c:invertIfNegative val="0"/>
          <c:cat>
            <c:strRef>
              <c:f>Sheet1!$H$42</c:f>
              <c:strCache>
                <c:ptCount val="1"/>
                <c:pt idx="0">
                  <c:v>Income</c:v>
                </c:pt>
              </c:strCache>
            </c:strRef>
          </c:cat>
          <c:val>
            <c:numRef>
              <c:f>Sheet1!$H$43</c:f>
              <c:numCache>
                <c:formatCode>General</c:formatCode>
                <c:ptCount val="1"/>
                <c:pt idx="0">
                  <c:v>101764</c:v>
                </c:pt>
              </c:numCache>
            </c:numRef>
          </c:val>
          <c:extLst>
            <c:ext xmlns:c16="http://schemas.microsoft.com/office/drawing/2014/chart" uri="{C3380CC4-5D6E-409C-BE32-E72D297353CC}">
              <c16:uniqueId val="{00000000-056F-4F2A-BACB-3DA64337FD46}"/>
            </c:ext>
          </c:extLst>
        </c:ser>
        <c:ser>
          <c:idx val="1"/>
          <c:order val="1"/>
          <c:tx>
            <c:strRef>
              <c:f>Sheet1!$A$44</c:f>
              <c:strCache>
                <c:ptCount val="1"/>
                <c:pt idx="0">
                  <c:v>Young Parents</c:v>
                </c:pt>
              </c:strCache>
            </c:strRef>
          </c:tx>
          <c:spPr>
            <a:solidFill>
              <a:schemeClr val="accent2"/>
            </a:solidFill>
            <a:ln>
              <a:noFill/>
            </a:ln>
            <a:effectLst/>
          </c:spPr>
          <c:invertIfNegative val="0"/>
          <c:cat>
            <c:strRef>
              <c:f>Sheet1!$H$42</c:f>
              <c:strCache>
                <c:ptCount val="1"/>
                <c:pt idx="0">
                  <c:v>Income</c:v>
                </c:pt>
              </c:strCache>
            </c:strRef>
          </c:cat>
          <c:val>
            <c:numRef>
              <c:f>Sheet1!$H$44</c:f>
              <c:numCache>
                <c:formatCode>General</c:formatCode>
                <c:ptCount val="1"/>
                <c:pt idx="0">
                  <c:v>86387</c:v>
                </c:pt>
              </c:numCache>
            </c:numRef>
          </c:val>
          <c:extLst>
            <c:ext xmlns:c16="http://schemas.microsoft.com/office/drawing/2014/chart" uri="{C3380CC4-5D6E-409C-BE32-E72D297353CC}">
              <c16:uniqueId val="{00000002-056F-4F2A-BACB-3DA64337FD46}"/>
            </c:ext>
          </c:extLst>
        </c:ser>
        <c:ser>
          <c:idx val="2"/>
          <c:order val="2"/>
          <c:tx>
            <c:strRef>
              <c:f>Sheet1!$A$45</c:f>
              <c:strCache>
                <c:ptCount val="1"/>
                <c:pt idx="0">
                  <c:v>Whole data set</c:v>
                </c:pt>
              </c:strCache>
            </c:strRef>
          </c:tx>
          <c:spPr>
            <a:solidFill>
              <a:schemeClr val="accent3"/>
            </a:solidFill>
            <a:ln>
              <a:noFill/>
            </a:ln>
            <a:effectLst/>
          </c:spPr>
          <c:invertIfNegative val="0"/>
          <c:cat>
            <c:strRef>
              <c:f>Sheet1!$H$42</c:f>
              <c:strCache>
                <c:ptCount val="1"/>
                <c:pt idx="0">
                  <c:v>Income</c:v>
                </c:pt>
              </c:strCache>
            </c:strRef>
          </c:cat>
          <c:val>
            <c:numRef>
              <c:f>Sheet1!$H$45</c:f>
              <c:numCache>
                <c:formatCode>General</c:formatCode>
                <c:ptCount val="1"/>
                <c:pt idx="0">
                  <c:v>99676</c:v>
                </c:pt>
              </c:numCache>
            </c:numRef>
          </c:val>
          <c:extLst>
            <c:ext xmlns:c16="http://schemas.microsoft.com/office/drawing/2014/chart" uri="{C3380CC4-5D6E-409C-BE32-E72D297353CC}">
              <c16:uniqueId val="{00000003-056F-4F2A-BACB-3DA64337FD46}"/>
            </c:ext>
          </c:extLst>
        </c:ser>
        <c:dLbls>
          <c:showLegendKey val="0"/>
          <c:showVal val="0"/>
          <c:showCatName val="0"/>
          <c:showSerName val="0"/>
          <c:showPercent val="0"/>
          <c:showBubbleSize val="0"/>
        </c:dLbls>
        <c:gapWidth val="219"/>
        <c:overlap val="-27"/>
        <c:axId val="798875663"/>
        <c:axId val="1420816559"/>
      </c:barChart>
      <c:catAx>
        <c:axId val="7988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20816559"/>
        <c:crosses val="autoZero"/>
        <c:auto val="1"/>
        <c:lblAlgn val="ctr"/>
        <c:lblOffset val="100"/>
        <c:noMultiLvlLbl val="0"/>
      </c:catAx>
      <c:valAx>
        <c:axId val="142081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9887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3.420.083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3.420.083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32.640.698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32.640.698</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3.420.083</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3.420.083 </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32.640.698 </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32.640.698</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1.png"/><Relationship Id="rId2" Type="http://schemas.openxmlformats.org/officeDocument/2006/relationships/image" Target="../media/image3.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5.png"/><Relationship Id="rId9" Type="http://schemas.openxmlformats.org/officeDocument/2006/relationships/chart" Target="../charts/chart1.xml"/><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176208</xdr:rowOff>
    </xdr:from>
    <xdr:to>
      <xdr:col>11</xdr:col>
      <xdr:colOff>563562</xdr:colOff>
      <xdr:row>18</xdr:row>
      <xdr:rowOff>9524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6425" y="719133"/>
          <a:ext cx="6557962" cy="2547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2022/04/25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Gregor Liftinger</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Source of Data: </a:t>
          </a:r>
          <a:r>
            <a:rPr lang="de-AT" sz="1100" b="0" i="0">
              <a:solidFill>
                <a:schemeClr val="dk1"/>
              </a:solidFill>
              <a:effectLst/>
              <a:latin typeface="+mn-lt"/>
              <a:ea typeface="+mn-ea"/>
              <a:cs typeface="+mn-cs"/>
            </a:rPr>
            <a:t>“The Instacart Online Grocery Shopping Dataset 2017”, Accessed from </a:t>
          </a:r>
          <a:r>
            <a:rPr lang="de-AT" sz="1100" b="0" i="0" u="none" strike="noStrike">
              <a:solidFill>
                <a:schemeClr val="dk1"/>
              </a:solidFill>
              <a:effectLst/>
              <a:latin typeface="+mn-lt"/>
              <a:ea typeface="+mn-ea"/>
              <a:cs typeface="+mn-cs"/>
              <a:hlinkClick xmlns:r="http://schemas.openxmlformats.org/officeDocument/2006/relationships" r:id=""/>
            </a:rPr>
            <a:t>https://www.instacart.com/datasets/grocery-shopping-2017</a:t>
          </a:r>
          <a:r>
            <a:rPr lang="de-AT" sz="1100" b="0" i="0">
              <a:solidFill>
                <a:schemeClr val="dk1"/>
              </a:solidFill>
              <a:effectLst/>
              <a:latin typeface="+mn-lt"/>
              <a:ea typeface="+mn-ea"/>
              <a:cs typeface="+mn-cs"/>
            </a:rPr>
            <a:t> in</a:t>
          </a:r>
          <a:r>
            <a:rPr lang="de-AT" sz="1100" b="0" i="0" baseline="0">
              <a:solidFill>
                <a:schemeClr val="dk1"/>
              </a:solidFill>
              <a:effectLst/>
              <a:latin typeface="+mn-lt"/>
              <a:ea typeface="+mn-ea"/>
              <a:cs typeface="+mn-cs"/>
            </a:rPr>
            <a:t> March/April 2022; C</a:t>
          </a:r>
          <a:r>
            <a:rPr lang="de-AT" sz="1100" b="0" i="0">
              <a:solidFill>
                <a:schemeClr val="dk1"/>
              </a:solidFill>
              <a:effectLst/>
              <a:latin typeface="+mn-lt"/>
              <a:ea typeface="+mn-ea"/>
              <a:cs typeface="+mn-cs"/>
            </a:rPr>
            <a:t>ustomer data as well as the “prices” column in the products data set, were both fabricated for the purpose of this course</a:t>
          </a:r>
          <a:r>
            <a:rPr lang="de-AT" sz="1100" b="0" i="0" baseline="0">
              <a:solidFill>
                <a:schemeClr val="dk1"/>
              </a:solidFill>
              <a:effectLst/>
              <a:latin typeface="+mn-lt"/>
              <a:ea typeface="+mn-ea"/>
              <a:cs typeface="+mn-cs"/>
            </a:rPr>
            <a:t> from CareerFoundry</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100" baseline="0"/>
            <a:t>The column 'Region' from derived from https://simple.wikipedia.org/wiki/List_of_regions_of_the_United_States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333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32.404.849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twoCellAnchor editAs="oneCell">
    <xdr:from>
      <xdr:col>1</xdr:col>
      <xdr:colOff>19050</xdr:colOff>
      <xdr:row>17</xdr:row>
      <xdr:rowOff>133350</xdr:rowOff>
    </xdr:from>
    <xdr:to>
      <xdr:col>4</xdr:col>
      <xdr:colOff>3555403</xdr:colOff>
      <xdr:row>52</xdr:row>
      <xdr:rowOff>40546</xdr:rowOff>
    </xdr:to>
    <xdr:pic>
      <xdr:nvPicPr>
        <xdr:cNvPr id="6" name="Picture 5">
          <a:extLst>
            <a:ext uri="{FF2B5EF4-FFF2-40B4-BE49-F238E27FC236}">
              <a16:creationId xmlns:a16="http://schemas.microsoft.com/office/drawing/2014/main" id="{9E803A0E-5048-429B-9C90-027318242D77}"/>
            </a:ext>
          </a:extLst>
        </xdr:cNvPr>
        <xdr:cNvPicPr>
          <a:picLocks noChangeAspect="1"/>
        </xdr:cNvPicPr>
      </xdr:nvPicPr>
      <xdr:blipFill>
        <a:blip xmlns:r="http://schemas.openxmlformats.org/officeDocument/2006/relationships" r:embed="rId2"/>
        <a:stretch>
          <a:fillRect/>
        </a:stretch>
      </xdr:blipFill>
      <xdr:spPr>
        <a:xfrm>
          <a:off x="342900" y="4095750"/>
          <a:ext cx="7765453" cy="62413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47624</xdr:colOff>
      <xdr:row>12</xdr:row>
      <xdr:rowOff>161925</xdr:rowOff>
    </xdr:from>
    <xdr:to>
      <xdr:col>10</xdr:col>
      <xdr:colOff>542925</xdr:colOff>
      <xdr:row>35</xdr:row>
      <xdr:rowOff>114300</xdr:rowOff>
    </xdr:to>
    <xdr:pic>
      <xdr:nvPicPr>
        <xdr:cNvPr id="9" name="Picture 8">
          <a:extLst>
            <a:ext uri="{FF2B5EF4-FFF2-40B4-BE49-F238E27FC236}">
              <a16:creationId xmlns:a16="http://schemas.microsoft.com/office/drawing/2014/main" id="{99C83372-2BAC-4CE7-B292-902A8112324A}"/>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2"/>
        <a:stretch>
          <a:fillRect/>
        </a:stretch>
      </xdr:blipFill>
      <xdr:spPr>
        <a:xfrm>
          <a:off x="47624" y="2333625"/>
          <a:ext cx="6172201" cy="4114800"/>
        </a:xfrm>
        <a:prstGeom prst="rect">
          <a:avLst/>
        </a:prstGeom>
      </xdr:spPr>
    </xdr:pic>
    <xdr:clientData/>
  </xdr:twoCellAnchor>
  <xdr:twoCellAnchor editAs="oneCell">
    <xdr:from>
      <xdr:col>1</xdr:col>
      <xdr:colOff>9525</xdr:colOff>
      <xdr:row>42</xdr:row>
      <xdr:rowOff>139700</xdr:rowOff>
    </xdr:from>
    <xdr:to>
      <xdr:col>10</xdr:col>
      <xdr:colOff>538163</xdr:colOff>
      <xdr:row>65</xdr:row>
      <xdr:rowOff>19050</xdr:rowOff>
    </xdr:to>
    <xdr:pic>
      <xdr:nvPicPr>
        <xdr:cNvPr id="10" name="Picture 9">
          <a:extLst>
            <a:ext uri="{FF2B5EF4-FFF2-40B4-BE49-F238E27FC236}">
              <a16:creationId xmlns:a16="http://schemas.microsoft.com/office/drawing/2014/main" id="{4118DB81-146F-4F74-BC83-1377E6C74141}"/>
            </a:ext>
          </a:extLst>
        </xdr:cNvPr>
        <xdr:cNvPicPr>
          <a:picLocks noChangeAspect="1"/>
        </xdr:cNvPicPr>
      </xdr:nvPicPr>
      <xdr:blipFill>
        <a:blip xmlns:r="http://schemas.openxmlformats.org/officeDocument/2006/relationships" r:embed="rId3"/>
        <a:stretch>
          <a:fillRect/>
        </a:stretch>
      </xdr:blipFill>
      <xdr:spPr>
        <a:xfrm>
          <a:off x="285750" y="7988300"/>
          <a:ext cx="5929313" cy="4041775"/>
        </a:xfrm>
        <a:prstGeom prst="rect">
          <a:avLst/>
        </a:prstGeom>
      </xdr:spPr>
    </xdr:pic>
    <xdr:clientData/>
  </xdr:twoCellAnchor>
  <xdr:twoCellAnchor editAs="oneCell">
    <xdr:from>
      <xdr:col>0</xdr:col>
      <xdr:colOff>180974</xdr:colOff>
      <xdr:row>112</xdr:row>
      <xdr:rowOff>133351</xdr:rowOff>
    </xdr:from>
    <xdr:to>
      <xdr:col>11</xdr:col>
      <xdr:colOff>466724</xdr:colOff>
      <xdr:row>134</xdr:row>
      <xdr:rowOff>66675</xdr:rowOff>
    </xdr:to>
    <xdr:pic>
      <xdr:nvPicPr>
        <xdr:cNvPr id="13" name="Picture 12">
          <a:extLst>
            <a:ext uri="{FF2B5EF4-FFF2-40B4-BE49-F238E27FC236}">
              <a16:creationId xmlns:a16="http://schemas.microsoft.com/office/drawing/2014/main" id="{0868F757-86EF-4377-BDEC-1B76106F334A}"/>
            </a:ext>
          </a:extLst>
        </xdr:cNvPr>
        <xdr:cNvPicPr>
          <a:picLocks noChangeAspect="1"/>
        </xdr:cNvPicPr>
      </xdr:nvPicPr>
      <xdr:blipFill rotWithShape="1">
        <a:blip xmlns:r="http://schemas.openxmlformats.org/officeDocument/2006/relationships" r:embed="rId4"/>
        <a:srcRect b="10523"/>
        <a:stretch/>
      </xdr:blipFill>
      <xdr:spPr>
        <a:xfrm>
          <a:off x="180974" y="21297901"/>
          <a:ext cx="6562725" cy="3914774"/>
        </a:xfrm>
        <a:prstGeom prst="rect">
          <a:avLst/>
        </a:prstGeom>
      </xdr:spPr>
    </xdr:pic>
    <xdr:clientData/>
  </xdr:twoCellAnchor>
  <xdr:twoCellAnchor editAs="oneCell">
    <xdr:from>
      <xdr:col>18</xdr:col>
      <xdr:colOff>104774</xdr:colOff>
      <xdr:row>42</xdr:row>
      <xdr:rowOff>76200</xdr:rowOff>
    </xdr:from>
    <xdr:to>
      <xdr:col>28</xdr:col>
      <xdr:colOff>419099</xdr:colOff>
      <xdr:row>65</xdr:row>
      <xdr:rowOff>123824</xdr:rowOff>
    </xdr:to>
    <xdr:pic>
      <xdr:nvPicPr>
        <xdr:cNvPr id="14" name="Picture 13">
          <a:extLst>
            <a:ext uri="{FF2B5EF4-FFF2-40B4-BE49-F238E27FC236}">
              <a16:creationId xmlns:a16="http://schemas.microsoft.com/office/drawing/2014/main" id="{B36644D8-6119-444C-9D9E-D24AAF87F953}"/>
            </a:ext>
          </a:extLst>
        </xdr:cNvPr>
        <xdr:cNvPicPr>
          <a:picLocks noChangeAspect="1"/>
        </xdr:cNvPicPr>
      </xdr:nvPicPr>
      <xdr:blipFill>
        <a:blip xmlns:r="http://schemas.openxmlformats.org/officeDocument/2006/relationships" r:embed="rId5"/>
        <a:stretch>
          <a:fillRect/>
        </a:stretch>
      </xdr:blipFill>
      <xdr:spPr>
        <a:xfrm>
          <a:off x="10620374" y="8248650"/>
          <a:ext cx="6315075" cy="4210049"/>
        </a:xfrm>
        <a:prstGeom prst="rect">
          <a:avLst/>
        </a:prstGeom>
      </xdr:spPr>
    </xdr:pic>
    <xdr:clientData/>
  </xdr:twoCellAnchor>
  <xdr:twoCellAnchor editAs="oneCell">
    <xdr:from>
      <xdr:col>38</xdr:col>
      <xdr:colOff>381000</xdr:colOff>
      <xdr:row>168</xdr:row>
      <xdr:rowOff>76200</xdr:rowOff>
    </xdr:from>
    <xdr:to>
      <xdr:col>45</xdr:col>
      <xdr:colOff>294761</xdr:colOff>
      <xdr:row>178</xdr:row>
      <xdr:rowOff>152057</xdr:rowOff>
    </xdr:to>
    <xdr:pic>
      <xdr:nvPicPr>
        <xdr:cNvPr id="18" name="Picture 17">
          <a:extLst>
            <a:ext uri="{FF2B5EF4-FFF2-40B4-BE49-F238E27FC236}">
              <a16:creationId xmlns:a16="http://schemas.microsoft.com/office/drawing/2014/main" id="{62C4A61A-34C5-44C7-8356-AC770B9B98A9}"/>
            </a:ext>
          </a:extLst>
        </xdr:cNvPr>
        <xdr:cNvPicPr>
          <a:picLocks noChangeAspect="1"/>
        </xdr:cNvPicPr>
      </xdr:nvPicPr>
      <xdr:blipFill>
        <a:blip xmlns:r="http://schemas.openxmlformats.org/officeDocument/2006/relationships" r:embed="rId6"/>
        <a:stretch>
          <a:fillRect/>
        </a:stretch>
      </xdr:blipFill>
      <xdr:spPr>
        <a:xfrm>
          <a:off x="22898100" y="32337375"/>
          <a:ext cx="4114286" cy="2742857"/>
        </a:xfrm>
        <a:prstGeom prst="rect">
          <a:avLst/>
        </a:prstGeom>
      </xdr:spPr>
    </xdr:pic>
    <xdr:clientData/>
  </xdr:twoCellAnchor>
  <xdr:twoCellAnchor editAs="oneCell">
    <xdr:from>
      <xdr:col>38</xdr:col>
      <xdr:colOff>38100</xdr:colOff>
      <xdr:row>207</xdr:row>
      <xdr:rowOff>85725</xdr:rowOff>
    </xdr:from>
    <xdr:to>
      <xdr:col>44</xdr:col>
      <xdr:colOff>551936</xdr:colOff>
      <xdr:row>222</xdr:row>
      <xdr:rowOff>113957</xdr:rowOff>
    </xdr:to>
    <xdr:pic>
      <xdr:nvPicPr>
        <xdr:cNvPr id="19" name="Picture 18">
          <a:extLst>
            <a:ext uri="{FF2B5EF4-FFF2-40B4-BE49-F238E27FC236}">
              <a16:creationId xmlns:a16="http://schemas.microsoft.com/office/drawing/2014/main" id="{12B62CD3-B705-4D9E-902C-91B48A18979C}"/>
            </a:ext>
          </a:extLst>
        </xdr:cNvPr>
        <xdr:cNvPicPr>
          <a:picLocks noChangeAspect="1"/>
        </xdr:cNvPicPr>
      </xdr:nvPicPr>
      <xdr:blipFill>
        <a:blip xmlns:r="http://schemas.openxmlformats.org/officeDocument/2006/relationships" r:embed="rId7"/>
        <a:stretch>
          <a:fillRect/>
        </a:stretch>
      </xdr:blipFill>
      <xdr:spPr>
        <a:xfrm>
          <a:off x="22555200" y="39862125"/>
          <a:ext cx="4114286" cy="2742857"/>
        </a:xfrm>
        <a:prstGeom prst="rect">
          <a:avLst/>
        </a:prstGeom>
      </xdr:spPr>
    </xdr:pic>
    <xdr:clientData/>
  </xdr:twoCellAnchor>
  <xdr:twoCellAnchor editAs="oneCell">
    <xdr:from>
      <xdr:col>18</xdr:col>
      <xdr:colOff>180974</xdr:colOff>
      <xdr:row>12</xdr:row>
      <xdr:rowOff>104776</xdr:rowOff>
    </xdr:from>
    <xdr:to>
      <xdr:col>28</xdr:col>
      <xdr:colOff>266699</xdr:colOff>
      <xdr:row>35</xdr:row>
      <xdr:rowOff>0</xdr:rowOff>
    </xdr:to>
    <xdr:pic>
      <xdr:nvPicPr>
        <xdr:cNvPr id="20" name="Picture 19">
          <a:extLst>
            <a:ext uri="{FF2B5EF4-FFF2-40B4-BE49-F238E27FC236}">
              <a16:creationId xmlns:a16="http://schemas.microsoft.com/office/drawing/2014/main" id="{2DC0BE34-9ED1-48AF-9533-5A26552DFF26}"/>
            </a:ext>
          </a:extLst>
        </xdr:cNvPr>
        <xdr:cNvPicPr>
          <a:picLocks noChangeAspect="1"/>
        </xdr:cNvPicPr>
      </xdr:nvPicPr>
      <xdr:blipFill>
        <a:blip xmlns:r="http://schemas.openxmlformats.org/officeDocument/2006/relationships" r:embed="rId8"/>
        <a:stretch>
          <a:fillRect/>
        </a:stretch>
      </xdr:blipFill>
      <xdr:spPr>
        <a:xfrm>
          <a:off x="10696574" y="2419351"/>
          <a:ext cx="6086475" cy="4057649"/>
        </a:xfrm>
        <a:prstGeom prst="rect">
          <a:avLst/>
        </a:prstGeom>
      </xdr:spPr>
    </xdr:pic>
    <xdr:clientData/>
  </xdr:twoCellAnchor>
  <xdr:twoCellAnchor>
    <xdr:from>
      <xdr:col>1</xdr:col>
      <xdr:colOff>419100</xdr:colOff>
      <xdr:row>76</xdr:row>
      <xdr:rowOff>28575</xdr:rowOff>
    </xdr:from>
    <xdr:to>
      <xdr:col>13</xdr:col>
      <xdr:colOff>182880</xdr:colOff>
      <xdr:row>103</xdr:row>
      <xdr:rowOff>49530</xdr:rowOff>
    </xdr:to>
    <xdr:graphicFrame macro="">
      <xdr:nvGraphicFramePr>
        <xdr:cNvPr id="21" name="Chart 20">
          <a:extLst>
            <a:ext uri="{FF2B5EF4-FFF2-40B4-BE49-F238E27FC236}">
              <a16:creationId xmlns:a16="http://schemas.microsoft.com/office/drawing/2014/main" id="{0F6C7171-A87D-4020-B37E-66C0FB57B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476250</xdr:colOff>
      <xdr:row>113</xdr:row>
      <xdr:rowOff>57151</xdr:rowOff>
    </xdr:from>
    <xdr:to>
      <xdr:col>28</xdr:col>
      <xdr:colOff>176213</xdr:colOff>
      <xdr:row>133</xdr:row>
      <xdr:rowOff>171451</xdr:rowOff>
    </xdr:to>
    <xdr:pic>
      <xdr:nvPicPr>
        <xdr:cNvPr id="15" name="Picture 14">
          <a:extLst>
            <a:ext uri="{FF2B5EF4-FFF2-40B4-BE49-F238E27FC236}">
              <a16:creationId xmlns:a16="http://schemas.microsoft.com/office/drawing/2014/main" id="{F0D847D4-F44A-43B7-B7C1-BBB338E21BC7}"/>
            </a:ext>
          </a:extLst>
        </xdr:cNvPr>
        <xdr:cNvPicPr>
          <a:picLocks noChangeAspect="1"/>
        </xdr:cNvPicPr>
      </xdr:nvPicPr>
      <xdr:blipFill rotWithShape="1">
        <a:blip xmlns:r="http://schemas.openxmlformats.org/officeDocument/2006/relationships" r:embed="rId10"/>
        <a:srcRect b="11111"/>
        <a:stretch/>
      </xdr:blipFill>
      <xdr:spPr>
        <a:xfrm>
          <a:off x="10391775" y="22078951"/>
          <a:ext cx="6300788" cy="3733800"/>
        </a:xfrm>
        <a:prstGeom prst="rect">
          <a:avLst/>
        </a:prstGeom>
      </xdr:spPr>
    </xdr:pic>
    <xdr:clientData/>
  </xdr:twoCellAnchor>
  <xdr:twoCellAnchor>
    <xdr:from>
      <xdr:col>1</xdr:col>
      <xdr:colOff>581025</xdr:colOff>
      <xdr:row>145</xdr:row>
      <xdr:rowOff>123825</xdr:rowOff>
    </xdr:from>
    <xdr:to>
      <xdr:col>13</xdr:col>
      <xdr:colOff>314325</xdr:colOff>
      <xdr:row>167</xdr:row>
      <xdr:rowOff>104775</xdr:rowOff>
    </xdr:to>
    <xdr:graphicFrame macro="">
      <xdr:nvGraphicFramePr>
        <xdr:cNvPr id="23" name="Chart 22">
          <a:extLst>
            <a:ext uri="{FF2B5EF4-FFF2-40B4-BE49-F238E27FC236}">
              <a16:creationId xmlns:a16="http://schemas.microsoft.com/office/drawing/2014/main" id="{C9EA9B27-FD34-4E03-A0FB-81EA1AED6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247650</xdr:colOff>
      <xdr:row>202</xdr:row>
      <xdr:rowOff>76200</xdr:rowOff>
    </xdr:from>
    <xdr:to>
      <xdr:col>10</xdr:col>
      <xdr:colOff>414338</xdr:colOff>
      <xdr:row>221</xdr:row>
      <xdr:rowOff>152400</xdr:rowOff>
    </xdr:to>
    <xdr:pic>
      <xdr:nvPicPr>
        <xdr:cNvPr id="24" name="Picture 23">
          <a:extLst>
            <a:ext uri="{FF2B5EF4-FFF2-40B4-BE49-F238E27FC236}">
              <a16:creationId xmlns:a16="http://schemas.microsoft.com/office/drawing/2014/main" id="{6AD56B0F-2587-406C-8AB5-522EB46413A7}"/>
            </a:ext>
          </a:extLst>
        </xdr:cNvPr>
        <xdr:cNvPicPr>
          <a:picLocks noChangeAspect="1"/>
        </xdr:cNvPicPr>
      </xdr:nvPicPr>
      <xdr:blipFill rotWithShape="1">
        <a:blip xmlns:r="http://schemas.openxmlformats.org/officeDocument/2006/relationships" r:embed="rId12"/>
        <a:srcRect b="9780"/>
        <a:stretch/>
      </xdr:blipFill>
      <xdr:spPr>
        <a:xfrm>
          <a:off x="247650" y="42357675"/>
          <a:ext cx="5843588" cy="3514725"/>
        </a:xfrm>
        <a:prstGeom prst="rect">
          <a:avLst/>
        </a:prstGeom>
      </xdr:spPr>
    </xdr:pic>
    <xdr:clientData/>
  </xdr:twoCellAnchor>
  <xdr:twoCellAnchor editAs="oneCell">
    <xdr:from>
      <xdr:col>1</xdr:col>
      <xdr:colOff>504825</xdr:colOff>
      <xdr:row>175</xdr:row>
      <xdr:rowOff>164758</xdr:rowOff>
    </xdr:from>
    <xdr:to>
      <xdr:col>13</xdr:col>
      <xdr:colOff>314325</xdr:colOff>
      <xdr:row>196</xdr:row>
      <xdr:rowOff>180632</xdr:rowOff>
    </xdr:to>
    <xdr:pic>
      <xdr:nvPicPr>
        <xdr:cNvPr id="25" name="Picture 24">
          <a:extLst>
            <a:ext uri="{FF2B5EF4-FFF2-40B4-BE49-F238E27FC236}">
              <a16:creationId xmlns:a16="http://schemas.microsoft.com/office/drawing/2014/main" id="{62281FDA-1093-40B8-A92D-4F17E5A31C9B}"/>
            </a:ext>
          </a:extLst>
        </xdr:cNvPr>
        <xdr:cNvPicPr>
          <a:picLocks noChangeAspect="1"/>
        </xdr:cNvPicPr>
      </xdr:nvPicPr>
      <xdr:blipFill>
        <a:blip xmlns:r="http://schemas.openxmlformats.org/officeDocument/2006/relationships" r:embed="rId13"/>
        <a:stretch>
          <a:fillRect/>
        </a:stretch>
      </xdr:blipFill>
      <xdr:spPr>
        <a:xfrm>
          <a:off x="781050" y="34121383"/>
          <a:ext cx="7010400" cy="4673599"/>
        </a:xfrm>
        <a:prstGeom prst="rect">
          <a:avLst/>
        </a:prstGeom>
      </xdr:spPr>
    </xdr:pic>
    <xdr:clientData/>
  </xdr:twoCellAnchor>
  <xdr:twoCellAnchor editAs="oneCell">
    <xdr:from>
      <xdr:col>18</xdr:col>
      <xdr:colOff>590550</xdr:colOff>
      <xdr:row>176</xdr:row>
      <xdr:rowOff>85725</xdr:rowOff>
    </xdr:from>
    <xdr:to>
      <xdr:col>30</xdr:col>
      <xdr:colOff>90488</xdr:colOff>
      <xdr:row>197</xdr:row>
      <xdr:rowOff>38100</xdr:rowOff>
    </xdr:to>
    <xdr:pic>
      <xdr:nvPicPr>
        <xdr:cNvPr id="26" name="Picture 25">
          <a:extLst>
            <a:ext uri="{FF2B5EF4-FFF2-40B4-BE49-F238E27FC236}">
              <a16:creationId xmlns:a16="http://schemas.microsoft.com/office/drawing/2014/main" id="{454DD372-1521-413E-9E39-38D8DB1B2C7B}"/>
            </a:ext>
          </a:extLst>
        </xdr:cNvPr>
        <xdr:cNvPicPr>
          <a:picLocks noChangeAspect="1"/>
        </xdr:cNvPicPr>
      </xdr:nvPicPr>
      <xdr:blipFill>
        <a:blip xmlns:r="http://schemas.openxmlformats.org/officeDocument/2006/relationships" r:embed="rId14"/>
        <a:stretch>
          <a:fillRect/>
        </a:stretch>
      </xdr:blipFill>
      <xdr:spPr>
        <a:xfrm>
          <a:off x="11106150" y="34366200"/>
          <a:ext cx="6700838" cy="4467225"/>
        </a:xfrm>
        <a:prstGeom prst="rect">
          <a:avLst/>
        </a:prstGeom>
      </xdr:spPr>
    </xdr:pic>
    <xdr:clientData/>
  </xdr:twoCellAnchor>
  <xdr:twoCellAnchor>
    <xdr:from>
      <xdr:col>1</xdr:col>
      <xdr:colOff>504825</xdr:colOff>
      <xdr:row>244</xdr:row>
      <xdr:rowOff>171450</xdr:rowOff>
    </xdr:from>
    <xdr:to>
      <xdr:col>10</xdr:col>
      <xdr:colOff>552450</xdr:colOff>
      <xdr:row>268</xdr:row>
      <xdr:rowOff>87630</xdr:rowOff>
    </xdr:to>
    <xdr:graphicFrame macro="">
      <xdr:nvGraphicFramePr>
        <xdr:cNvPr id="27" name="Chart 26">
          <a:extLst>
            <a:ext uri="{FF2B5EF4-FFF2-40B4-BE49-F238E27FC236}">
              <a16:creationId xmlns:a16="http://schemas.microsoft.com/office/drawing/2014/main" id="{7C130D4F-E1A6-4EBA-97AA-A0A7D47C0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323849</xdr:colOff>
      <xdr:row>244</xdr:row>
      <xdr:rowOff>161924</xdr:rowOff>
    </xdr:from>
    <xdr:to>
      <xdr:col>28</xdr:col>
      <xdr:colOff>400050</xdr:colOff>
      <xdr:row>268</xdr:row>
      <xdr:rowOff>38099</xdr:rowOff>
    </xdr:to>
    <xdr:graphicFrame macro="">
      <xdr:nvGraphicFramePr>
        <xdr:cNvPr id="28" name="Chart 27">
          <a:extLst>
            <a:ext uri="{FF2B5EF4-FFF2-40B4-BE49-F238E27FC236}">
              <a16:creationId xmlns:a16="http://schemas.microsoft.com/office/drawing/2014/main" id="{DC7C45C3-056E-424A-A1F0-33D26DB43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129540</xdr:colOff>
      <xdr:row>0</xdr:row>
      <xdr:rowOff>0</xdr:rowOff>
    </xdr:from>
    <xdr:to>
      <xdr:col>16</xdr:col>
      <xdr:colOff>388620</xdr:colOff>
      <xdr:row>22</xdr:row>
      <xdr:rowOff>0</xdr:rowOff>
    </xdr:to>
    <xdr:graphicFrame macro="">
      <xdr:nvGraphicFramePr>
        <xdr:cNvPr id="2" name="Chart 1">
          <a:extLst>
            <a:ext uri="{FF2B5EF4-FFF2-40B4-BE49-F238E27FC236}">
              <a16:creationId xmlns:a16="http://schemas.microsoft.com/office/drawing/2014/main" id="{CAB51C25-4DC1-4FA2-A017-078F2AA3C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23</xdr:row>
      <xdr:rowOff>22860</xdr:rowOff>
    </xdr:from>
    <xdr:to>
      <xdr:col>16</xdr:col>
      <xdr:colOff>381000</xdr:colOff>
      <xdr:row>38</xdr:row>
      <xdr:rowOff>22860</xdr:rowOff>
    </xdr:to>
    <xdr:graphicFrame macro="">
      <xdr:nvGraphicFramePr>
        <xdr:cNvPr id="3" name="Chart 2">
          <a:extLst>
            <a:ext uri="{FF2B5EF4-FFF2-40B4-BE49-F238E27FC236}">
              <a16:creationId xmlns:a16="http://schemas.microsoft.com/office/drawing/2014/main" id="{8E74CFB2-E1A9-4597-8BD0-8F86C33E5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39</xdr:row>
      <xdr:rowOff>38100</xdr:rowOff>
    </xdr:from>
    <xdr:to>
      <xdr:col>17</xdr:col>
      <xdr:colOff>396240</xdr:colOff>
      <xdr:row>62</xdr:row>
      <xdr:rowOff>91440</xdr:rowOff>
    </xdr:to>
    <xdr:graphicFrame macro="">
      <xdr:nvGraphicFramePr>
        <xdr:cNvPr id="4" name="Chart 3">
          <a:extLst>
            <a:ext uri="{FF2B5EF4-FFF2-40B4-BE49-F238E27FC236}">
              <a16:creationId xmlns:a16="http://schemas.microsoft.com/office/drawing/2014/main" id="{E849FBBB-5BEE-406D-9D1C-2CB9D0C8E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411480</xdr:colOff>
      <xdr:row>46</xdr:row>
      <xdr:rowOff>7620</xdr:rowOff>
    </xdr:from>
    <xdr:to>
      <xdr:col>7</xdr:col>
      <xdr:colOff>586740</xdr:colOff>
      <xdr:row>61</xdr:row>
      <xdr:rowOff>7620</xdr:rowOff>
    </xdr:to>
    <xdr:graphicFrame macro="">
      <xdr:nvGraphicFramePr>
        <xdr:cNvPr id="5" name="Chart 4">
          <a:extLst>
            <a:ext uri="{FF2B5EF4-FFF2-40B4-BE49-F238E27FC236}">
              <a16:creationId xmlns:a16="http://schemas.microsoft.com/office/drawing/2014/main" id="{54BE9DC8-C9E7-48C1-BA19-B21C80CE5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2:B28"/>
  <sheetViews>
    <sheetView showGridLines="0" zoomScale="80" zoomScaleNormal="80" workbookViewId="0">
      <selection activeCell="J26" sqref="J26"/>
    </sheetView>
  </sheetViews>
  <sheetFormatPr defaultColWidth="8.77734375" defaultRowHeight="14.4"/>
  <sheetData>
    <row r="22" spans="2:2" ht="15.6">
      <c r="B22" s="17" t="s">
        <v>0</v>
      </c>
    </row>
    <row r="23" spans="2:2">
      <c r="B23" s="16" t="s">
        <v>12</v>
      </c>
    </row>
    <row r="24" spans="2:2">
      <c r="B24" s="16" t="s">
        <v>13</v>
      </c>
    </row>
    <row r="25" spans="2:2">
      <c r="B25" s="16" t="s">
        <v>14</v>
      </c>
    </row>
    <row r="26" spans="2:2">
      <c r="B26" s="16" t="s">
        <v>15</v>
      </c>
    </row>
    <row r="27" spans="2:2">
      <c r="B27" s="16" t="s">
        <v>17</v>
      </c>
    </row>
    <row r="28" spans="2:2">
      <c r="B28" s="16" t="s">
        <v>19</v>
      </c>
    </row>
  </sheetData>
  <hyperlinks>
    <hyperlink ref="B23" location="'2. Population Flow'!A1" display="Population Flow" xr:uid="{00000000-0004-0000-0000-000000000000}"/>
    <hyperlink ref="B24" location="'3. Consistency checks'!A1" display="Consistency checks" xr:uid="{00000000-0004-0000-0000-000001000000}"/>
    <hyperlink ref="B25" location="'4. Wrangling steps'!A1" display="Wrangling steps" xr:uid="{00000000-0004-0000-0000-000002000000}"/>
    <hyperlink ref="B26" location="'5. Column derivations'!A1" display="Column derivations" xr:uid="{00000000-0004-0000-0000-000003000000}"/>
    <hyperlink ref="B27" location="'6. Visualizations'!A1" display="Visualizations" xr:uid="{00000000-0004-0000-0000-000004000000}"/>
    <hyperlink ref="B28"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B27" sqref="AB27"/>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18" t="s">
        <v>16</v>
      </c>
    </row>
    <row r="2" spans="25:25" ht="16.2">
      <c r="Y2" s="18"/>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54"/>
  <sheetViews>
    <sheetView showGridLines="0" topLeftCell="A4" zoomScale="80" zoomScaleNormal="80" workbookViewId="0">
      <selection activeCell="B11" sqref="B11"/>
    </sheetView>
  </sheetViews>
  <sheetFormatPr defaultColWidth="8.77734375" defaultRowHeight="14.4"/>
  <cols>
    <col min="1" max="1" width="4.6640625" customWidth="1"/>
    <col min="2" max="2" width="22.33203125" customWidth="1"/>
    <col min="3" max="3" width="18.77734375" customWidth="1"/>
    <col min="4" max="4" width="20.5546875" bestFit="1" customWidth="1"/>
    <col min="5" max="5" width="84.109375" customWidth="1"/>
    <col min="6" max="6" width="40.21875" bestFit="1" customWidth="1"/>
    <col min="7" max="7" width="18.44140625" bestFit="1" customWidth="1"/>
    <col min="8" max="8" width="17.77734375" bestFit="1" customWidth="1"/>
  </cols>
  <sheetData>
    <row r="1" spans="2:10">
      <c r="J1" s="19" t="s">
        <v>16</v>
      </c>
    </row>
    <row r="5" spans="2:10" ht="15" thickBot="1"/>
    <row r="6" spans="2:10" ht="24.45" customHeight="1" thickTop="1" thickBot="1">
      <c r="B6" s="5" t="s">
        <v>6</v>
      </c>
      <c r="C6" s="6" t="s">
        <v>7</v>
      </c>
      <c r="D6" s="6" t="s">
        <v>51</v>
      </c>
      <c r="E6" s="6" t="s">
        <v>8</v>
      </c>
      <c r="F6" s="7" t="s">
        <v>9</v>
      </c>
    </row>
    <row r="7" spans="2:10" s="36" customFormat="1" ht="15" thickTop="1">
      <c r="B7" s="38" t="s">
        <v>55</v>
      </c>
      <c r="C7" s="39">
        <v>206209</v>
      </c>
      <c r="D7" s="40" t="s">
        <v>52</v>
      </c>
      <c r="E7" s="40" t="s">
        <v>58</v>
      </c>
      <c r="F7" s="41"/>
    </row>
    <row r="8" spans="2:10" s="36" customFormat="1">
      <c r="B8" s="33"/>
      <c r="C8" s="34"/>
      <c r="D8" s="34"/>
      <c r="E8" s="34" t="s">
        <v>54</v>
      </c>
      <c r="F8" s="35"/>
    </row>
    <row r="9" spans="2:10" s="36" customFormat="1">
      <c r="B9" s="33" t="s">
        <v>55</v>
      </c>
      <c r="C9" s="43">
        <v>1258</v>
      </c>
      <c r="D9" s="34" t="s">
        <v>31</v>
      </c>
      <c r="E9" s="34" t="s">
        <v>56</v>
      </c>
      <c r="F9" s="35"/>
    </row>
    <row r="10" spans="2:10">
      <c r="B10" s="8"/>
      <c r="C10" s="9"/>
      <c r="D10" s="9"/>
      <c r="E10" s="9" t="s">
        <v>57</v>
      </c>
      <c r="F10" s="10"/>
    </row>
    <row r="11" spans="2:10" s="36" customFormat="1">
      <c r="B11" s="33" t="s">
        <v>55</v>
      </c>
      <c r="C11" s="43">
        <v>11259</v>
      </c>
      <c r="D11" s="42" t="s">
        <v>59</v>
      </c>
      <c r="E11" s="34" t="s">
        <v>60</v>
      </c>
      <c r="F11" s="35"/>
    </row>
    <row r="12" spans="2:10" s="36" customFormat="1">
      <c r="B12" s="33" t="s">
        <v>55</v>
      </c>
      <c r="C12" s="43">
        <v>4429</v>
      </c>
      <c r="D12" s="34" t="s">
        <v>21</v>
      </c>
      <c r="E12" s="34" t="s">
        <v>61</v>
      </c>
      <c r="F12" s="35"/>
    </row>
    <row r="13" spans="2:10" s="36" customFormat="1">
      <c r="B13" s="33" t="s">
        <v>55</v>
      </c>
      <c r="C13" s="43">
        <v>698</v>
      </c>
      <c r="D13" s="34" t="s">
        <v>21</v>
      </c>
      <c r="E13" s="34" t="s">
        <v>62</v>
      </c>
      <c r="F13" s="35"/>
    </row>
    <row r="14" spans="2:10">
      <c r="B14" s="33" t="s">
        <v>55</v>
      </c>
      <c r="C14" s="43">
        <v>16</v>
      </c>
      <c r="D14" s="9" t="s">
        <v>20</v>
      </c>
      <c r="E14" s="9" t="s">
        <v>64</v>
      </c>
      <c r="F14" s="10"/>
    </row>
    <row r="15" spans="2:10">
      <c r="B15" s="8" t="s">
        <v>10</v>
      </c>
      <c r="C15" s="9"/>
      <c r="D15" s="9"/>
      <c r="E15" s="9"/>
      <c r="F15" s="10" t="s">
        <v>63</v>
      </c>
    </row>
    <row r="16" spans="2:10" ht="15" thickBot="1">
      <c r="B16" s="11"/>
      <c r="C16" s="12"/>
      <c r="D16" s="12"/>
      <c r="E16" s="12"/>
      <c r="F16" s="13"/>
    </row>
    <row r="17" spans="5:6" ht="15" thickTop="1"/>
    <row r="24" spans="5:6">
      <c r="E24" s="37"/>
      <c r="F24" s="37"/>
    </row>
    <row r="25" spans="5:6">
      <c r="E25" s="37"/>
      <c r="F25" s="37"/>
    </row>
    <row r="26" spans="5:6">
      <c r="E26" s="37"/>
      <c r="F26" s="37"/>
    </row>
    <row r="27" spans="5:6">
      <c r="E27" s="37"/>
      <c r="F27" s="37"/>
    </row>
    <row r="54" spans="2:2">
      <c r="B54" t="s">
        <v>53</v>
      </c>
    </row>
  </sheetData>
  <hyperlinks>
    <hyperlink ref="J1" location="'Title Page'!A1" display="Title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4"/>
  <sheetViews>
    <sheetView showGridLines="0" zoomScale="80" zoomScaleNormal="80" workbookViewId="0">
      <selection activeCell="C13" sqref="C13"/>
    </sheetView>
  </sheetViews>
  <sheetFormatPr defaultColWidth="8.77734375" defaultRowHeight="14.4"/>
  <cols>
    <col min="1" max="1" width="4.44140625" customWidth="1"/>
    <col min="2" max="2" width="26.77734375" customWidth="1"/>
    <col min="3" max="3" width="36.33203125" bestFit="1" customWidth="1"/>
    <col min="4" max="4" width="24.109375" bestFit="1" customWidth="1"/>
    <col min="5" max="5" width="75.5546875" bestFit="1" customWidth="1"/>
  </cols>
  <sheetData>
    <row r="1" spans="2:8">
      <c r="H1" s="19" t="s">
        <v>16</v>
      </c>
    </row>
    <row r="5" spans="2:8" ht="15" thickBot="1"/>
    <row r="6" spans="2:8" ht="22.95" customHeight="1" thickTop="1" thickBot="1">
      <c r="B6" s="5" t="s">
        <v>1</v>
      </c>
      <c r="C6" s="6" t="s">
        <v>2</v>
      </c>
      <c r="D6" s="6" t="s">
        <v>3</v>
      </c>
      <c r="E6" s="7" t="s">
        <v>4</v>
      </c>
    </row>
    <row r="7" spans="2:8" ht="15" thickTop="1">
      <c r="B7" s="28"/>
      <c r="C7" s="27" t="s">
        <v>65</v>
      </c>
      <c r="D7" s="27"/>
      <c r="E7" s="26" t="s">
        <v>24</v>
      </c>
    </row>
    <row r="8" spans="2:8">
      <c r="B8" s="29"/>
      <c r="C8" s="30" t="s">
        <v>66</v>
      </c>
      <c r="D8" s="24"/>
      <c r="E8" s="3" t="s">
        <v>25</v>
      </c>
    </row>
    <row r="9" spans="2:8">
      <c r="B9" s="2"/>
      <c r="C9" s="30" t="s">
        <v>67</v>
      </c>
      <c r="D9" s="24"/>
      <c r="E9" s="3" t="s">
        <v>41</v>
      </c>
    </row>
    <row r="10" spans="2:8">
      <c r="B10" s="2" t="s">
        <v>26</v>
      </c>
      <c r="C10" s="30"/>
      <c r="D10" s="24"/>
      <c r="E10" s="3" t="s">
        <v>27</v>
      </c>
    </row>
    <row r="11" spans="2:8">
      <c r="B11" s="2"/>
      <c r="C11" s="30"/>
      <c r="D11" s="24" t="s">
        <v>22</v>
      </c>
      <c r="E11" s="3" t="s">
        <v>23</v>
      </c>
    </row>
    <row r="12" spans="2:8">
      <c r="B12" s="45" t="s">
        <v>68</v>
      </c>
      <c r="C12" s="46"/>
      <c r="D12" s="47"/>
      <c r="E12" s="48" t="s">
        <v>70</v>
      </c>
    </row>
    <row r="13" spans="2:8" ht="15" thickBot="1">
      <c r="B13" s="44" t="s">
        <v>69</v>
      </c>
      <c r="C13" s="31"/>
      <c r="D13" s="25"/>
      <c r="E13" s="4" t="s">
        <v>70</v>
      </c>
    </row>
    <row r="14" spans="2:8"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B1" zoomScale="80" zoomScaleNormal="80" workbookViewId="0">
      <selection activeCell="C11" sqref="C11"/>
    </sheetView>
  </sheetViews>
  <sheetFormatPr defaultColWidth="8.77734375" defaultRowHeight="14.4"/>
  <cols>
    <col min="1" max="1" width="4.33203125" customWidth="1"/>
    <col min="2" max="2" width="23.33203125" bestFit="1" customWidth="1"/>
    <col min="3" max="3" width="21.109375" bestFit="1" customWidth="1"/>
    <col min="4" max="4" width="29.33203125" bestFit="1" customWidth="1"/>
    <col min="5" max="5" width="159.44140625" bestFit="1" customWidth="1"/>
  </cols>
  <sheetData>
    <row r="1" spans="2:11">
      <c r="K1" s="19" t="s">
        <v>16</v>
      </c>
    </row>
    <row r="5" spans="2:11" ht="15" thickBot="1"/>
    <row r="6" spans="2:11" ht="21.45" customHeight="1" thickTop="1" thickBot="1">
      <c r="B6" s="5" t="s">
        <v>6</v>
      </c>
      <c r="C6" s="6" t="s">
        <v>5</v>
      </c>
      <c r="D6" s="6" t="s">
        <v>11</v>
      </c>
      <c r="E6" s="7" t="s">
        <v>18</v>
      </c>
    </row>
    <row r="7" spans="2:11" ht="15" thickTop="1">
      <c r="B7" s="14" t="s">
        <v>55</v>
      </c>
      <c r="C7" s="15" t="s">
        <v>32</v>
      </c>
      <c r="D7" s="15" t="s">
        <v>21</v>
      </c>
      <c r="E7" s="21" t="s">
        <v>73</v>
      </c>
    </row>
    <row r="8" spans="2:11">
      <c r="B8" s="14" t="s">
        <v>55</v>
      </c>
      <c r="C8" s="9" t="s">
        <v>33</v>
      </c>
      <c r="D8" s="9" t="s">
        <v>29</v>
      </c>
      <c r="E8" s="10" t="s">
        <v>34</v>
      </c>
    </row>
    <row r="9" spans="2:11">
      <c r="B9" s="14" t="s">
        <v>55</v>
      </c>
      <c r="C9" s="9" t="s">
        <v>35</v>
      </c>
      <c r="D9" s="9" t="s">
        <v>29</v>
      </c>
      <c r="E9" s="10" t="s">
        <v>36</v>
      </c>
    </row>
    <row r="10" spans="2:11">
      <c r="B10" s="14" t="s">
        <v>55</v>
      </c>
      <c r="C10" s="9" t="s">
        <v>37</v>
      </c>
      <c r="D10" s="9" t="s">
        <v>30</v>
      </c>
      <c r="E10" s="10" t="s">
        <v>71</v>
      </c>
    </row>
    <row r="11" spans="2:11">
      <c r="B11" s="14" t="s">
        <v>55</v>
      </c>
      <c r="C11" s="9" t="s">
        <v>38</v>
      </c>
      <c r="D11" s="9" t="s">
        <v>97</v>
      </c>
      <c r="E11" s="49" t="s">
        <v>72</v>
      </c>
    </row>
    <row r="12" spans="2:11">
      <c r="B12" s="14" t="s">
        <v>55</v>
      </c>
      <c r="C12" s="9" t="s">
        <v>39</v>
      </c>
      <c r="D12" s="9" t="s">
        <v>98</v>
      </c>
      <c r="E12" s="10" t="s">
        <v>74</v>
      </c>
    </row>
    <row r="13" spans="2:11">
      <c r="B13" s="14" t="s">
        <v>55</v>
      </c>
      <c r="C13" s="9" t="s">
        <v>40</v>
      </c>
      <c r="D13" s="9" t="s">
        <v>99</v>
      </c>
      <c r="E13" s="10" t="s">
        <v>75</v>
      </c>
    </row>
    <row r="14" spans="2:11">
      <c r="B14" s="14" t="s">
        <v>55</v>
      </c>
      <c r="C14" s="9" t="s">
        <v>42</v>
      </c>
      <c r="D14" s="9"/>
      <c r="E14" s="10" t="s">
        <v>113</v>
      </c>
    </row>
    <row r="15" spans="2:11">
      <c r="B15" s="14" t="s">
        <v>55</v>
      </c>
      <c r="C15" s="9" t="s">
        <v>114</v>
      </c>
      <c r="D15" s="9" t="s">
        <v>97</v>
      </c>
      <c r="E15" s="10" t="s">
        <v>116</v>
      </c>
    </row>
    <row r="16" spans="2:11">
      <c r="B16" s="14" t="s">
        <v>55</v>
      </c>
      <c r="C16" s="9" t="s">
        <v>115</v>
      </c>
      <c r="D16" s="22" t="s">
        <v>117</v>
      </c>
      <c r="E16" s="10" t="s">
        <v>119</v>
      </c>
    </row>
    <row r="17" spans="2:5">
      <c r="B17" s="14" t="s">
        <v>55</v>
      </c>
      <c r="C17" s="9" t="s">
        <v>115</v>
      </c>
      <c r="D17" s="22" t="s">
        <v>117</v>
      </c>
      <c r="E17" s="10" t="s">
        <v>118</v>
      </c>
    </row>
    <row r="18" spans="2:5">
      <c r="B18" s="8"/>
      <c r="C18" s="9"/>
      <c r="D18" s="22"/>
      <c r="E18" s="10"/>
    </row>
    <row r="19" spans="2:5">
      <c r="B19" s="8"/>
      <c r="C19" s="9"/>
      <c r="D19" s="22"/>
      <c r="E19" s="10"/>
    </row>
    <row r="20" spans="2:5" ht="15" thickBot="1">
      <c r="B20" s="11"/>
      <c r="C20" s="12"/>
      <c r="D20" s="23"/>
      <c r="E20" s="13"/>
    </row>
    <row r="21"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N271"/>
  <sheetViews>
    <sheetView showGridLines="0" zoomScale="80" zoomScaleNormal="80" workbookViewId="0">
      <selection activeCell="M258" sqref="M258"/>
    </sheetView>
  </sheetViews>
  <sheetFormatPr defaultColWidth="8.77734375" defaultRowHeight="14.4"/>
  <cols>
    <col min="1" max="1" width="4" customWidth="1"/>
    <col min="14" max="14" width="9.33203125" customWidth="1"/>
  </cols>
  <sheetData>
    <row r="1" spans="3:20">
      <c r="Q1" s="19" t="s">
        <v>16</v>
      </c>
    </row>
    <row r="11" spans="3:20" ht="25.8">
      <c r="C11" s="52" t="s">
        <v>80</v>
      </c>
    </row>
    <row r="12" spans="3:20" ht="25.8">
      <c r="C12" s="53" t="s">
        <v>28</v>
      </c>
      <c r="T12" s="53" t="s">
        <v>96</v>
      </c>
    </row>
    <row r="13" spans="3:20">
      <c r="C13" s="32"/>
    </row>
    <row r="14" spans="3:20">
      <c r="C14" s="32"/>
    </row>
    <row r="15" spans="3:20">
      <c r="C15" s="32"/>
    </row>
    <row r="37" spans="2:20">
      <c r="B37" t="s">
        <v>76</v>
      </c>
      <c r="T37" t="s">
        <v>77</v>
      </c>
    </row>
    <row r="41" spans="2:20" ht="25.8">
      <c r="C41" s="52" t="s">
        <v>81</v>
      </c>
    </row>
    <row r="42" spans="2:20" ht="25.8">
      <c r="C42" s="53" t="s">
        <v>84</v>
      </c>
      <c r="T42" s="53" t="s">
        <v>82</v>
      </c>
    </row>
    <row r="68" spans="2:20">
      <c r="B68" t="s">
        <v>78</v>
      </c>
      <c r="T68" t="s">
        <v>79</v>
      </c>
    </row>
    <row r="71" spans="2:20" ht="25.8">
      <c r="C71" s="52" t="s">
        <v>85</v>
      </c>
    </row>
    <row r="72" spans="2:20" ht="25.8">
      <c r="C72" s="53" t="s">
        <v>88</v>
      </c>
    </row>
    <row r="73" spans="2:20" ht="25.8">
      <c r="C73" s="53" t="s">
        <v>89</v>
      </c>
    </row>
    <row r="74" spans="2:20" ht="25.8">
      <c r="C74" s="53" t="s">
        <v>87</v>
      </c>
    </row>
    <row r="107" spans="2:20">
      <c r="B107" t="s">
        <v>91</v>
      </c>
    </row>
    <row r="110" spans="2:20" ht="25.8">
      <c r="C110" s="52" t="s">
        <v>90</v>
      </c>
    </row>
    <row r="111" spans="2:20" ht="25.8">
      <c r="C111" s="53" t="s">
        <v>103</v>
      </c>
      <c r="T111" s="53" t="s">
        <v>104</v>
      </c>
    </row>
    <row r="112" spans="2:20" ht="25.8">
      <c r="C112" s="53" t="s">
        <v>102</v>
      </c>
      <c r="R112" s="55"/>
      <c r="T112" s="53" t="s">
        <v>105</v>
      </c>
    </row>
    <row r="136" spans="2:26">
      <c r="D136" t="s">
        <v>92</v>
      </c>
      <c r="G136" t="s">
        <v>93</v>
      </c>
      <c r="J136" t="s">
        <v>94</v>
      </c>
      <c r="U136" t="s">
        <v>100</v>
      </c>
      <c r="X136" t="s">
        <v>92</v>
      </c>
      <c r="Z136" t="s">
        <v>101</v>
      </c>
    </row>
    <row r="137" spans="2:26">
      <c r="D137" t="s">
        <v>95</v>
      </c>
      <c r="G137" t="s">
        <v>95</v>
      </c>
      <c r="J137" t="s">
        <v>95</v>
      </c>
      <c r="U137" t="s">
        <v>95</v>
      </c>
      <c r="X137" t="s">
        <v>95</v>
      </c>
      <c r="Z137" t="s">
        <v>95</v>
      </c>
    </row>
    <row r="140" spans="2:26">
      <c r="B140" t="s">
        <v>107</v>
      </c>
      <c r="T140" t="s">
        <v>106</v>
      </c>
    </row>
    <row r="143" spans="2:26" ht="25.8">
      <c r="C143" s="52" t="s">
        <v>109</v>
      </c>
    </row>
    <row r="144" spans="2:26" ht="25.8">
      <c r="C144" s="53" t="s">
        <v>111</v>
      </c>
    </row>
    <row r="167" spans="2:40">
      <c r="AN167" t="s">
        <v>49</v>
      </c>
    </row>
    <row r="170" spans="2:40">
      <c r="B170" t="s">
        <v>136</v>
      </c>
    </row>
    <row r="173" spans="2:40" ht="25.8">
      <c r="C173" s="52" t="s">
        <v>112</v>
      </c>
    </row>
    <row r="174" spans="2:40" ht="25.8">
      <c r="C174" s="53" t="s">
        <v>134</v>
      </c>
    </row>
    <row r="175" spans="2:40" ht="25.8">
      <c r="C175" s="53" t="s">
        <v>135</v>
      </c>
    </row>
    <row r="176" spans="2:40" ht="25.8">
      <c r="C176" s="52"/>
    </row>
    <row r="177" spans="3:3" ht="25.8">
      <c r="C177" s="52"/>
    </row>
    <row r="178" spans="3:3" ht="25.8">
      <c r="C178" s="52"/>
    </row>
    <row r="179" spans="3:3" ht="25.8">
      <c r="C179" s="52"/>
    </row>
    <row r="180" spans="3:3" ht="25.8">
      <c r="C180" s="52"/>
    </row>
    <row r="181" spans="3:3" ht="25.8">
      <c r="C181" s="52"/>
    </row>
    <row r="199" spans="2:40">
      <c r="B199" t="s">
        <v>137</v>
      </c>
      <c r="T199" t="s">
        <v>138</v>
      </c>
    </row>
    <row r="202" spans="2:40" ht="25.8">
      <c r="C202" s="52" t="s">
        <v>120</v>
      </c>
    </row>
    <row r="206" spans="2:40">
      <c r="AN206" t="s">
        <v>50</v>
      </c>
    </row>
    <row r="223" spans="4:9">
      <c r="D223" t="s">
        <v>124</v>
      </c>
      <c r="F223" t="s">
        <v>122</v>
      </c>
      <c r="I223" t="s">
        <v>123</v>
      </c>
    </row>
    <row r="225" spans="2:3">
      <c r="B225" t="s">
        <v>126</v>
      </c>
    </row>
    <row r="229" spans="2:3" ht="25.8">
      <c r="C229" s="52" t="s">
        <v>121</v>
      </c>
    </row>
    <row r="230" spans="2:3" ht="25.8">
      <c r="C230" s="53" t="s">
        <v>170</v>
      </c>
    </row>
    <row r="231" spans="2:3" ht="25.8">
      <c r="C231" s="57" t="s">
        <v>169</v>
      </c>
    </row>
    <row r="232" spans="2:3" ht="25.8">
      <c r="C232" s="57" t="s">
        <v>167</v>
      </c>
    </row>
    <row r="233" spans="2:3" ht="25.8">
      <c r="C233" s="57" t="s">
        <v>168</v>
      </c>
    </row>
    <row r="234" spans="2:3" ht="25.8">
      <c r="C234" s="52"/>
    </row>
    <row r="235" spans="2:3" ht="25.8">
      <c r="C235" s="53" t="s">
        <v>177</v>
      </c>
    </row>
    <row r="236" spans="2:3" ht="25.8">
      <c r="C236" s="53" t="s">
        <v>171</v>
      </c>
    </row>
    <row r="237" spans="2:3" ht="25.8">
      <c r="C237" s="53" t="s">
        <v>172</v>
      </c>
    </row>
    <row r="238" spans="2:3" ht="25.8">
      <c r="C238" s="53" t="s">
        <v>173</v>
      </c>
    </row>
    <row r="239" spans="2:3" ht="25.8">
      <c r="C239" s="53" t="s">
        <v>174</v>
      </c>
    </row>
    <row r="240" spans="2:3" ht="25.8">
      <c r="C240" s="53" t="s">
        <v>175</v>
      </c>
    </row>
    <row r="241" spans="3:16" ht="25.8">
      <c r="C241" s="53" t="s">
        <v>176</v>
      </c>
    </row>
    <row r="242" spans="3:16" ht="25.8">
      <c r="C242" s="52"/>
      <c r="O242" s="37"/>
      <c r="P242" s="37"/>
    </row>
    <row r="243" spans="3:16" ht="25.8">
      <c r="C243" s="53" t="s">
        <v>178</v>
      </c>
      <c r="O243" s="37"/>
      <c r="P243" s="37"/>
    </row>
    <row r="244" spans="3:16" ht="25.8">
      <c r="C244" s="53" t="s">
        <v>179</v>
      </c>
      <c r="O244" s="37"/>
      <c r="P244" s="37"/>
    </row>
    <row r="271" spans="2:20">
      <c r="B271" t="s">
        <v>165</v>
      </c>
      <c r="T271" t="s">
        <v>166</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B65F-7BC1-4C7A-910F-77424403E326}">
  <dimension ref="A1:H45"/>
  <sheetViews>
    <sheetView topLeftCell="A28" workbookViewId="0">
      <selection activeCell="A50" sqref="A50"/>
    </sheetView>
  </sheetViews>
  <sheetFormatPr defaultRowHeight="14.4"/>
  <cols>
    <col min="1" max="1" width="13.109375" bestFit="1" customWidth="1"/>
    <col min="2" max="2" width="17.21875" bestFit="1" customWidth="1"/>
    <col min="3" max="3" width="11.33203125" bestFit="1" customWidth="1"/>
  </cols>
  <sheetData>
    <row r="1" spans="1:2">
      <c r="A1" t="s">
        <v>31</v>
      </c>
      <c r="B1" t="s">
        <v>86</v>
      </c>
    </row>
    <row r="2" spans="1:2">
      <c r="A2">
        <v>4</v>
      </c>
      <c r="B2">
        <v>9079273</v>
      </c>
    </row>
    <row r="3" spans="1:2">
      <c r="A3">
        <v>16</v>
      </c>
      <c r="B3">
        <v>5177182</v>
      </c>
    </row>
    <row r="4" spans="1:2">
      <c r="A4">
        <v>19</v>
      </c>
      <c r="B4">
        <v>2766406</v>
      </c>
    </row>
    <row r="5" spans="1:2">
      <c r="A5">
        <v>7</v>
      </c>
      <c r="B5">
        <v>2571901</v>
      </c>
    </row>
    <row r="6" spans="1:2">
      <c r="A6">
        <v>1</v>
      </c>
      <c r="B6">
        <v>2121731</v>
      </c>
    </row>
    <row r="7" spans="1:2">
      <c r="A7">
        <v>13</v>
      </c>
      <c r="B7">
        <v>1782705</v>
      </c>
    </row>
    <row r="8" spans="1:2">
      <c r="A8">
        <v>3</v>
      </c>
      <c r="B8">
        <v>1120828</v>
      </c>
    </row>
    <row r="9" spans="1:2">
      <c r="A9">
        <v>15</v>
      </c>
      <c r="B9">
        <v>1012074</v>
      </c>
    </row>
    <row r="10" spans="1:2">
      <c r="A10">
        <v>20</v>
      </c>
      <c r="B10">
        <v>1003834</v>
      </c>
    </row>
    <row r="11" spans="1:2">
      <c r="A11">
        <v>9</v>
      </c>
      <c r="B11">
        <v>822136</v>
      </c>
    </row>
    <row r="12" spans="1:2">
      <c r="A12">
        <v>17</v>
      </c>
      <c r="B12">
        <v>699857</v>
      </c>
    </row>
    <row r="13" spans="1:2">
      <c r="A13">
        <v>12</v>
      </c>
      <c r="B13">
        <v>674781</v>
      </c>
    </row>
    <row r="14" spans="1:2">
      <c r="A14">
        <v>14</v>
      </c>
      <c r="B14">
        <v>670850</v>
      </c>
    </row>
    <row r="15" spans="1:2">
      <c r="A15">
        <v>11</v>
      </c>
      <c r="B15">
        <v>424306</v>
      </c>
    </row>
    <row r="16" spans="1:2">
      <c r="A16">
        <v>18</v>
      </c>
      <c r="B16">
        <v>410392</v>
      </c>
    </row>
    <row r="17" spans="1:4">
      <c r="A17">
        <v>6</v>
      </c>
      <c r="B17">
        <v>255991</v>
      </c>
    </row>
    <row r="18" spans="1:4">
      <c r="A18">
        <v>5</v>
      </c>
      <c r="B18">
        <v>144627</v>
      </c>
    </row>
    <row r="19" spans="1:4">
      <c r="A19">
        <v>8</v>
      </c>
      <c r="B19">
        <v>93060</v>
      </c>
    </row>
    <row r="20" spans="1:4">
      <c r="A20">
        <v>21</v>
      </c>
      <c r="B20">
        <v>64768</v>
      </c>
    </row>
    <row r="21" spans="1:4">
      <c r="A21">
        <v>2</v>
      </c>
      <c r="B21">
        <v>34411</v>
      </c>
    </row>
    <row r="22" spans="1:4">
      <c r="A22">
        <v>10</v>
      </c>
      <c r="B22">
        <v>33451</v>
      </c>
    </row>
    <row r="26" spans="1:4">
      <c r="A26" t="s">
        <v>42</v>
      </c>
      <c r="B26" t="s">
        <v>43</v>
      </c>
      <c r="C26" t="s">
        <v>44</v>
      </c>
      <c r="D26" t="s">
        <v>110</v>
      </c>
    </row>
    <row r="27" spans="1:4">
      <c r="A27" t="s">
        <v>45</v>
      </c>
      <c r="B27">
        <v>293812</v>
      </c>
      <c r="C27">
        <v>5428924</v>
      </c>
      <c r="D27">
        <f>SUM(B27:C27)</f>
        <v>5722736</v>
      </c>
    </row>
    <row r="28" spans="1:4">
      <c r="A28" t="s">
        <v>46</v>
      </c>
      <c r="B28">
        <v>400269</v>
      </c>
      <c r="C28">
        <v>7197056</v>
      </c>
      <c r="D28">
        <f t="shared" ref="D28:D30" si="0">SUM(B28:C28)</f>
        <v>7597325</v>
      </c>
    </row>
    <row r="29" spans="1:4">
      <c r="A29" t="s">
        <v>47</v>
      </c>
      <c r="B29">
        <v>573835</v>
      </c>
      <c r="C29">
        <v>10218050</v>
      </c>
      <c r="D29">
        <f t="shared" si="0"/>
        <v>10791885</v>
      </c>
    </row>
    <row r="30" spans="1:4">
      <c r="A30" t="s">
        <v>48</v>
      </c>
      <c r="B30">
        <v>438876</v>
      </c>
      <c r="C30">
        <v>7854037</v>
      </c>
      <c r="D30">
        <f t="shared" si="0"/>
        <v>8292913</v>
      </c>
    </row>
    <row r="31" spans="1:4">
      <c r="B31">
        <f>SUM(B27:B30)</f>
        <v>1706792</v>
      </c>
      <c r="C31">
        <f t="shared" ref="C31:D31" si="1">SUM(C27:C30)</f>
        <v>30698067</v>
      </c>
      <c r="D31">
        <f t="shared" si="1"/>
        <v>32404859</v>
      </c>
    </row>
    <row r="33" spans="1:8">
      <c r="A33" t="s">
        <v>42</v>
      </c>
      <c r="B33" t="s">
        <v>43</v>
      </c>
      <c r="C33" t="s">
        <v>44</v>
      </c>
      <c r="D33" t="s">
        <v>110</v>
      </c>
    </row>
    <row r="34" spans="1:8">
      <c r="A34" t="s">
        <v>45</v>
      </c>
      <c r="B34" s="37">
        <f>B27/$D27</f>
        <v>5.1341176667943446E-2</v>
      </c>
      <c r="C34" s="37">
        <f>C27/$D27</f>
        <v>0.94865882333205653</v>
      </c>
      <c r="D34">
        <f>SUM(B34:C34)</f>
        <v>1</v>
      </c>
    </row>
    <row r="35" spans="1:8">
      <c r="A35" t="s">
        <v>46</v>
      </c>
      <c r="B35" s="37">
        <f t="shared" ref="B35:C38" si="2">B28/$D28</f>
        <v>5.268551759994472E-2</v>
      </c>
      <c r="C35" s="37">
        <f t="shared" si="2"/>
        <v>0.94731448240005534</v>
      </c>
      <c r="D35">
        <f t="shared" ref="D35:D37" si="3">SUM(B35:C35)</f>
        <v>1</v>
      </c>
    </row>
    <row r="36" spans="1:8">
      <c r="A36" t="s">
        <v>47</v>
      </c>
      <c r="B36" s="37">
        <f t="shared" si="2"/>
        <v>5.3172823839394139E-2</v>
      </c>
      <c r="C36" s="37">
        <f t="shared" si="2"/>
        <v>0.94682717616060585</v>
      </c>
      <c r="D36">
        <f t="shared" si="3"/>
        <v>1</v>
      </c>
    </row>
    <row r="37" spans="1:8">
      <c r="A37" t="s">
        <v>48</v>
      </c>
      <c r="B37" s="37">
        <f t="shared" si="2"/>
        <v>5.2921814083905137E-2</v>
      </c>
      <c r="C37" s="37">
        <f t="shared" si="2"/>
        <v>0.94707818591609483</v>
      </c>
      <c r="D37">
        <f t="shared" si="3"/>
        <v>1</v>
      </c>
    </row>
    <row r="38" spans="1:8">
      <c r="B38" s="37">
        <f t="shared" si="2"/>
        <v>5.2670866427778622E-2</v>
      </c>
      <c r="C38" s="37">
        <f t="shared" si="2"/>
        <v>0.94732913357222137</v>
      </c>
      <c r="D38">
        <f t="shared" ref="D38" si="4">SUM(D34:D37)</f>
        <v>4</v>
      </c>
    </row>
    <row r="42" spans="1:8">
      <c r="A42" t="s">
        <v>154</v>
      </c>
      <c r="B42" t="s">
        <v>158</v>
      </c>
      <c r="C42" t="s">
        <v>159</v>
      </c>
      <c r="D42" t="s">
        <v>160</v>
      </c>
      <c r="E42" t="s">
        <v>164</v>
      </c>
      <c r="F42" t="s">
        <v>161</v>
      </c>
      <c r="G42" t="s">
        <v>163</v>
      </c>
      <c r="H42" t="s">
        <v>162</v>
      </c>
    </row>
    <row r="43" spans="1:8">
      <c r="A43" t="s">
        <v>156</v>
      </c>
      <c r="B43">
        <v>16.52</v>
      </c>
      <c r="C43">
        <v>11.38</v>
      </c>
      <c r="D43">
        <v>9.3000000000000007</v>
      </c>
      <c r="E43">
        <v>31.91</v>
      </c>
      <c r="F43">
        <v>50.14</v>
      </c>
      <c r="G43">
        <v>0</v>
      </c>
      <c r="H43">
        <v>101764</v>
      </c>
    </row>
    <row r="44" spans="1:8">
      <c r="A44" t="s">
        <v>155</v>
      </c>
      <c r="B44">
        <v>20.010000000000002</v>
      </c>
      <c r="C44">
        <v>9.65</v>
      </c>
      <c r="D44">
        <v>10.55</v>
      </c>
      <c r="E44">
        <v>39.75</v>
      </c>
      <c r="F44">
        <v>34.340000000000003</v>
      </c>
      <c r="G44">
        <v>2.0099999999999998</v>
      </c>
      <c r="H44">
        <v>86387</v>
      </c>
    </row>
    <row r="45" spans="1:8">
      <c r="A45" t="s">
        <v>157</v>
      </c>
      <c r="B45">
        <v>17.8</v>
      </c>
      <c r="C45">
        <v>10.8</v>
      </c>
      <c r="D45">
        <v>8.36</v>
      </c>
      <c r="E45">
        <v>34.4</v>
      </c>
      <c r="F45">
        <v>49.47</v>
      </c>
      <c r="G45">
        <v>1.5</v>
      </c>
      <c r="H45">
        <v>99676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79"/>
  <sheetViews>
    <sheetView showGridLines="0" tabSelected="1" zoomScale="80" zoomScaleNormal="80" workbookViewId="0">
      <selection activeCell="B67" sqref="B67"/>
    </sheetView>
  </sheetViews>
  <sheetFormatPr defaultColWidth="8.77734375" defaultRowHeight="14.4"/>
  <cols>
    <col min="1" max="1" width="4" customWidth="1"/>
  </cols>
  <sheetData>
    <row r="1" spans="2:17">
      <c r="Q1" s="19" t="s">
        <v>16</v>
      </c>
    </row>
    <row r="12" spans="2:17" ht="21">
      <c r="B12" s="50"/>
      <c r="C12" s="20"/>
      <c r="O12" s="20"/>
    </row>
    <row r="13" spans="2:17" ht="23.4">
      <c r="B13" s="51" t="s">
        <v>83</v>
      </c>
    </row>
    <row r="14" spans="2:17" ht="23.4">
      <c r="B14" s="54" t="s">
        <v>127</v>
      </c>
      <c r="O14" s="54"/>
    </row>
    <row r="15" spans="2:17" ht="23.4">
      <c r="B15" s="54" t="s">
        <v>128</v>
      </c>
    </row>
    <row r="17" spans="2:15" ht="23.4">
      <c r="B17" s="54"/>
    </row>
    <row r="18" spans="2:15" ht="23.4">
      <c r="B18" s="51" t="s">
        <v>81</v>
      </c>
    </row>
    <row r="19" spans="2:15" ht="23.4">
      <c r="B19" s="54" t="s">
        <v>129</v>
      </c>
    </row>
    <row r="20" spans="2:15" ht="23.4">
      <c r="B20" s="54" t="s">
        <v>130</v>
      </c>
      <c r="O20" s="54"/>
    </row>
    <row r="21" spans="2:15" ht="23.4">
      <c r="O21" s="54"/>
    </row>
    <row r="22" spans="2:15" ht="23.4">
      <c r="B22" s="54"/>
      <c r="O22" s="54"/>
    </row>
    <row r="23" spans="2:15" ht="23.4">
      <c r="B23" s="51" t="s">
        <v>85</v>
      </c>
    </row>
    <row r="24" spans="2:15" ht="23.4">
      <c r="B24" s="54" t="s">
        <v>141</v>
      </c>
    </row>
    <row r="25" spans="2:15" ht="23.4">
      <c r="B25" s="54" t="s">
        <v>142</v>
      </c>
    </row>
    <row r="26" spans="2:15" ht="23.4">
      <c r="B26" s="54" t="s">
        <v>143</v>
      </c>
      <c r="O26" s="54"/>
    </row>
    <row r="27" spans="2:15" ht="23.4">
      <c r="O27" s="54"/>
    </row>
    <row r="28" spans="2:15" ht="23.4">
      <c r="O28" s="54"/>
    </row>
    <row r="29" spans="2:15" ht="23.4">
      <c r="B29" s="51" t="s">
        <v>125</v>
      </c>
    </row>
    <row r="30" spans="2:15" ht="23.4">
      <c r="B30" s="54" t="s">
        <v>144</v>
      </c>
    </row>
    <row r="31" spans="2:15" ht="23.4">
      <c r="B31" s="54" t="s">
        <v>145</v>
      </c>
      <c r="O31" s="54"/>
    </row>
    <row r="32" spans="2:15" ht="23.4">
      <c r="B32" s="54"/>
      <c r="O32" s="54"/>
    </row>
    <row r="33" spans="2:15" ht="23.4">
      <c r="B33" s="51"/>
      <c r="O33" s="54"/>
    </row>
    <row r="34" spans="2:15" ht="23.4">
      <c r="B34" s="51" t="s">
        <v>108</v>
      </c>
      <c r="O34" s="54"/>
    </row>
    <row r="35" spans="2:15" ht="23.4">
      <c r="B35" s="54" t="s">
        <v>147</v>
      </c>
    </row>
    <row r="36" spans="2:15" ht="23.4">
      <c r="B36" s="54"/>
    </row>
    <row r="37" spans="2:15" ht="23.4">
      <c r="B37" s="54"/>
    </row>
    <row r="38" spans="2:15" ht="23.4">
      <c r="B38" s="51" t="s">
        <v>109</v>
      </c>
    </row>
    <row r="39" spans="2:15" ht="23.4">
      <c r="B39" s="54" t="s">
        <v>146</v>
      </c>
    </row>
    <row r="40" spans="2:15" ht="23.4">
      <c r="B40" s="54"/>
    </row>
    <row r="41" spans="2:15" ht="23.4">
      <c r="B41" s="51"/>
    </row>
    <row r="42" spans="2:15" ht="23.4">
      <c r="B42" s="51" t="s">
        <v>112</v>
      </c>
    </row>
    <row r="43" spans="2:15" ht="23.4">
      <c r="B43" s="54" t="s">
        <v>149</v>
      </c>
    </row>
    <row r="44" spans="2:15" ht="23.4">
      <c r="B44" s="54" t="s">
        <v>150</v>
      </c>
    </row>
    <row r="45" spans="2:15" ht="25.8">
      <c r="B45" s="53"/>
    </row>
    <row r="46" spans="2:15" ht="25.8">
      <c r="B46" s="53"/>
    </row>
    <row r="47" spans="2:15" ht="23.4">
      <c r="B47" s="51" t="s">
        <v>120</v>
      </c>
    </row>
    <row r="48" spans="2:15" ht="23.4">
      <c r="B48" s="54" t="s">
        <v>148</v>
      </c>
    </row>
    <row r="49" spans="2:15" ht="23.4">
      <c r="B49" s="54" t="s">
        <v>151</v>
      </c>
    </row>
    <row r="50" spans="2:15" ht="23.4">
      <c r="B50" s="54" t="s">
        <v>152</v>
      </c>
    </row>
    <row r="51" spans="2:15" ht="23.4">
      <c r="O51" s="54"/>
    </row>
    <row r="52" spans="2:15" ht="23.4">
      <c r="O52" s="54"/>
    </row>
    <row r="53" spans="2:15" ht="23.4">
      <c r="B53" s="51" t="s">
        <v>121</v>
      </c>
      <c r="O53" s="54"/>
    </row>
    <row r="54" spans="2:15" ht="23.4">
      <c r="B54" s="54" t="s">
        <v>170</v>
      </c>
    </row>
    <row r="55" spans="2:15" ht="23.4">
      <c r="B55" s="56" t="s">
        <v>169</v>
      </c>
    </row>
    <row r="56" spans="2:15" ht="23.4">
      <c r="B56" s="56" t="s">
        <v>167</v>
      </c>
    </row>
    <row r="57" spans="2:15" ht="23.4">
      <c r="B57" s="56" t="s">
        <v>168</v>
      </c>
    </row>
    <row r="59" spans="2:15" ht="23.4">
      <c r="B59" s="54" t="s">
        <v>177</v>
      </c>
    </row>
    <row r="60" spans="2:15" ht="23.4">
      <c r="B60" s="54" t="s">
        <v>171</v>
      </c>
    </row>
    <row r="61" spans="2:15" ht="23.4">
      <c r="B61" s="54" t="s">
        <v>172</v>
      </c>
    </row>
    <row r="62" spans="2:15" ht="23.4">
      <c r="B62" s="54" t="s">
        <v>173</v>
      </c>
    </row>
    <row r="63" spans="2:15" ht="23.4">
      <c r="B63" s="54" t="s">
        <v>174</v>
      </c>
    </row>
    <row r="64" spans="2:15" ht="23.4">
      <c r="B64" s="54" t="s">
        <v>175</v>
      </c>
    </row>
    <row r="65" spans="2:16" ht="23.4">
      <c r="B65" s="54" t="s">
        <v>176</v>
      </c>
    </row>
    <row r="66" spans="2:16">
      <c r="O66" s="37"/>
      <c r="P66" s="37"/>
    </row>
    <row r="67" spans="2:16" ht="23.4">
      <c r="B67" s="54" t="s">
        <v>178</v>
      </c>
      <c r="O67" s="37"/>
      <c r="P67" s="37"/>
    </row>
    <row r="68" spans="2:16" ht="23.4">
      <c r="B68" s="54" t="s">
        <v>179</v>
      </c>
      <c r="O68" s="37"/>
      <c r="P68" s="37"/>
    </row>
    <row r="73" spans="2:16" ht="23.4">
      <c r="B73" s="51" t="s">
        <v>153</v>
      </c>
    </row>
    <row r="74" spans="2:16" ht="23.4">
      <c r="B74" s="54" t="s">
        <v>131</v>
      </c>
    </row>
    <row r="75" spans="2:16" ht="23.4">
      <c r="B75" s="54" t="s">
        <v>132</v>
      </c>
    </row>
    <row r="76" spans="2:16" ht="23.4">
      <c r="B76" s="54" t="s">
        <v>133</v>
      </c>
    </row>
    <row r="77" spans="2:16" ht="23.4">
      <c r="B77" s="54" t="s">
        <v>139</v>
      </c>
    </row>
    <row r="78" spans="2:16" ht="23.4">
      <c r="B78" s="54" t="s">
        <v>140</v>
      </c>
    </row>
    <row r="79" spans="2:16" ht="23.4">
      <c r="B79" s="54"/>
    </row>
  </sheetData>
  <hyperlinks>
    <hyperlink ref="Q1" location="'Title Page'!A1" display="Title page" xr:uid="{00000000-0004-0000-06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Sheet1</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Gregor Liftinger</cp:lastModifiedBy>
  <dcterms:created xsi:type="dcterms:W3CDTF">2020-03-05T18:09:11Z</dcterms:created>
  <dcterms:modified xsi:type="dcterms:W3CDTF">2022-05-11T02:11:19Z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