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0" windowWidth="20115" windowHeight="7680" activeTab="1"/>
  </bookViews>
  <sheets>
    <sheet name="Generator Data" sheetId="1" r:id="rId1"/>
    <sheet name="Bus Data" sheetId="5" r:id="rId2"/>
    <sheet name="Branch Data" sheetId="4" r:id="rId3"/>
    <sheet name="Utility Storage Data" sheetId="6" r:id="rId4"/>
    <sheet name="SVC Data" sheetId="7" r:id="rId5"/>
  </sheets>
  <definedNames>
    <definedName name="_xlnm.Print_Area" localSheetId="2">'Branch Data'!$A$1:$J$6</definedName>
    <definedName name="_xlnm.Print_Area" localSheetId="1">'Bus Data'!$A$1:$U$5</definedName>
    <definedName name="_xlnm.Print_Area" localSheetId="0">'Generator Data'!$A$1:$X$3</definedName>
    <definedName name="_xlnm.Print_Area" localSheetId="3">'Utility Storage Data'!$A$1:$I$4</definedName>
  </definedNames>
  <calcPr calcId="145621"/>
</workbook>
</file>

<file path=xl/calcChain.xml><?xml version="1.0" encoding="utf-8"?>
<calcChain xmlns="http://schemas.openxmlformats.org/spreadsheetml/2006/main">
  <c r="K2" i="4" l="1"/>
  <c r="K3" i="4"/>
  <c r="K4" i="4"/>
  <c r="K5" i="4"/>
  <c r="K6" i="4"/>
  <c r="M3" i="1" l="1"/>
  <c r="L3" i="1"/>
  <c r="L2" i="1"/>
  <c r="M2" i="1"/>
</calcChain>
</file>

<file path=xl/sharedStrings.xml><?xml version="1.0" encoding="utf-8"?>
<sst xmlns="http://schemas.openxmlformats.org/spreadsheetml/2006/main" count="145" uniqueCount="89">
  <si>
    <t>Apparent Power Rating (MVA)</t>
  </si>
  <si>
    <t>Maximum Real Power (MW)</t>
  </si>
  <si>
    <t>Minimum Real Power (MW)</t>
  </si>
  <si>
    <t>Ramp Up Rate (MW/h)</t>
  </si>
  <si>
    <t>Ramp Down Rate (MW/h)</t>
  </si>
  <si>
    <t>Fix Cost ($)</t>
  </si>
  <si>
    <t>Start up Cost ($)</t>
  </si>
  <si>
    <t>Shut down Cost ($)</t>
  </si>
  <si>
    <t>Plot Color</t>
  </si>
  <si>
    <t>Sienna</t>
  </si>
  <si>
    <t>Nature of Line</t>
  </si>
  <si>
    <t>L1</t>
  </si>
  <si>
    <t>AC</t>
  </si>
  <si>
    <t>L2</t>
  </si>
  <si>
    <t>L3</t>
  </si>
  <si>
    <t>L4</t>
  </si>
  <si>
    <t>L5</t>
  </si>
  <si>
    <t>Generator Name</t>
  </si>
  <si>
    <t>Number of Units</t>
  </si>
  <si>
    <t>Generation Type</t>
  </si>
  <si>
    <t>Uty_1</t>
  </si>
  <si>
    <t>Maximum Storage Capacity (MWh)</t>
  </si>
  <si>
    <t>Maximum Charge Rate (MW/h)</t>
  </si>
  <si>
    <t>Maximum Discharge Rate (MW/h)</t>
  </si>
  <si>
    <t>Minimum Storage Capacity (MWh)</t>
  </si>
  <si>
    <t>Rooftop PV Capacity (MW)</t>
  </si>
  <si>
    <t>Maximum Battery Capacity (MWh)</t>
  </si>
  <si>
    <t>Minimum Battery Capacity (MWh)</t>
  </si>
  <si>
    <t>Line Name</t>
  </si>
  <si>
    <t>Prosumer Demand (%)</t>
  </si>
  <si>
    <t>BlCT</t>
  </si>
  <si>
    <t>OCGT</t>
  </si>
  <si>
    <t>Resource Collector Rating (MW)</t>
  </si>
  <si>
    <t>TES Efficiency (%)</t>
  </si>
  <si>
    <t>Maximum TES Capacity (MWh)</t>
  </si>
  <si>
    <t>Minimum TES Limit (MWh)</t>
  </si>
  <si>
    <t>Battery Efficiency (%)</t>
  </si>
  <si>
    <t>Storage Efficiency (%)</t>
  </si>
  <si>
    <t>Variable Cost ($/MW)</t>
  </si>
  <si>
    <t>MUT (hour)</t>
  </si>
  <si>
    <t>MDT (hour)</t>
  </si>
  <si>
    <t>Generation Tech</t>
  </si>
  <si>
    <t>Feedin Price Ratio</t>
  </si>
  <si>
    <t>Demand Trace Weightage</t>
  </si>
  <si>
    <t>Utility Storage Name</t>
  </si>
  <si>
    <t>N_West</t>
  </si>
  <si>
    <t>N_North</t>
  </si>
  <si>
    <t>N_East</t>
  </si>
  <si>
    <t>N_South</t>
  </si>
  <si>
    <t>G_Coal</t>
  </si>
  <si>
    <t>G_Gas</t>
  </si>
  <si>
    <t>Silver</t>
  </si>
  <si>
    <t>LightCoral</t>
  </si>
  <si>
    <t>Thermal Limit (MVA)</t>
  </si>
  <si>
    <t>Reg1</t>
  </si>
  <si>
    <t>Reg2</t>
  </si>
  <si>
    <t>Demand Trace Name</t>
  </si>
  <si>
    <t>Wind Trace Name</t>
  </si>
  <si>
    <t>PV Trace Name</t>
  </si>
  <si>
    <t>CST Trace Name</t>
  </si>
  <si>
    <t>Uty_2</t>
  </si>
  <si>
    <t>Blue</t>
  </si>
  <si>
    <t>Uty_3</t>
  </si>
  <si>
    <t>Green</t>
  </si>
  <si>
    <t>NQ</t>
  </si>
  <si>
    <t>ADE</t>
  </si>
  <si>
    <t>SWNSW</t>
  </si>
  <si>
    <t>LV</t>
  </si>
  <si>
    <t>END OF DATA</t>
  </si>
  <si>
    <t>Resistance (pu)</t>
  </si>
  <si>
    <t>Reactance (pu)</t>
  </si>
  <si>
    <t>Susceptance (pu)</t>
  </si>
  <si>
    <t>Connected to Grid</t>
  </si>
  <si>
    <t>Bus Name</t>
  </si>
  <si>
    <t>Location Bus</t>
  </si>
  <si>
    <t>Maximum Reactive Power (MVar)</t>
  </si>
  <si>
    <t>Minimum Reactive Power (MVar)</t>
  </si>
  <si>
    <t>Bus Type</t>
  </si>
  <si>
    <t>Bus Region</t>
  </si>
  <si>
    <t>End 1 Bus Name</t>
  </si>
  <si>
    <t>End 2 Bus Name</t>
  </si>
  <si>
    <t>In Service</t>
  </si>
  <si>
    <t>Maximum Angle Limit (degree)</t>
  </si>
  <si>
    <t>Power Factor</t>
  </si>
  <si>
    <t>Base_kV</t>
  </si>
  <si>
    <t>SVC Name</t>
  </si>
  <si>
    <t>Maximum Voltage (pu)</t>
  </si>
  <si>
    <t>Minimum Voltage (pu)</t>
  </si>
  <si>
    <t>Rooftop PV Trace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</si>
</sst>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6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1"/>
    <xf numFmtId="0" fontId="2" fillId="3" borderId="0" xfId="2"/>
    <xf numFmtId="1" fontId="0" fillId="0" borderId="0" xfId="0" applyNumberFormat="1" applyAlignment="1">
      <alignment horizontal="right"/>
    </xf>
    <xf numFmtId="49" fontId="3" fillId="0" borderId="0" xfId="0" applyNumberFormat="1" applyFont="1" applyFill="1" applyBorder="1" applyAlignment="1">
      <alignment horizontal="center" wrapText="1"/>
    </xf>
    <xf numFmtId="49" fontId="3" fillId="0" borderId="0" xfId="0" applyNumberFormat="1" applyFont="1" applyFill="1" applyBorder="1" applyAlignment="1">
      <alignment horizontal="left" wrapText="1"/>
    </xf>
    <xf numFmtId="0" fontId="4" fillId="0" borderId="0" xfId="0" applyFont="1" applyFill="1" applyBorder="1"/>
    <xf numFmtId="0" fontId="8" fillId="0" borderId="0" xfId="3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49" fontId="9" fillId="0" borderId="0" xfId="0" applyNumberFormat="1" applyFont="1" applyAlignment="1">
      <alignment horizontal="center" wrapText="1"/>
    </xf>
    <xf numFmtId="0" fontId="9" fillId="0" borderId="0" xfId="0" applyFont="1"/>
  </cellXfs>
  <cellStyles count="466">
    <cellStyle name="Followed Hyperlink 10" xfId="21"/>
    <cellStyle name="Followed Hyperlink 100" xfId="201"/>
    <cellStyle name="Followed Hyperlink 101" xfId="203"/>
    <cellStyle name="Followed Hyperlink 102" xfId="205"/>
    <cellStyle name="Followed Hyperlink 103" xfId="207"/>
    <cellStyle name="Followed Hyperlink 104" xfId="209"/>
    <cellStyle name="Followed Hyperlink 105" xfId="211"/>
    <cellStyle name="Followed Hyperlink 106" xfId="213"/>
    <cellStyle name="Followed Hyperlink 107" xfId="215"/>
    <cellStyle name="Followed Hyperlink 108" xfId="217"/>
    <cellStyle name="Followed Hyperlink 109" xfId="219"/>
    <cellStyle name="Followed Hyperlink 11" xfId="23"/>
    <cellStyle name="Followed Hyperlink 110" xfId="221"/>
    <cellStyle name="Followed Hyperlink 111" xfId="223"/>
    <cellStyle name="Followed Hyperlink 112" xfId="225"/>
    <cellStyle name="Followed Hyperlink 113" xfId="227"/>
    <cellStyle name="Followed Hyperlink 114" xfId="229"/>
    <cellStyle name="Followed Hyperlink 115" xfId="231"/>
    <cellStyle name="Followed Hyperlink 116" xfId="233"/>
    <cellStyle name="Followed Hyperlink 117" xfId="235"/>
    <cellStyle name="Followed Hyperlink 118" xfId="237"/>
    <cellStyle name="Followed Hyperlink 119" xfId="239"/>
    <cellStyle name="Followed Hyperlink 12" xfId="25"/>
    <cellStyle name="Followed Hyperlink 120" xfId="241"/>
    <cellStyle name="Followed Hyperlink 121" xfId="243"/>
    <cellStyle name="Followed Hyperlink 122" xfId="245"/>
    <cellStyle name="Followed Hyperlink 123" xfId="247"/>
    <cellStyle name="Followed Hyperlink 124" xfId="249"/>
    <cellStyle name="Followed Hyperlink 125" xfId="251"/>
    <cellStyle name="Followed Hyperlink 126" xfId="253"/>
    <cellStyle name="Followed Hyperlink 127" xfId="255"/>
    <cellStyle name="Followed Hyperlink 128" xfId="257"/>
    <cellStyle name="Followed Hyperlink 129" xfId="259"/>
    <cellStyle name="Followed Hyperlink 13" xfId="27"/>
    <cellStyle name="Followed Hyperlink 130" xfId="261"/>
    <cellStyle name="Followed Hyperlink 131" xfId="263"/>
    <cellStyle name="Followed Hyperlink 132" xfId="265"/>
    <cellStyle name="Followed Hyperlink 133" xfId="267"/>
    <cellStyle name="Followed Hyperlink 134" xfId="269"/>
    <cellStyle name="Followed Hyperlink 135" xfId="271"/>
    <cellStyle name="Followed Hyperlink 136" xfId="273"/>
    <cellStyle name="Followed Hyperlink 137" xfId="275"/>
    <cellStyle name="Followed Hyperlink 138" xfId="277"/>
    <cellStyle name="Followed Hyperlink 139" xfId="279"/>
    <cellStyle name="Followed Hyperlink 14" xfId="29"/>
    <cellStyle name="Followed Hyperlink 140" xfId="281"/>
    <cellStyle name="Followed Hyperlink 141" xfId="283"/>
    <cellStyle name="Followed Hyperlink 142" xfId="285"/>
    <cellStyle name="Followed Hyperlink 143" xfId="287"/>
    <cellStyle name="Followed Hyperlink 144" xfId="289"/>
    <cellStyle name="Followed Hyperlink 145" xfId="291"/>
    <cellStyle name="Followed Hyperlink 146" xfId="293"/>
    <cellStyle name="Followed Hyperlink 147" xfId="295"/>
    <cellStyle name="Followed Hyperlink 148" xfId="297"/>
    <cellStyle name="Followed Hyperlink 149" xfId="299"/>
    <cellStyle name="Followed Hyperlink 15" xfId="31"/>
    <cellStyle name="Followed Hyperlink 150" xfId="301"/>
    <cellStyle name="Followed Hyperlink 151" xfId="303"/>
    <cellStyle name="Followed Hyperlink 152" xfId="305"/>
    <cellStyle name="Followed Hyperlink 153" xfId="307"/>
    <cellStyle name="Followed Hyperlink 154" xfId="309"/>
    <cellStyle name="Followed Hyperlink 155" xfId="311"/>
    <cellStyle name="Followed Hyperlink 156" xfId="313"/>
    <cellStyle name="Followed Hyperlink 157" xfId="315"/>
    <cellStyle name="Followed Hyperlink 158" xfId="317"/>
    <cellStyle name="Followed Hyperlink 159" xfId="319"/>
    <cellStyle name="Followed Hyperlink 16" xfId="33"/>
    <cellStyle name="Followed Hyperlink 160" xfId="321"/>
    <cellStyle name="Followed Hyperlink 161" xfId="323"/>
    <cellStyle name="Followed Hyperlink 162" xfId="325"/>
    <cellStyle name="Followed Hyperlink 163" xfId="327"/>
    <cellStyle name="Followed Hyperlink 164" xfId="329"/>
    <cellStyle name="Followed Hyperlink 165" xfId="331"/>
    <cellStyle name="Followed Hyperlink 166" xfId="333"/>
    <cellStyle name="Followed Hyperlink 167" xfId="335"/>
    <cellStyle name="Followed Hyperlink 168" xfId="337"/>
    <cellStyle name="Followed Hyperlink 169" xfId="339"/>
    <cellStyle name="Followed Hyperlink 17" xfId="35"/>
    <cellStyle name="Followed Hyperlink 170" xfId="341"/>
    <cellStyle name="Followed Hyperlink 171" xfId="343"/>
    <cellStyle name="Followed Hyperlink 172" xfId="345"/>
    <cellStyle name="Followed Hyperlink 173" xfId="347"/>
    <cellStyle name="Followed Hyperlink 174" xfId="349"/>
    <cellStyle name="Followed Hyperlink 175" xfId="351"/>
    <cellStyle name="Followed Hyperlink 176" xfId="353"/>
    <cellStyle name="Followed Hyperlink 177" xfId="355"/>
    <cellStyle name="Followed Hyperlink 178" xfId="357"/>
    <cellStyle name="Followed Hyperlink 179" xfId="359"/>
    <cellStyle name="Followed Hyperlink 18" xfId="37"/>
    <cellStyle name="Followed Hyperlink 180" xfId="361"/>
    <cellStyle name="Followed Hyperlink 181" xfId="363"/>
    <cellStyle name="Followed Hyperlink 182" xfId="365"/>
    <cellStyle name="Followed Hyperlink 183" xfId="367"/>
    <cellStyle name="Followed Hyperlink 184" xfId="369"/>
    <cellStyle name="Followed Hyperlink 185" xfId="371"/>
    <cellStyle name="Followed Hyperlink 186" xfId="373"/>
    <cellStyle name="Followed Hyperlink 187" xfId="375"/>
    <cellStyle name="Followed Hyperlink 188" xfId="377"/>
    <cellStyle name="Followed Hyperlink 189" xfId="379"/>
    <cellStyle name="Followed Hyperlink 19" xfId="39"/>
    <cellStyle name="Followed Hyperlink 190" xfId="381"/>
    <cellStyle name="Followed Hyperlink 191" xfId="383"/>
    <cellStyle name="Followed Hyperlink 192" xfId="385"/>
    <cellStyle name="Followed Hyperlink 193" xfId="387"/>
    <cellStyle name="Followed Hyperlink 194" xfId="389"/>
    <cellStyle name="Followed Hyperlink 195" xfId="391"/>
    <cellStyle name="Followed Hyperlink 196" xfId="393"/>
    <cellStyle name="Followed Hyperlink 197" xfId="395"/>
    <cellStyle name="Followed Hyperlink 198" xfId="397"/>
    <cellStyle name="Followed Hyperlink 199" xfId="399"/>
    <cellStyle name="Followed Hyperlink 2" xfId="5"/>
    <cellStyle name="Followed Hyperlink 20" xfId="41"/>
    <cellStyle name="Followed Hyperlink 200" xfId="401"/>
    <cellStyle name="Followed Hyperlink 201" xfId="403"/>
    <cellStyle name="Followed Hyperlink 202" xfId="405"/>
    <cellStyle name="Followed Hyperlink 203" xfId="407"/>
    <cellStyle name="Followed Hyperlink 204" xfId="409"/>
    <cellStyle name="Followed Hyperlink 205" xfId="411"/>
    <cellStyle name="Followed Hyperlink 206" xfId="413"/>
    <cellStyle name="Followed Hyperlink 207" xfId="415"/>
    <cellStyle name="Followed Hyperlink 208" xfId="417"/>
    <cellStyle name="Followed Hyperlink 209" xfId="419"/>
    <cellStyle name="Followed Hyperlink 21" xfId="43"/>
    <cellStyle name="Followed Hyperlink 210" xfId="421"/>
    <cellStyle name="Followed Hyperlink 211" xfId="423"/>
    <cellStyle name="Followed Hyperlink 212" xfId="425"/>
    <cellStyle name="Followed Hyperlink 213" xfId="427"/>
    <cellStyle name="Followed Hyperlink 214" xfId="429"/>
    <cellStyle name="Followed Hyperlink 215" xfId="431"/>
    <cellStyle name="Followed Hyperlink 216" xfId="433"/>
    <cellStyle name="Followed Hyperlink 217" xfId="435"/>
    <cellStyle name="Followed Hyperlink 218" xfId="437"/>
    <cellStyle name="Followed Hyperlink 219" xfId="439"/>
    <cellStyle name="Followed Hyperlink 22" xfId="45"/>
    <cellStyle name="Followed Hyperlink 220" xfId="441"/>
    <cellStyle name="Followed Hyperlink 221" xfId="443"/>
    <cellStyle name="Followed Hyperlink 222" xfId="445"/>
    <cellStyle name="Followed Hyperlink 223" xfId="447"/>
    <cellStyle name="Followed Hyperlink 224" xfId="449"/>
    <cellStyle name="Followed Hyperlink 225" xfId="451"/>
    <cellStyle name="Followed Hyperlink 226" xfId="453"/>
    <cellStyle name="Followed Hyperlink 227" xfId="455"/>
    <cellStyle name="Followed Hyperlink 228" xfId="457"/>
    <cellStyle name="Followed Hyperlink 229" xfId="459"/>
    <cellStyle name="Followed Hyperlink 23" xfId="47"/>
    <cellStyle name="Followed Hyperlink 230" xfId="461"/>
    <cellStyle name="Followed Hyperlink 231" xfId="463"/>
    <cellStyle name="Followed Hyperlink 232" xfId="465"/>
    <cellStyle name="Followed Hyperlink 24" xfId="49"/>
    <cellStyle name="Followed Hyperlink 25" xfId="51"/>
    <cellStyle name="Followed Hyperlink 26" xfId="53"/>
    <cellStyle name="Followed Hyperlink 27" xfId="55"/>
    <cellStyle name="Followed Hyperlink 28" xfId="57"/>
    <cellStyle name="Followed Hyperlink 29" xfId="59"/>
    <cellStyle name="Followed Hyperlink 3" xfId="7"/>
    <cellStyle name="Followed Hyperlink 30" xfId="61"/>
    <cellStyle name="Followed Hyperlink 31" xfId="63"/>
    <cellStyle name="Followed Hyperlink 32" xfId="65"/>
    <cellStyle name="Followed Hyperlink 33" xfId="67"/>
    <cellStyle name="Followed Hyperlink 34" xfId="69"/>
    <cellStyle name="Followed Hyperlink 35" xfId="71"/>
    <cellStyle name="Followed Hyperlink 36" xfId="73"/>
    <cellStyle name="Followed Hyperlink 37" xfId="75"/>
    <cellStyle name="Followed Hyperlink 38" xfId="77"/>
    <cellStyle name="Followed Hyperlink 39" xfId="79"/>
    <cellStyle name="Followed Hyperlink 4" xfId="9"/>
    <cellStyle name="Followed Hyperlink 40" xfId="81"/>
    <cellStyle name="Followed Hyperlink 41" xfId="83"/>
    <cellStyle name="Followed Hyperlink 42" xfId="85"/>
    <cellStyle name="Followed Hyperlink 43" xfId="87"/>
    <cellStyle name="Followed Hyperlink 44" xfId="89"/>
    <cellStyle name="Followed Hyperlink 45" xfId="91"/>
    <cellStyle name="Followed Hyperlink 46" xfId="93"/>
    <cellStyle name="Followed Hyperlink 47" xfId="95"/>
    <cellStyle name="Followed Hyperlink 48" xfId="97"/>
    <cellStyle name="Followed Hyperlink 49" xfId="99"/>
    <cellStyle name="Followed Hyperlink 5" xfId="11"/>
    <cellStyle name="Followed Hyperlink 50" xfId="101"/>
    <cellStyle name="Followed Hyperlink 51" xfId="103"/>
    <cellStyle name="Followed Hyperlink 52" xfId="105"/>
    <cellStyle name="Followed Hyperlink 53" xfId="107"/>
    <cellStyle name="Followed Hyperlink 54" xfId="109"/>
    <cellStyle name="Followed Hyperlink 55" xfId="111"/>
    <cellStyle name="Followed Hyperlink 56" xfId="113"/>
    <cellStyle name="Followed Hyperlink 57" xfId="115"/>
    <cellStyle name="Followed Hyperlink 58" xfId="117"/>
    <cellStyle name="Followed Hyperlink 59" xfId="119"/>
    <cellStyle name="Followed Hyperlink 6" xfId="13"/>
    <cellStyle name="Followed Hyperlink 60" xfId="121"/>
    <cellStyle name="Followed Hyperlink 61" xfId="123"/>
    <cellStyle name="Followed Hyperlink 62" xfId="125"/>
    <cellStyle name="Followed Hyperlink 63" xfId="127"/>
    <cellStyle name="Followed Hyperlink 64" xfId="129"/>
    <cellStyle name="Followed Hyperlink 65" xfId="131"/>
    <cellStyle name="Followed Hyperlink 66" xfId="133"/>
    <cellStyle name="Followed Hyperlink 67" xfId="135"/>
    <cellStyle name="Followed Hyperlink 68" xfId="137"/>
    <cellStyle name="Followed Hyperlink 69" xfId="139"/>
    <cellStyle name="Followed Hyperlink 7" xfId="15"/>
    <cellStyle name="Followed Hyperlink 70" xfId="141"/>
    <cellStyle name="Followed Hyperlink 71" xfId="143"/>
    <cellStyle name="Followed Hyperlink 72" xfId="145"/>
    <cellStyle name="Followed Hyperlink 73" xfId="147"/>
    <cellStyle name="Followed Hyperlink 74" xfId="149"/>
    <cellStyle name="Followed Hyperlink 75" xfId="151"/>
    <cellStyle name="Followed Hyperlink 76" xfId="153"/>
    <cellStyle name="Followed Hyperlink 77" xfId="155"/>
    <cellStyle name="Followed Hyperlink 78" xfId="157"/>
    <cellStyle name="Followed Hyperlink 79" xfId="159"/>
    <cellStyle name="Followed Hyperlink 8" xfId="17"/>
    <cellStyle name="Followed Hyperlink 80" xfId="161"/>
    <cellStyle name="Followed Hyperlink 81" xfId="163"/>
    <cellStyle name="Followed Hyperlink 82" xfId="165"/>
    <cellStyle name="Followed Hyperlink 83" xfId="167"/>
    <cellStyle name="Followed Hyperlink 84" xfId="169"/>
    <cellStyle name="Followed Hyperlink 85" xfId="171"/>
    <cellStyle name="Followed Hyperlink 86" xfId="173"/>
    <cellStyle name="Followed Hyperlink 87" xfId="175"/>
    <cellStyle name="Followed Hyperlink 88" xfId="177"/>
    <cellStyle name="Followed Hyperlink 89" xfId="179"/>
    <cellStyle name="Followed Hyperlink 9" xfId="19"/>
    <cellStyle name="Followed Hyperlink 90" xfId="181"/>
    <cellStyle name="Followed Hyperlink 91" xfId="183"/>
    <cellStyle name="Followed Hyperlink 92" xfId="185"/>
    <cellStyle name="Followed Hyperlink 93" xfId="187"/>
    <cellStyle name="Followed Hyperlink 94" xfId="189"/>
    <cellStyle name="Followed Hyperlink 95" xfId="191"/>
    <cellStyle name="Followed Hyperlink 96" xfId="193"/>
    <cellStyle name="Followed Hyperlink 97" xfId="195"/>
    <cellStyle name="Followed Hyperlink 98" xfId="197"/>
    <cellStyle name="Followed Hyperlink 99" xfId="199"/>
    <cellStyle name="Good" xfId="1" builtinId="26"/>
    <cellStyle name="Hyperlink 10" xfId="20"/>
    <cellStyle name="Hyperlink 100" xfId="200"/>
    <cellStyle name="Hyperlink 101" xfId="202"/>
    <cellStyle name="Hyperlink 102" xfId="204"/>
    <cellStyle name="Hyperlink 103" xfId="206"/>
    <cellStyle name="Hyperlink 104" xfId="208"/>
    <cellStyle name="Hyperlink 105" xfId="210"/>
    <cellStyle name="Hyperlink 106" xfId="212"/>
    <cellStyle name="Hyperlink 107" xfId="214"/>
    <cellStyle name="Hyperlink 108" xfId="216"/>
    <cellStyle name="Hyperlink 109" xfId="218"/>
    <cellStyle name="Hyperlink 11" xfId="22"/>
    <cellStyle name="Hyperlink 110" xfId="220"/>
    <cellStyle name="Hyperlink 111" xfId="222"/>
    <cellStyle name="Hyperlink 112" xfId="224"/>
    <cellStyle name="Hyperlink 113" xfId="226"/>
    <cellStyle name="Hyperlink 114" xfId="228"/>
    <cellStyle name="Hyperlink 115" xfId="230"/>
    <cellStyle name="Hyperlink 116" xfId="232"/>
    <cellStyle name="Hyperlink 117" xfId="234"/>
    <cellStyle name="Hyperlink 118" xfId="236"/>
    <cellStyle name="Hyperlink 119" xfId="238"/>
    <cellStyle name="Hyperlink 12" xfId="24"/>
    <cellStyle name="Hyperlink 120" xfId="240"/>
    <cellStyle name="Hyperlink 121" xfId="242"/>
    <cellStyle name="Hyperlink 122" xfId="244"/>
    <cellStyle name="Hyperlink 123" xfId="246"/>
    <cellStyle name="Hyperlink 124" xfId="248"/>
    <cellStyle name="Hyperlink 125" xfId="250"/>
    <cellStyle name="Hyperlink 126" xfId="252"/>
    <cellStyle name="Hyperlink 127" xfId="254"/>
    <cellStyle name="Hyperlink 128" xfId="256"/>
    <cellStyle name="Hyperlink 129" xfId="258"/>
    <cellStyle name="Hyperlink 13" xfId="26"/>
    <cellStyle name="Hyperlink 130" xfId="260"/>
    <cellStyle name="Hyperlink 131" xfId="262"/>
    <cellStyle name="Hyperlink 132" xfId="264"/>
    <cellStyle name="Hyperlink 133" xfId="266"/>
    <cellStyle name="Hyperlink 134" xfId="268"/>
    <cellStyle name="Hyperlink 135" xfId="270"/>
    <cellStyle name="Hyperlink 136" xfId="272"/>
    <cellStyle name="Hyperlink 137" xfId="274"/>
    <cellStyle name="Hyperlink 138" xfId="276"/>
    <cellStyle name="Hyperlink 139" xfId="278"/>
    <cellStyle name="Hyperlink 14" xfId="28"/>
    <cellStyle name="Hyperlink 140" xfId="280"/>
    <cellStyle name="Hyperlink 141" xfId="282"/>
    <cellStyle name="Hyperlink 142" xfId="284"/>
    <cellStyle name="Hyperlink 143" xfId="286"/>
    <cellStyle name="Hyperlink 144" xfId="288"/>
    <cellStyle name="Hyperlink 145" xfId="290"/>
    <cellStyle name="Hyperlink 146" xfId="292"/>
    <cellStyle name="Hyperlink 147" xfId="294"/>
    <cellStyle name="Hyperlink 148" xfId="296"/>
    <cellStyle name="Hyperlink 149" xfId="298"/>
    <cellStyle name="Hyperlink 15" xfId="30"/>
    <cellStyle name="Hyperlink 150" xfId="300"/>
    <cellStyle name="Hyperlink 151" xfId="302"/>
    <cellStyle name="Hyperlink 152" xfId="304"/>
    <cellStyle name="Hyperlink 153" xfId="306"/>
    <cellStyle name="Hyperlink 154" xfId="308"/>
    <cellStyle name="Hyperlink 155" xfId="310"/>
    <cellStyle name="Hyperlink 156" xfId="312"/>
    <cellStyle name="Hyperlink 157" xfId="314"/>
    <cellStyle name="Hyperlink 158" xfId="316"/>
    <cellStyle name="Hyperlink 159" xfId="318"/>
    <cellStyle name="Hyperlink 16" xfId="32"/>
    <cellStyle name="Hyperlink 160" xfId="320"/>
    <cellStyle name="Hyperlink 161" xfId="322"/>
    <cellStyle name="Hyperlink 162" xfId="324"/>
    <cellStyle name="Hyperlink 163" xfId="326"/>
    <cellStyle name="Hyperlink 164" xfId="328"/>
    <cellStyle name="Hyperlink 165" xfId="330"/>
    <cellStyle name="Hyperlink 166" xfId="332"/>
    <cellStyle name="Hyperlink 167" xfId="334"/>
    <cellStyle name="Hyperlink 168" xfId="336"/>
    <cellStyle name="Hyperlink 169" xfId="338"/>
    <cellStyle name="Hyperlink 17" xfId="34"/>
    <cellStyle name="Hyperlink 170" xfId="340"/>
    <cellStyle name="Hyperlink 171" xfId="342"/>
    <cellStyle name="Hyperlink 172" xfId="344"/>
    <cellStyle name="Hyperlink 173" xfId="346"/>
    <cellStyle name="Hyperlink 174" xfId="348"/>
    <cellStyle name="Hyperlink 175" xfId="350"/>
    <cellStyle name="Hyperlink 176" xfId="352"/>
    <cellStyle name="Hyperlink 177" xfId="354"/>
    <cellStyle name="Hyperlink 178" xfId="356"/>
    <cellStyle name="Hyperlink 179" xfId="358"/>
    <cellStyle name="Hyperlink 18" xfId="36"/>
    <cellStyle name="Hyperlink 180" xfId="360"/>
    <cellStyle name="Hyperlink 181" xfId="362"/>
    <cellStyle name="Hyperlink 182" xfId="364"/>
    <cellStyle name="Hyperlink 183" xfId="366"/>
    <cellStyle name="Hyperlink 184" xfId="368"/>
    <cellStyle name="Hyperlink 185" xfId="370"/>
    <cellStyle name="Hyperlink 186" xfId="372"/>
    <cellStyle name="Hyperlink 187" xfId="374"/>
    <cellStyle name="Hyperlink 188" xfId="376"/>
    <cellStyle name="Hyperlink 189" xfId="378"/>
    <cellStyle name="Hyperlink 19" xfId="38"/>
    <cellStyle name="Hyperlink 190" xfId="380"/>
    <cellStyle name="Hyperlink 191" xfId="382"/>
    <cellStyle name="Hyperlink 192" xfId="384"/>
    <cellStyle name="Hyperlink 193" xfId="386"/>
    <cellStyle name="Hyperlink 194" xfId="388"/>
    <cellStyle name="Hyperlink 195" xfId="390"/>
    <cellStyle name="Hyperlink 196" xfId="392"/>
    <cellStyle name="Hyperlink 197" xfId="394"/>
    <cellStyle name="Hyperlink 198" xfId="396"/>
    <cellStyle name="Hyperlink 199" xfId="398"/>
    <cellStyle name="Hyperlink 2" xfId="4"/>
    <cellStyle name="Hyperlink 20" xfId="40"/>
    <cellStyle name="Hyperlink 200" xfId="400"/>
    <cellStyle name="Hyperlink 201" xfId="402"/>
    <cellStyle name="Hyperlink 202" xfId="404"/>
    <cellStyle name="Hyperlink 203" xfId="406"/>
    <cellStyle name="Hyperlink 204" xfId="408"/>
    <cellStyle name="Hyperlink 205" xfId="410"/>
    <cellStyle name="Hyperlink 206" xfId="412"/>
    <cellStyle name="Hyperlink 207" xfId="414"/>
    <cellStyle name="Hyperlink 208" xfId="416"/>
    <cellStyle name="Hyperlink 209" xfId="418"/>
    <cellStyle name="Hyperlink 21" xfId="42"/>
    <cellStyle name="Hyperlink 210" xfId="420"/>
    <cellStyle name="Hyperlink 211" xfId="422"/>
    <cellStyle name="Hyperlink 212" xfId="424"/>
    <cellStyle name="Hyperlink 213" xfId="426"/>
    <cellStyle name="Hyperlink 214" xfId="428"/>
    <cellStyle name="Hyperlink 215" xfId="430"/>
    <cellStyle name="Hyperlink 216" xfId="432"/>
    <cellStyle name="Hyperlink 217" xfId="434"/>
    <cellStyle name="Hyperlink 218" xfId="436"/>
    <cellStyle name="Hyperlink 219" xfId="438"/>
    <cellStyle name="Hyperlink 22" xfId="44"/>
    <cellStyle name="Hyperlink 220" xfId="440"/>
    <cellStyle name="Hyperlink 221" xfId="442"/>
    <cellStyle name="Hyperlink 222" xfId="444"/>
    <cellStyle name="Hyperlink 223" xfId="446"/>
    <cellStyle name="Hyperlink 224" xfId="448"/>
    <cellStyle name="Hyperlink 225" xfId="450"/>
    <cellStyle name="Hyperlink 226" xfId="452"/>
    <cellStyle name="Hyperlink 227" xfId="454"/>
    <cellStyle name="Hyperlink 228" xfId="456"/>
    <cellStyle name="Hyperlink 229" xfId="458"/>
    <cellStyle name="Hyperlink 23" xfId="46"/>
    <cellStyle name="Hyperlink 230" xfId="460"/>
    <cellStyle name="Hyperlink 231" xfId="462"/>
    <cellStyle name="Hyperlink 232" xfId="464"/>
    <cellStyle name="Hyperlink 24" xfId="48"/>
    <cellStyle name="Hyperlink 25" xfId="50"/>
    <cellStyle name="Hyperlink 26" xfId="52"/>
    <cellStyle name="Hyperlink 27" xfId="54"/>
    <cellStyle name="Hyperlink 28" xfId="56"/>
    <cellStyle name="Hyperlink 29" xfId="58"/>
    <cellStyle name="Hyperlink 3" xfId="6"/>
    <cellStyle name="Hyperlink 30" xfId="60"/>
    <cellStyle name="Hyperlink 31" xfId="62"/>
    <cellStyle name="Hyperlink 32" xfId="64"/>
    <cellStyle name="Hyperlink 33" xfId="66"/>
    <cellStyle name="Hyperlink 34" xfId="68"/>
    <cellStyle name="Hyperlink 35" xfId="70"/>
    <cellStyle name="Hyperlink 36" xfId="72"/>
    <cellStyle name="Hyperlink 37" xfId="74"/>
    <cellStyle name="Hyperlink 38" xfId="76"/>
    <cellStyle name="Hyperlink 39" xfId="78"/>
    <cellStyle name="Hyperlink 4" xfId="8"/>
    <cellStyle name="Hyperlink 40" xfId="80"/>
    <cellStyle name="Hyperlink 41" xfId="82"/>
    <cellStyle name="Hyperlink 42" xfId="84"/>
    <cellStyle name="Hyperlink 43" xfId="86"/>
    <cellStyle name="Hyperlink 44" xfId="88"/>
    <cellStyle name="Hyperlink 45" xfId="90"/>
    <cellStyle name="Hyperlink 46" xfId="92"/>
    <cellStyle name="Hyperlink 47" xfId="94"/>
    <cellStyle name="Hyperlink 48" xfId="96"/>
    <cellStyle name="Hyperlink 49" xfId="98"/>
    <cellStyle name="Hyperlink 5" xfId="10"/>
    <cellStyle name="Hyperlink 50" xfId="100"/>
    <cellStyle name="Hyperlink 51" xfId="102"/>
    <cellStyle name="Hyperlink 52" xfId="104"/>
    <cellStyle name="Hyperlink 53" xfId="106"/>
    <cellStyle name="Hyperlink 54" xfId="108"/>
    <cellStyle name="Hyperlink 55" xfId="110"/>
    <cellStyle name="Hyperlink 56" xfId="112"/>
    <cellStyle name="Hyperlink 57" xfId="114"/>
    <cellStyle name="Hyperlink 58" xfId="116"/>
    <cellStyle name="Hyperlink 59" xfId="118"/>
    <cellStyle name="Hyperlink 6" xfId="12"/>
    <cellStyle name="Hyperlink 60" xfId="120"/>
    <cellStyle name="Hyperlink 61" xfId="122"/>
    <cellStyle name="Hyperlink 62" xfId="124"/>
    <cellStyle name="Hyperlink 63" xfId="126"/>
    <cellStyle name="Hyperlink 64" xfId="128"/>
    <cellStyle name="Hyperlink 65" xfId="130"/>
    <cellStyle name="Hyperlink 66" xfId="132"/>
    <cellStyle name="Hyperlink 67" xfId="134"/>
    <cellStyle name="Hyperlink 68" xfId="136"/>
    <cellStyle name="Hyperlink 69" xfId="138"/>
    <cellStyle name="Hyperlink 7" xfId="14"/>
    <cellStyle name="Hyperlink 70" xfId="140"/>
    <cellStyle name="Hyperlink 71" xfId="142"/>
    <cellStyle name="Hyperlink 72" xfId="144"/>
    <cellStyle name="Hyperlink 73" xfId="146"/>
    <cellStyle name="Hyperlink 74" xfId="148"/>
    <cellStyle name="Hyperlink 75" xfId="150"/>
    <cellStyle name="Hyperlink 76" xfId="152"/>
    <cellStyle name="Hyperlink 77" xfId="154"/>
    <cellStyle name="Hyperlink 78" xfId="156"/>
    <cellStyle name="Hyperlink 79" xfId="158"/>
    <cellStyle name="Hyperlink 8" xfId="16"/>
    <cellStyle name="Hyperlink 80" xfId="160"/>
    <cellStyle name="Hyperlink 81" xfId="162"/>
    <cellStyle name="Hyperlink 82" xfId="164"/>
    <cellStyle name="Hyperlink 83" xfId="166"/>
    <cellStyle name="Hyperlink 84" xfId="168"/>
    <cellStyle name="Hyperlink 85" xfId="170"/>
    <cellStyle name="Hyperlink 86" xfId="172"/>
    <cellStyle name="Hyperlink 87" xfId="174"/>
    <cellStyle name="Hyperlink 88" xfId="176"/>
    <cellStyle name="Hyperlink 89" xfId="178"/>
    <cellStyle name="Hyperlink 9" xfId="18"/>
    <cellStyle name="Hyperlink 90" xfId="180"/>
    <cellStyle name="Hyperlink 91" xfId="182"/>
    <cellStyle name="Hyperlink 92" xfId="184"/>
    <cellStyle name="Hyperlink 93" xfId="186"/>
    <cellStyle name="Hyperlink 94" xfId="188"/>
    <cellStyle name="Hyperlink 95" xfId="190"/>
    <cellStyle name="Hyperlink 96" xfId="192"/>
    <cellStyle name="Hyperlink 97" xfId="194"/>
    <cellStyle name="Hyperlink 98" xfId="196"/>
    <cellStyle name="Hyperlink 99" xfId="198"/>
    <cellStyle name="Neutral" xfId="2" builtinId="2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view="pageBreakPreview" zoomScale="115" zoomScaleNormal="115" zoomScaleSheetLayoutView="115" workbookViewId="0">
      <selection activeCell="O16" sqref="O16"/>
    </sheetView>
  </sheetViews>
  <sheetFormatPr defaultColWidth="9.140625" defaultRowHeight="15" x14ac:dyDescent="0.25"/>
  <cols>
    <col min="1" max="1" width="10.7109375" style="6" customWidth="1"/>
    <col min="2" max="2" width="13.140625" style="6" bestFit="1" customWidth="1"/>
    <col min="3" max="3" width="8.7109375" style="6" customWidth="1"/>
    <col min="4" max="4" width="13.5703125" style="6" customWidth="1"/>
    <col min="5" max="5" width="16.5703125" style="6" customWidth="1"/>
    <col min="6" max="6" width="7.85546875" style="6" customWidth="1"/>
    <col min="7" max="7" width="7.5703125" style="6" customWidth="1"/>
    <col min="8" max="8" width="10.140625" style="6" customWidth="1"/>
    <col min="9" max="9" width="12.85546875" style="6" customWidth="1"/>
    <col min="10" max="10" width="15" style="6" customWidth="1"/>
    <col min="11" max="11" width="14" style="6" customWidth="1"/>
    <col min="12" max="12" width="17.85546875" style="6" customWidth="1"/>
    <col min="13" max="13" width="18.5703125" style="6" customWidth="1"/>
    <col min="14" max="14" width="12.7109375" style="6" customWidth="1"/>
    <col min="15" max="15" width="13" style="6" customWidth="1"/>
    <col min="16" max="16" width="5.42578125" style="6" customWidth="1"/>
    <col min="17" max="17" width="7" style="6" customWidth="1"/>
    <col min="18" max="18" width="10.85546875" style="6" customWidth="1"/>
    <col min="19" max="19" width="17.7109375" style="8" bestFit="1" customWidth="1"/>
    <col min="20" max="20" width="12" style="6" customWidth="1"/>
    <col min="21" max="21" width="19.85546875" style="6" customWidth="1"/>
    <col min="22" max="22" width="23.7109375" style="6" customWidth="1"/>
    <col min="23" max="23" width="22.5703125" style="6" customWidth="1"/>
    <col min="24" max="24" width="13.28515625" style="6" customWidth="1"/>
    <col min="25" max="16384" width="9.140625" style="6"/>
  </cols>
  <sheetData>
    <row r="1" spans="1:24" s="4" customFormat="1" ht="29.25" customHeight="1" x14ac:dyDescent="0.25">
      <c r="A1" s="4" t="s">
        <v>17</v>
      </c>
      <c r="B1" s="4" t="s">
        <v>74</v>
      </c>
      <c r="C1" s="4" t="s">
        <v>18</v>
      </c>
      <c r="D1" s="4" t="s">
        <v>72</v>
      </c>
      <c r="E1" s="4" t="s">
        <v>0</v>
      </c>
      <c r="F1" s="4" t="s">
        <v>5</v>
      </c>
      <c r="G1" s="4" t="s">
        <v>6</v>
      </c>
      <c r="H1" s="4" t="s">
        <v>7</v>
      </c>
      <c r="I1" s="4" t="s">
        <v>38</v>
      </c>
      <c r="J1" s="4" t="s">
        <v>1</v>
      </c>
      <c r="K1" s="4" t="s">
        <v>2</v>
      </c>
      <c r="L1" s="4" t="s">
        <v>75</v>
      </c>
      <c r="M1" s="4" t="s">
        <v>76</v>
      </c>
      <c r="N1" s="4" t="s">
        <v>3</v>
      </c>
      <c r="O1" s="4" t="s">
        <v>4</v>
      </c>
      <c r="P1" s="4" t="s">
        <v>39</v>
      </c>
      <c r="Q1" s="4" t="s">
        <v>40</v>
      </c>
      <c r="R1" s="4" t="s">
        <v>19</v>
      </c>
      <c r="S1" s="5" t="s">
        <v>8</v>
      </c>
      <c r="T1" s="4" t="s">
        <v>41</v>
      </c>
      <c r="U1" s="4" t="s">
        <v>32</v>
      </c>
      <c r="V1" s="4" t="s">
        <v>34</v>
      </c>
      <c r="W1" s="4" t="s">
        <v>35</v>
      </c>
      <c r="X1" s="4" t="s">
        <v>33</v>
      </c>
    </row>
    <row r="2" spans="1:24" x14ac:dyDescent="0.25">
      <c r="A2" s="6" t="s">
        <v>49</v>
      </c>
      <c r="B2" s="6" t="s">
        <v>45</v>
      </c>
      <c r="C2" s="6">
        <v>3</v>
      </c>
      <c r="D2" s="6">
        <v>1</v>
      </c>
      <c r="E2" s="6">
        <v>444.44</v>
      </c>
      <c r="F2" s="6">
        <v>5000</v>
      </c>
      <c r="G2" s="6">
        <v>35000</v>
      </c>
      <c r="H2" s="6">
        <v>40000</v>
      </c>
      <c r="I2" s="6">
        <v>20</v>
      </c>
      <c r="J2" s="6">
        <v>400</v>
      </c>
      <c r="K2" s="6">
        <v>160</v>
      </c>
      <c r="L2" s="6">
        <f>0.5*J2</f>
        <v>200</v>
      </c>
      <c r="M2" s="6">
        <f>-0.4*J2</f>
        <v>-160</v>
      </c>
      <c r="N2" s="6">
        <v>240</v>
      </c>
      <c r="O2" s="6">
        <v>260</v>
      </c>
      <c r="P2" s="6">
        <v>7</v>
      </c>
      <c r="Q2" s="6">
        <v>8</v>
      </c>
      <c r="R2" s="6">
        <v>1</v>
      </c>
      <c r="S2" s="8" t="s">
        <v>51</v>
      </c>
      <c r="T2" s="6" t="s">
        <v>30</v>
      </c>
    </row>
    <row r="3" spans="1:24" x14ac:dyDescent="0.25">
      <c r="A3" s="6" t="s">
        <v>50</v>
      </c>
      <c r="B3" s="6" t="s">
        <v>47</v>
      </c>
      <c r="C3" s="6">
        <v>4</v>
      </c>
      <c r="D3" s="6">
        <v>1</v>
      </c>
      <c r="E3" s="6">
        <v>166.67</v>
      </c>
      <c r="F3" s="6">
        <v>3000</v>
      </c>
      <c r="G3" s="6">
        <v>3500</v>
      </c>
      <c r="H3" s="6">
        <v>4000</v>
      </c>
      <c r="I3" s="6">
        <v>70</v>
      </c>
      <c r="J3" s="6">
        <v>150</v>
      </c>
      <c r="K3" s="6">
        <v>15</v>
      </c>
      <c r="L3" s="6">
        <f>0.5*J3</f>
        <v>75</v>
      </c>
      <c r="M3" s="6">
        <f>-0.4*J3</f>
        <v>-60</v>
      </c>
      <c r="N3" s="6">
        <v>150</v>
      </c>
      <c r="O3" s="6">
        <v>150</v>
      </c>
      <c r="P3" s="6">
        <v>1</v>
      </c>
      <c r="Q3" s="6">
        <v>1</v>
      </c>
      <c r="R3" s="6">
        <v>1</v>
      </c>
      <c r="S3" s="8" t="s">
        <v>52</v>
      </c>
      <c r="T3" s="6" t="s">
        <v>31</v>
      </c>
    </row>
    <row r="4" spans="1:24" x14ac:dyDescent="0.25">
      <c r="G4" t="s">
        <v>68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view="pageBreakPreview" topLeftCell="G1" zoomScale="115" zoomScaleNormal="100" zoomScaleSheetLayoutView="115" workbookViewId="0">
      <selection activeCell="U1" sqref="U1"/>
    </sheetView>
  </sheetViews>
  <sheetFormatPr defaultRowHeight="15" x14ac:dyDescent="0.25"/>
  <cols>
    <col min="2" max="3" width="9.85546875" customWidth="1"/>
    <col min="4" max="5" width="14.140625" customWidth="1"/>
    <col min="6" max="6" width="12.85546875" bestFit="1" customWidth="1"/>
    <col min="7" max="8" width="10.85546875" customWidth="1"/>
    <col min="9" max="9" width="16.7109375" customWidth="1"/>
    <col min="10" max="10" width="16.85546875" customWidth="1"/>
    <col min="11" max="11" width="11.85546875" customWidth="1"/>
    <col min="12" max="13" width="13.28515625" customWidth="1"/>
    <col min="14" max="15" width="14.140625" customWidth="1"/>
    <col min="16" max="16" width="13.28515625" customWidth="1"/>
    <col min="17" max="17" width="10.7109375" bestFit="1" customWidth="1"/>
    <col min="18" max="18" width="13" customWidth="1"/>
    <col min="19" max="19" width="10.28515625" customWidth="1"/>
  </cols>
  <sheetData>
    <row r="1" spans="1:21" s="10" customFormat="1" ht="48" customHeight="1" x14ac:dyDescent="0.25">
      <c r="A1" s="9" t="s">
        <v>73</v>
      </c>
      <c r="B1" s="9" t="s">
        <v>78</v>
      </c>
      <c r="C1" s="9" t="s">
        <v>77</v>
      </c>
      <c r="D1" s="9" t="s">
        <v>43</v>
      </c>
      <c r="E1" s="9" t="s">
        <v>83</v>
      </c>
      <c r="F1" s="9" t="s">
        <v>29</v>
      </c>
      <c r="G1" s="9" t="s">
        <v>25</v>
      </c>
      <c r="H1" s="9" t="s">
        <v>42</v>
      </c>
      <c r="I1" s="9" t="s">
        <v>26</v>
      </c>
      <c r="J1" s="9" t="s">
        <v>27</v>
      </c>
      <c r="K1" s="9" t="s">
        <v>22</v>
      </c>
      <c r="L1" s="9" t="s">
        <v>23</v>
      </c>
      <c r="M1" s="9" t="s">
        <v>36</v>
      </c>
      <c r="N1" s="9" t="s">
        <v>87</v>
      </c>
      <c r="O1" s="9" t="s">
        <v>86</v>
      </c>
      <c r="P1" s="9" t="s">
        <v>84</v>
      </c>
      <c r="Q1" s="9" t="s">
        <v>56</v>
      </c>
      <c r="R1" s="10" t="s">
        <v>57</v>
      </c>
      <c r="S1" s="10" t="s">
        <v>58</v>
      </c>
      <c r="T1" s="10" t="s">
        <v>59</v>
      </c>
      <c r="U1" s="9" t="s">
        <v>88</v>
      </c>
    </row>
    <row r="2" spans="1:21" x14ac:dyDescent="0.25">
      <c r="A2" t="s">
        <v>45</v>
      </c>
      <c r="B2" t="s">
        <v>54</v>
      </c>
      <c r="C2">
        <v>3</v>
      </c>
      <c r="D2">
        <v>600</v>
      </c>
      <c r="E2">
        <v>0.9</v>
      </c>
      <c r="F2">
        <v>20</v>
      </c>
      <c r="G2">
        <v>0</v>
      </c>
      <c r="H2">
        <v>0</v>
      </c>
      <c r="I2">
        <v>140</v>
      </c>
      <c r="J2">
        <v>0</v>
      </c>
      <c r="K2">
        <v>40</v>
      </c>
      <c r="L2">
        <v>60</v>
      </c>
      <c r="M2">
        <v>100</v>
      </c>
      <c r="N2">
        <v>0.95</v>
      </c>
      <c r="O2">
        <v>1.05</v>
      </c>
      <c r="P2">
        <v>330</v>
      </c>
      <c r="Q2" t="s">
        <v>45</v>
      </c>
      <c r="R2" t="s">
        <v>65</v>
      </c>
      <c r="S2" t="s">
        <v>65</v>
      </c>
      <c r="T2" t="s">
        <v>65</v>
      </c>
      <c r="U2" t="s">
        <v>45</v>
      </c>
    </row>
    <row r="3" spans="1:21" x14ac:dyDescent="0.25">
      <c r="A3" t="s">
        <v>46</v>
      </c>
      <c r="B3" t="s">
        <v>54</v>
      </c>
      <c r="C3">
        <v>1</v>
      </c>
      <c r="D3">
        <v>350</v>
      </c>
      <c r="E3">
        <v>0.9</v>
      </c>
      <c r="F3">
        <v>40</v>
      </c>
      <c r="G3">
        <v>150</v>
      </c>
      <c r="H3">
        <v>0</v>
      </c>
      <c r="I3">
        <v>300</v>
      </c>
      <c r="J3">
        <v>0</v>
      </c>
      <c r="K3">
        <v>75</v>
      </c>
      <c r="L3">
        <v>80</v>
      </c>
      <c r="M3">
        <v>100</v>
      </c>
      <c r="N3">
        <v>0.95</v>
      </c>
      <c r="O3">
        <v>1.05</v>
      </c>
      <c r="P3">
        <v>330</v>
      </c>
      <c r="Q3" t="s">
        <v>46</v>
      </c>
      <c r="R3" t="s">
        <v>64</v>
      </c>
      <c r="S3" t="s">
        <v>64</v>
      </c>
      <c r="T3" t="s">
        <v>64</v>
      </c>
      <c r="U3" t="s">
        <v>46</v>
      </c>
    </row>
    <row r="4" spans="1:21" x14ac:dyDescent="0.25">
      <c r="A4" t="s">
        <v>47</v>
      </c>
      <c r="B4" t="s">
        <v>55</v>
      </c>
      <c r="C4">
        <v>2</v>
      </c>
      <c r="D4">
        <v>0</v>
      </c>
      <c r="E4">
        <v>0.9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100</v>
      </c>
      <c r="N4">
        <v>0.95</v>
      </c>
      <c r="O4">
        <v>1.05</v>
      </c>
      <c r="P4">
        <v>330</v>
      </c>
      <c r="Q4" t="s">
        <v>47</v>
      </c>
      <c r="R4" t="s">
        <v>66</v>
      </c>
      <c r="S4" t="s">
        <v>66</v>
      </c>
      <c r="T4" t="s">
        <v>66</v>
      </c>
      <c r="U4" t="s">
        <v>47</v>
      </c>
    </row>
    <row r="5" spans="1:21" x14ac:dyDescent="0.25">
      <c r="A5" t="s">
        <v>48</v>
      </c>
      <c r="B5" t="s">
        <v>55</v>
      </c>
      <c r="C5">
        <v>1</v>
      </c>
      <c r="D5">
        <v>300</v>
      </c>
      <c r="E5">
        <v>0.9</v>
      </c>
      <c r="F5">
        <v>40</v>
      </c>
      <c r="G5">
        <v>230</v>
      </c>
      <c r="H5">
        <v>0</v>
      </c>
      <c r="I5">
        <v>450</v>
      </c>
      <c r="J5">
        <v>0</v>
      </c>
      <c r="K5">
        <v>100</v>
      </c>
      <c r="L5">
        <v>150</v>
      </c>
      <c r="M5">
        <v>100</v>
      </c>
      <c r="N5">
        <v>0.95</v>
      </c>
      <c r="O5">
        <v>1.05</v>
      </c>
      <c r="P5">
        <v>330</v>
      </c>
      <c r="Q5" t="s">
        <v>48</v>
      </c>
      <c r="R5" t="s">
        <v>67</v>
      </c>
      <c r="S5" t="s">
        <v>67</v>
      </c>
      <c r="T5" t="s">
        <v>67</v>
      </c>
      <c r="U5" t="s">
        <v>48</v>
      </c>
    </row>
    <row r="6" spans="1:21" x14ac:dyDescent="0.25">
      <c r="F6" t="s">
        <v>68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view="pageBreakPreview" zoomScale="145" zoomScaleNormal="100" zoomScaleSheetLayoutView="145" workbookViewId="0">
      <selection activeCell="C4" sqref="C4"/>
    </sheetView>
  </sheetViews>
  <sheetFormatPr defaultRowHeight="15" x14ac:dyDescent="0.25"/>
  <cols>
    <col min="8" max="8" width="9.7109375" customWidth="1"/>
    <col min="10" max="10" width="11.140625" customWidth="1"/>
  </cols>
  <sheetData>
    <row r="1" spans="1:11" s="9" customFormat="1" ht="42.75" customHeight="1" x14ac:dyDescent="0.25">
      <c r="A1" s="9" t="s">
        <v>28</v>
      </c>
      <c r="B1" s="9" t="s">
        <v>79</v>
      </c>
      <c r="C1" s="9" t="s">
        <v>80</v>
      </c>
      <c r="D1" s="9" t="s">
        <v>81</v>
      </c>
      <c r="E1" s="9" t="s">
        <v>69</v>
      </c>
      <c r="F1" s="9" t="s">
        <v>70</v>
      </c>
      <c r="G1" s="9" t="s">
        <v>71</v>
      </c>
      <c r="H1" s="9" t="s">
        <v>53</v>
      </c>
      <c r="I1" s="9" t="s">
        <v>10</v>
      </c>
      <c r="J1" s="9" t="s">
        <v>82</v>
      </c>
    </row>
    <row r="2" spans="1:11" x14ac:dyDescent="0.25">
      <c r="A2" s="1" t="s">
        <v>11</v>
      </c>
      <c r="B2" s="1" t="s">
        <v>45</v>
      </c>
      <c r="C2" s="1" t="s">
        <v>46</v>
      </c>
      <c r="D2" s="1">
        <v>1</v>
      </c>
      <c r="E2" s="1">
        <v>5.5999999999999999E-3</v>
      </c>
      <c r="F2" s="1">
        <v>6.6699999999999995E-2</v>
      </c>
      <c r="G2" s="1">
        <v>0.38</v>
      </c>
      <c r="H2" s="1">
        <v>200</v>
      </c>
      <c r="I2" s="1" t="s">
        <v>12</v>
      </c>
      <c r="J2" s="1">
        <v>35</v>
      </c>
      <c r="K2">
        <f>DEGREES((H2*F2)/100)</f>
        <v>7.6432569870451816</v>
      </c>
    </row>
    <row r="3" spans="1:11" x14ac:dyDescent="0.25">
      <c r="A3" s="1" t="s">
        <v>13</v>
      </c>
      <c r="B3" s="1" t="s">
        <v>45</v>
      </c>
      <c r="C3" s="1" t="s">
        <v>48</v>
      </c>
      <c r="D3" s="1">
        <v>1</v>
      </c>
      <c r="E3" s="1">
        <v>7.1000000000000004E-3</v>
      </c>
      <c r="F3" s="1">
        <v>8.6800000000000002E-2</v>
      </c>
      <c r="G3" s="1">
        <v>0.48</v>
      </c>
      <c r="H3" s="1">
        <v>500</v>
      </c>
      <c r="I3" s="1" t="s">
        <v>12</v>
      </c>
      <c r="J3" s="1">
        <v>35</v>
      </c>
      <c r="K3">
        <f t="shared" ref="K3:K6" si="0">DEGREES((H3*F3)/100)</f>
        <v>24.866368308677728</v>
      </c>
    </row>
    <row r="4" spans="1:11" x14ac:dyDescent="0.25">
      <c r="A4" s="1" t="s">
        <v>14</v>
      </c>
      <c r="B4" s="1" t="s">
        <v>46</v>
      </c>
      <c r="C4" s="1" t="s">
        <v>48</v>
      </c>
      <c r="D4" s="1">
        <v>1</v>
      </c>
      <c r="E4" s="1">
        <v>2.0000000000000001E-4</v>
      </c>
      <c r="F4" s="1">
        <v>3.0000000000000001E-3</v>
      </c>
      <c r="G4" s="1">
        <v>2.1000000000000001E-2</v>
      </c>
      <c r="H4" s="1">
        <v>150</v>
      </c>
      <c r="I4" s="1" t="s">
        <v>12</v>
      </c>
      <c r="J4" s="1">
        <v>35</v>
      </c>
      <c r="K4">
        <f t="shared" si="0"/>
        <v>0.25783100780887047</v>
      </c>
    </row>
    <row r="5" spans="1:11" x14ac:dyDescent="0.25">
      <c r="A5" s="1" t="s">
        <v>15</v>
      </c>
      <c r="B5" s="1" t="s">
        <v>46</v>
      </c>
      <c r="C5" s="1" t="s">
        <v>47</v>
      </c>
      <c r="D5" s="1">
        <v>1</v>
      </c>
      <c r="E5" s="1">
        <v>4.7999999999999996E-3</v>
      </c>
      <c r="F5" s="1">
        <v>0.05</v>
      </c>
      <c r="G5" s="1">
        <v>0.34</v>
      </c>
      <c r="H5" s="1">
        <v>300</v>
      </c>
      <c r="I5" s="1" t="s">
        <v>12</v>
      </c>
      <c r="J5" s="1">
        <v>35</v>
      </c>
      <c r="K5">
        <f t="shared" si="0"/>
        <v>8.5943669269623477</v>
      </c>
    </row>
    <row r="6" spans="1:11" x14ac:dyDescent="0.25">
      <c r="A6" s="2" t="s">
        <v>16</v>
      </c>
      <c r="B6" s="1" t="s">
        <v>48</v>
      </c>
      <c r="C6" s="1" t="s">
        <v>47</v>
      </c>
      <c r="D6" s="1">
        <v>1</v>
      </c>
      <c r="E6" s="1">
        <v>1.7999999999999999E-2</v>
      </c>
      <c r="F6" s="2">
        <v>0.122</v>
      </c>
      <c r="G6" s="1">
        <v>0.79</v>
      </c>
      <c r="H6" s="2">
        <v>500</v>
      </c>
      <c r="I6" s="2" t="s">
        <v>12</v>
      </c>
      <c r="J6" s="1">
        <v>35</v>
      </c>
      <c r="K6">
        <f t="shared" si="0"/>
        <v>34.950425502980217</v>
      </c>
    </row>
    <row r="7" spans="1:11" x14ac:dyDescent="0.25">
      <c r="C7" t="s">
        <v>68</v>
      </c>
    </row>
  </sheetData>
  <conditionalFormatting sqref="I6">
    <cfRule type="dataBar" priority="318">
      <dataBar>
        <cfvo type="min"/>
        <cfvo type="max"/>
        <color rgb="FF638EC6"/>
      </dataBar>
    </cfRule>
  </conditionalFormatting>
  <conditionalFormatting sqref="H2:H6">
    <cfRule type="dataBar" priority="319">
      <dataBar>
        <cfvo type="min"/>
        <cfvo type="max"/>
        <color rgb="FF638EC6"/>
      </dataBar>
    </cfRule>
  </conditionalFormatting>
  <conditionalFormatting sqref="I2:I5 J2:J6">
    <cfRule type="dataBar" priority="320">
      <dataBar>
        <cfvo type="min"/>
        <cfvo type="max"/>
        <color rgb="FF638EC6"/>
      </dataBar>
    </cfRule>
  </conditionalFormatting>
  <pageMargins left="0.7" right="0.7" top="0.75" bottom="0.75" header="0.3" footer="0.3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view="pageBreakPreview" zoomScaleNormal="100" zoomScaleSheetLayoutView="100" workbookViewId="0">
      <selection activeCell="E5" sqref="E5"/>
    </sheetView>
  </sheetViews>
  <sheetFormatPr defaultRowHeight="15" x14ac:dyDescent="0.25"/>
  <cols>
    <col min="4" max="5" width="15.28515625" customWidth="1"/>
    <col min="6" max="6" width="11.5703125" customWidth="1"/>
    <col min="7" max="7" width="12.5703125" customWidth="1"/>
    <col min="8" max="8" width="10.28515625" customWidth="1"/>
    <col min="9" max="9" width="14.28515625" bestFit="1" customWidth="1"/>
  </cols>
  <sheetData>
    <row r="1" spans="1:9" s="9" customFormat="1" ht="42.75" customHeight="1" x14ac:dyDescent="0.25">
      <c r="A1" s="9" t="s">
        <v>44</v>
      </c>
      <c r="B1" s="9" t="s">
        <v>74</v>
      </c>
      <c r="C1" s="4" t="s">
        <v>72</v>
      </c>
      <c r="D1" s="9" t="s">
        <v>21</v>
      </c>
      <c r="E1" s="9" t="s">
        <v>24</v>
      </c>
      <c r="F1" s="9" t="s">
        <v>22</v>
      </c>
      <c r="G1" s="9" t="s">
        <v>23</v>
      </c>
      <c r="H1" s="4" t="s">
        <v>37</v>
      </c>
      <c r="I1" s="5" t="s">
        <v>8</v>
      </c>
    </row>
    <row r="2" spans="1:9" ht="15.75" x14ac:dyDescent="0.25">
      <c r="A2" t="s">
        <v>20</v>
      </c>
      <c r="B2" t="s">
        <v>45</v>
      </c>
      <c r="C2">
        <v>1</v>
      </c>
      <c r="D2">
        <v>140</v>
      </c>
      <c r="E2" s="3">
        <v>0</v>
      </c>
      <c r="F2" s="3">
        <v>40</v>
      </c>
      <c r="G2" s="3">
        <v>60</v>
      </c>
      <c r="H2" s="3">
        <v>98</v>
      </c>
      <c r="I2" s="7" t="s">
        <v>61</v>
      </c>
    </row>
    <row r="3" spans="1:9" ht="15.75" x14ac:dyDescent="0.25">
      <c r="A3" t="s">
        <v>60</v>
      </c>
      <c r="B3" t="s">
        <v>46</v>
      </c>
      <c r="C3">
        <v>0</v>
      </c>
      <c r="D3">
        <v>300</v>
      </c>
      <c r="E3" s="3">
        <v>0</v>
      </c>
      <c r="F3" s="3">
        <v>75</v>
      </c>
      <c r="G3" s="3">
        <v>80</v>
      </c>
      <c r="H3" s="3">
        <v>97</v>
      </c>
      <c r="I3" s="7" t="s">
        <v>9</v>
      </c>
    </row>
    <row r="4" spans="1:9" ht="15.75" x14ac:dyDescent="0.25">
      <c r="A4" t="s">
        <v>62</v>
      </c>
      <c r="B4" t="s">
        <v>48</v>
      </c>
      <c r="C4">
        <v>1</v>
      </c>
      <c r="D4">
        <v>450</v>
      </c>
      <c r="E4" s="3">
        <v>0</v>
      </c>
      <c r="F4" s="3">
        <v>100</v>
      </c>
      <c r="G4" s="3">
        <v>100</v>
      </c>
      <c r="H4" s="3">
        <v>99</v>
      </c>
      <c r="I4" s="7" t="s">
        <v>63</v>
      </c>
    </row>
    <row r="5" spans="1:9" x14ac:dyDescent="0.25">
      <c r="E5" t="s">
        <v>68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A2" sqref="A2:XFD2"/>
    </sheetView>
  </sheetViews>
  <sheetFormatPr defaultRowHeight="15" x14ac:dyDescent="0.25"/>
  <cols>
    <col min="1" max="1" width="15.85546875" customWidth="1"/>
    <col min="2" max="2" width="10.7109375" customWidth="1"/>
    <col min="3" max="3" width="11" customWidth="1"/>
    <col min="4" max="4" width="14.7109375" customWidth="1"/>
    <col min="5" max="5" width="15.5703125" customWidth="1"/>
    <col min="6" max="6" width="20.42578125" customWidth="1"/>
    <col min="7" max="7" width="21.7109375" customWidth="1"/>
  </cols>
  <sheetData>
    <row r="1" spans="1:11" ht="32.25" customHeight="1" x14ac:dyDescent="0.25">
      <c r="A1" s="4" t="s">
        <v>85</v>
      </c>
      <c r="B1" s="10" t="s">
        <v>73</v>
      </c>
      <c r="C1" s="4" t="s">
        <v>72</v>
      </c>
      <c r="D1" s="4" t="s">
        <v>1</v>
      </c>
      <c r="E1" s="4" t="s">
        <v>2</v>
      </c>
      <c r="F1" s="4" t="s">
        <v>75</v>
      </c>
      <c r="G1" s="4" t="s">
        <v>76</v>
      </c>
      <c r="H1" s="4" t="s">
        <v>5</v>
      </c>
      <c r="I1" s="4" t="s">
        <v>6</v>
      </c>
      <c r="J1" s="4" t="s">
        <v>7</v>
      </c>
      <c r="K1" s="4" t="s">
        <v>38</v>
      </c>
    </row>
    <row r="2" spans="1:11" x14ac:dyDescent="0.25">
      <c r="F2" t="s">
        <v>68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Generator Data</vt:lpstr>
      <vt:lpstr>Bus Data</vt:lpstr>
      <vt:lpstr>Branch Data</vt:lpstr>
      <vt:lpstr>Utility Storage Data</vt:lpstr>
      <vt:lpstr>SVC Data</vt:lpstr>
      <vt:lpstr>'Branch Data'!Print_Area</vt:lpstr>
      <vt:lpstr>'Bus Data'!Print_Area</vt:lpstr>
      <vt:lpstr>'Generator Data'!Print_Area</vt:lpstr>
      <vt:lpstr>'Utility Storage Data'!Print_Area</vt:lpstr>
    </vt:vector>
  </TitlesOfParts>
  <Company>University of Sydney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2017-08-17T02:57:45Z</cp:lastPrinted>
  <dcterms:created xsi:type="dcterms:W3CDTF">2017-01-16T04:06:18Z</dcterms:created>
  <dcterms:modified xsi:type="dcterms:W3CDTF">2018-03-13T02:48:44Z</dcterms:modified>
</cp:coreProperties>
</file>