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never"/>
  <mc:AlternateContent xmlns:mc="http://schemas.openxmlformats.org/markup-compatibility/2006">
    <mc:Choice Requires="x15">
      <x15ac:absPath xmlns:x15ac="http://schemas.microsoft.com/office/spreadsheetml/2010/11/ac" url="F:\leti\help\Yana\6\"/>
    </mc:Choice>
  </mc:AlternateContent>
  <xr:revisionPtr revIDLastSave="0" documentId="13_ncr:1_{B5BF25DF-ED44-48EB-9E19-DD5BF934FDF3}" xr6:coauthVersionLast="47" xr6:coauthVersionMax="47" xr10:uidLastSave="{00000000-0000-0000-0000-000000000000}"/>
  <bookViews>
    <workbookView xWindow="-120" yWindow="-120" windowWidth="29040" windowHeight="15840" tabRatio="819" activeTab="5" xr2:uid="{13BFAB85-3E17-4548-B411-63E8475FEDA5}"/>
  </bookViews>
  <sheets>
    <sheet name="Филиал 2" sheetId="1" r:id="rId1"/>
    <sheet name="Филиал 3" sheetId="2" r:id="rId2"/>
    <sheet name="Филиал 4" sheetId="3" r:id="rId3"/>
    <sheet name="Стоимость в евро" sheetId="4" r:id="rId4"/>
    <sheet name="Усредненные данные 1-4" sheetId="5" r:id="rId5"/>
    <sheet name="Содержание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C2" i="4"/>
  <c r="D2" i="4"/>
  <c r="E2" i="4"/>
  <c r="F2" i="4"/>
  <c r="B2" i="4"/>
  <c r="G2" i="4" s="1"/>
  <c r="C5" i="4"/>
  <c r="D5" i="4"/>
  <c r="E5" i="4"/>
  <c r="F5" i="4"/>
  <c r="D4" i="4"/>
  <c r="E4" i="4"/>
  <c r="F4" i="4"/>
  <c r="D3" i="4"/>
  <c r="E3" i="4"/>
  <c r="F3" i="4"/>
  <c r="C3" i="4"/>
  <c r="F6" i="3"/>
  <c r="F7" i="3" s="1"/>
  <c r="E6" i="3"/>
  <c r="E7" i="3" s="1"/>
  <c r="D6" i="3"/>
  <c r="D7" i="3" s="1"/>
  <c r="C6" i="3"/>
  <c r="C7" i="3" s="1"/>
  <c r="B6" i="3"/>
  <c r="B7" i="3" s="1"/>
  <c r="B5" i="4" s="1"/>
  <c r="G5" i="3"/>
  <c r="G4" i="3"/>
  <c r="G3" i="3"/>
  <c r="F6" i="2"/>
  <c r="F7" i="2" s="1"/>
  <c r="E6" i="2"/>
  <c r="E7" i="2" s="1"/>
  <c r="D6" i="2"/>
  <c r="D7" i="2" s="1"/>
  <c r="C6" i="2"/>
  <c r="C7" i="2" s="1"/>
  <c r="C4" i="4" s="1"/>
  <c r="B6" i="2"/>
  <c r="G5" i="2"/>
  <c r="G4" i="2"/>
  <c r="G3" i="2"/>
  <c r="F6" i="1"/>
  <c r="F7" i="1" s="1"/>
  <c r="E6" i="1"/>
  <c r="E7" i="1" s="1"/>
  <c r="D6" i="1"/>
  <c r="D7" i="1" s="1"/>
  <c r="C6" i="1"/>
  <c r="C7" i="1" s="1"/>
  <c r="B6" i="1"/>
  <c r="B7" i="1" s="1"/>
  <c r="B3" i="4" s="1"/>
  <c r="G5" i="1"/>
  <c r="G4" i="1"/>
  <c r="G3" i="1"/>
  <c r="G6" i="3" l="1"/>
  <c r="G6" i="2"/>
  <c r="B7" i="2"/>
  <c r="B4" i="4" s="1"/>
  <c r="G7" i="1"/>
  <c r="G6" i="1"/>
  <c r="G7" i="3"/>
  <c r="G7" i="2"/>
</calcChain>
</file>

<file path=xl/sharedStrings.xml><?xml version="1.0" encoding="utf-8"?>
<sst xmlns="http://schemas.openxmlformats.org/spreadsheetml/2006/main" count="76" uniqueCount="42">
  <si>
    <t>Производство (Филиал 1)</t>
  </si>
  <si>
    <t>Детали</t>
  </si>
  <si>
    <t xml:space="preserve">Деталь 1 </t>
  </si>
  <si>
    <t>Деталь 2</t>
  </si>
  <si>
    <t>Деталь 3</t>
  </si>
  <si>
    <t>Деталь 4</t>
  </si>
  <si>
    <t>Деталь 5</t>
  </si>
  <si>
    <t>Итого</t>
  </si>
  <si>
    <t>Количество</t>
  </si>
  <si>
    <t>Трудоемкость этапа, чел./час (кроме первого)</t>
  </si>
  <si>
    <t>Количество этапов</t>
  </si>
  <si>
    <t>Стоимость, руб.</t>
  </si>
  <si>
    <t>Стоимость, $</t>
  </si>
  <si>
    <t>Трудоемкость 1-го этапа</t>
  </si>
  <si>
    <t>Курс руб./$</t>
  </si>
  <si>
    <t>Стоимость чел./час</t>
  </si>
  <si>
    <t>Производство деталей на филиале предприятия</t>
  </si>
  <si>
    <t>деталь 1</t>
  </si>
  <si>
    <t>деталь 2</t>
  </si>
  <si>
    <t>деталь 3</t>
  </si>
  <si>
    <t>деталь 4</t>
  </si>
  <si>
    <t>деталь 5</t>
  </si>
  <si>
    <t>Филиал 1</t>
  </si>
  <si>
    <t>Филиал 2</t>
  </si>
  <si>
    <t>Филиал 3</t>
  </si>
  <si>
    <t>Филиал 4</t>
  </si>
  <si>
    <t>Курс руб./евро</t>
  </si>
  <si>
    <t>Стоимость в евро</t>
  </si>
  <si>
    <t>суммарное количество деталей</t>
  </si>
  <si>
    <t>минимальная средняя трудоемкость одного этапа (кроме первого)</t>
  </si>
  <si>
    <t>максимальное количество этапов</t>
  </si>
  <si>
    <t>минимальная стоимость изготовления партии деталей в рублях</t>
  </si>
  <si>
    <t>средняя стоимость изготовления партии деталей в долларах США</t>
  </si>
  <si>
    <t>суммарная стоимость изготовления партии деталей в евро</t>
  </si>
  <si>
    <t>Всего</t>
  </si>
  <si>
    <t>Имя</t>
  </si>
  <si>
    <t>Фамилия</t>
  </si>
  <si>
    <t>Группа</t>
  </si>
  <si>
    <t>Вариант</t>
  </si>
  <si>
    <t>Яна</t>
  </si>
  <si>
    <t>Зубенко</t>
  </si>
  <si>
    <t>1-ЮБ-1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</si>
</sst>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8" xfId="0" applyFill="1" applyBorder="1"/>
    <xf numFmtId="0" fontId="0" fillId="4" borderId="10" xfId="0" applyFill="1" applyBorder="1"/>
    <xf numFmtId="3" fontId="0" fillId="0" borderId="11" xfId="0" applyNumberForma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0" fillId="6" borderId="13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" fillId="0" borderId="0" xfId="0" applyFont="1"/>
    <xf numFmtId="3" fontId="0" fillId="0" borderId="0" xfId="0" applyNumberFormat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Border="1" applyAlignment="1"/>
    <xf numFmtId="0" fontId="0" fillId="0" borderId="19" xfId="0" applyBorder="1"/>
    <xf numFmtId="0" fontId="0" fillId="0" borderId="21" xfId="0" applyBorder="1"/>
    <xf numFmtId="0" fontId="1" fillId="0" borderId="22" xfId="0" applyFont="1" applyBorder="1"/>
    <xf numFmtId="3" fontId="0" fillId="0" borderId="20" xfId="0" applyNumberFormat="1" applyBorder="1"/>
    <xf numFmtId="3" fontId="0" fillId="0" borderId="23" xfId="0" applyNumberFormat="1" applyBorder="1"/>
    <xf numFmtId="3" fontId="5" fillId="0" borderId="0" xfId="0" applyNumberFormat="1" applyFont="1"/>
    <xf numFmtId="3" fontId="0" fillId="0" borderId="24" xfId="0" applyNumberFormat="1" applyBorder="1"/>
    <xf numFmtId="0" fontId="0" fillId="0" borderId="25" xfId="0" applyBorder="1"/>
    <xf numFmtId="0" fontId="1" fillId="0" borderId="25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5" xfId="0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85" zoomScaleNormal="85" workbookViewId="0">
      <selection activeCell="B4" sqref="B4"/>
    </sheetView>
  </sheetViews>
  <sheetFormatPr defaultRowHeight="15" x14ac:dyDescent="0.25"/>
  <cols>
    <col min="1" max="1" width="25.85546875" customWidth="1"/>
    <col min="7" max="7" width="9.140625" customWidth="1"/>
  </cols>
  <sheetData>
    <row r="1" spans="1:7" ht="17.25" thickTop="1" thickBot="1" x14ac:dyDescent="0.3">
      <c r="A1" s="34" t="s">
        <v>0</v>
      </c>
      <c r="B1" s="36" t="s">
        <v>1</v>
      </c>
      <c r="C1" s="37"/>
      <c r="D1" s="37"/>
      <c r="E1" s="37"/>
      <c r="F1" s="37"/>
      <c r="G1" s="38"/>
    </row>
    <row r="2" spans="1:7" ht="15.75" thickBot="1" x14ac:dyDescent="0.3">
      <c r="A2" s="3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5.75" thickBot="1" x14ac:dyDescent="0.3">
      <c r="A3" s="3" t="s">
        <v>8</v>
      </c>
      <c r="B3" s="4">
        <v>8</v>
      </c>
      <c r="C3" s="4">
        <v>14</v>
      </c>
      <c r="D3" s="4">
        <v>18</v>
      </c>
      <c r="E3" s="5">
        <v>15</v>
      </c>
      <c r="F3" s="5">
        <v>10</v>
      </c>
      <c r="G3" s="6">
        <f>SUM(B3:F3)</f>
        <v>65</v>
      </c>
    </row>
    <row r="4" spans="1:7" ht="30.75" thickBot="1" x14ac:dyDescent="0.3">
      <c r="A4" s="7" t="s">
        <v>9</v>
      </c>
      <c r="B4" s="8">
        <v>670</v>
      </c>
      <c r="C4" s="8">
        <v>345</v>
      </c>
      <c r="D4" s="8">
        <v>910</v>
      </c>
      <c r="E4" s="9">
        <v>491</v>
      </c>
      <c r="F4" s="9">
        <v>546</v>
      </c>
      <c r="G4" s="10">
        <f>AVERAGE(B4:F4)</f>
        <v>592.4</v>
      </c>
    </row>
    <row r="5" spans="1:7" ht="15.75" thickBot="1" x14ac:dyDescent="0.3">
      <c r="A5" s="11" t="s">
        <v>10</v>
      </c>
      <c r="B5" s="4">
        <v>4</v>
      </c>
      <c r="C5" s="4">
        <v>6</v>
      </c>
      <c r="D5" s="4">
        <v>3</v>
      </c>
      <c r="E5" s="5">
        <v>5</v>
      </c>
      <c r="F5" s="5">
        <v>6</v>
      </c>
      <c r="G5" s="6">
        <f>SUM(B5:F5)</f>
        <v>24</v>
      </c>
    </row>
    <row r="6" spans="1:7" ht="15.75" thickBot="1" x14ac:dyDescent="0.3">
      <c r="A6" s="12" t="s">
        <v>11</v>
      </c>
      <c r="B6" s="13">
        <f>((B5-1)*B4+$A$10)*B3*$D$10</f>
        <v>691200</v>
      </c>
      <c r="C6" s="13">
        <f>((C5-1)*C4+$A$10)*C3*$D$10</f>
        <v>1050000</v>
      </c>
      <c r="D6" s="13">
        <f>((D5-1)*D4+$A$10)*D3*$D$10</f>
        <v>1418400</v>
      </c>
      <c r="E6" s="13">
        <f>((E5-1)*E4+$A$10)*E3*$D$10</f>
        <v>1268400</v>
      </c>
      <c r="F6" s="13">
        <f>((F5-1)*F4+$A$10)*F3*$D$10</f>
        <v>1152000</v>
      </c>
      <c r="G6" s="14">
        <f>SUM(B6:F6)</f>
        <v>5580000</v>
      </c>
    </row>
    <row r="7" spans="1:7" ht="16.5" thickTop="1" thickBot="1" x14ac:dyDescent="0.3">
      <c r="A7" s="12" t="s">
        <v>12</v>
      </c>
      <c r="B7" s="15">
        <f>B6/$C$10</f>
        <v>9216</v>
      </c>
      <c r="C7" s="15">
        <f>C6/$C$10</f>
        <v>14000</v>
      </c>
      <c r="D7" s="15">
        <f>D6/$C$10</f>
        <v>18912</v>
      </c>
      <c r="E7" s="15">
        <f>E6/$C$10</f>
        <v>16912</v>
      </c>
      <c r="F7" s="15">
        <f>F6/$C$10</f>
        <v>15360</v>
      </c>
      <c r="G7" s="16">
        <f>SUM(B7:F7)</f>
        <v>74400</v>
      </c>
    </row>
    <row r="8" spans="1:7" ht="16.5" thickTop="1" thickBot="1" x14ac:dyDescent="0.3">
      <c r="A8" s="45" t="s">
        <v>16</v>
      </c>
      <c r="B8" s="45"/>
      <c r="C8" s="45"/>
      <c r="D8" s="45"/>
      <c r="E8" s="45"/>
      <c r="F8" s="45"/>
      <c r="G8" s="45"/>
    </row>
    <row r="9" spans="1:7" ht="31.5" thickTop="1" thickBot="1" x14ac:dyDescent="0.3">
      <c r="A9" s="39" t="s">
        <v>13</v>
      </c>
      <c r="B9" s="40"/>
      <c r="C9" s="17" t="s">
        <v>14</v>
      </c>
      <c r="D9" s="39" t="s">
        <v>15</v>
      </c>
      <c r="E9" s="41"/>
      <c r="F9" s="41"/>
      <c r="G9" s="40"/>
    </row>
    <row r="10" spans="1:7" ht="16.5" thickTop="1" thickBot="1" x14ac:dyDescent="0.3">
      <c r="A10" s="42">
        <v>150</v>
      </c>
      <c r="B10" s="43"/>
      <c r="C10" s="18">
        <v>75</v>
      </c>
      <c r="D10" s="42">
        <v>40</v>
      </c>
      <c r="E10" s="44"/>
      <c r="F10" s="44"/>
      <c r="G10" s="43"/>
    </row>
    <row r="11" spans="1:7" ht="15.75" thickTop="1" x14ac:dyDescent="0.25"/>
  </sheetData>
  <mergeCells count="7">
    <mergeCell ref="A1:A2"/>
    <mergeCell ref="B1:G1"/>
    <mergeCell ref="A9:B9"/>
    <mergeCell ref="D9:G9"/>
    <mergeCell ref="A10:B10"/>
    <mergeCell ref="D10:G10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64C8-3884-4A59-B489-91D4FCEB6FFC}">
  <dimension ref="A1:G11"/>
  <sheetViews>
    <sheetView zoomScaleNormal="100" workbookViewId="0">
      <selection activeCell="D4" sqref="D4"/>
    </sheetView>
  </sheetViews>
  <sheetFormatPr defaultRowHeight="15" x14ac:dyDescent="0.25"/>
  <cols>
    <col min="1" max="1" width="25.85546875" customWidth="1"/>
  </cols>
  <sheetData>
    <row r="1" spans="1:7" ht="17.25" thickTop="1" thickBot="1" x14ac:dyDescent="0.3">
      <c r="A1" s="34" t="s">
        <v>0</v>
      </c>
      <c r="B1" s="36" t="s">
        <v>1</v>
      </c>
      <c r="C1" s="37"/>
      <c r="D1" s="37"/>
      <c r="E1" s="37"/>
      <c r="F1" s="37"/>
      <c r="G1" s="38"/>
    </row>
    <row r="2" spans="1:7" ht="15.75" thickBot="1" x14ac:dyDescent="0.3">
      <c r="A2" s="3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5.75" thickBot="1" x14ac:dyDescent="0.3">
      <c r="A3" s="3" t="s">
        <v>8</v>
      </c>
      <c r="B3" s="4">
        <v>6</v>
      </c>
      <c r="C3" s="4">
        <v>12</v>
      </c>
      <c r="D3" s="4">
        <v>16</v>
      </c>
      <c r="E3" s="5">
        <v>13</v>
      </c>
      <c r="F3" s="5">
        <v>8</v>
      </c>
      <c r="G3" s="6">
        <f>SUM(B3:F3)</f>
        <v>55</v>
      </c>
    </row>
    <row r="4" spans="1:7" ht="30.75" thickBot="1" x14ac:dyDescent="0.3">
      <c r="A4" s="7" t="s">
        <v>9</v>
      </c>
      <c r="B4" s="8">
        <v>672</v>
      </c>
      <c r="C4" s="8">
        <v>347</v>
      </c>
      <c r="D4" s="8">
        <v>912</v>
      </c>
      <c r="E4" s="9">
        <v>493</v>
      </c>
      <c r="F4" s="9">
        <v>548</v>
      </c>
      <c r="G4" s="10">
        <f>AVERAGE(B4:F4)</f>
        <v>594.4</v>
      </c>
    </row>
    <row r="5" spans="1:7" ht="15.75" thickBot="1" x14ac:dyDescent="0.3">
      <c r="A5" s="11" t="s">
        <v>10</v>
      </c>
      <c r="B5" s="4">
        <v>5</v>
      </c>
      <c r="C5" s="4">
        <v>7</v>
      </c>
      <c r="D5" s="4">
        <v>4</v>
      </c>
      <c r="E5" s="5">
        <v>6</v>
      </c>
      <c r="F5" s="5">
        <v>7</v>
      </c>
      <c r="G5" s="6">
        <f>SUM(B5:F5)</f>
        <v>29</v>
      </c>
    </row>
    <row r="6" spans="1:7" ht="15.75" thickBot="1" x14ac:dyDescent="0.3">
      <c r="A6" s="12" t="s">
        <v>11</v>
      </c>
      <c r="B6" s="13">
        <f>((B5-1)*B4+$A$10)*B3*$D$10</f>
        <v>681120</v>
      </c>
      <c r="C6" s="13">
        <f>((C5-1)*C4+$A$10)*C3*$D$10</f>
        <v>1071360</v>
      </c>
      <c r="D6" s="13">
        <f>((D5-1)*D4+$A$10)*D3*$D$10</f>
        <v>1847040</v>
      </c>
      <c r="E6" s="13">
        <f>((E5-1)*E4+$A$10)*E3*$D$10</f>
        <v>1359800</v>
      </c>
      <c r="F6" s="13">
        <f>((F5-1)*F4+$A$10)*F3*$D$10</f>
        <v>1100160</v>
      </c>
      <c r="G6" s="14">
        <f>SUM(B6:F6)</f>
        <v>6059480</v>
      </c>
    </row>
    <row r="7" spans="1:7" ht="16.5" thickTop="1" thickBot="1" x14ac:dyDescent="0.3">
      <c r="A7" s="12" t="s">
        <v>12</v>
      </c>
      <c r="B7" s="15">
        <f>B6/$C$10</f>
        <v>9081.6</v>
      </c>
      <c r="C7" s="15">
        <f>C6/$C$10</f>
        <v>14284.8</v>
      </c>
      <c r="D7" s="15">
        <f>D6/$C$10</f>
        <v>24627.200000000001</v>
      </c>
      <c r="E7" s="15">
        <f>E6/$C$10</f>
        <v>18130.666666666668</v>
      </c>
      <c r="F7" s="15">
        <f>F6/$C$10</f>
        <v>14668.8</v>
      </c>
      <c r="G7" s="16">
        <f>SUM(B7:F7)</f>
        <v>80793.06666666668</v>
      </c>
    </row>
    <row r="8" spans="1:7" ht="16.5" thickTop="1" thickBot="1" x14ac:dyDescent="0.3">
      <c r="A8" s="45" t="s">
        <v>16</v>
      </c>
      <c r="B8" s="45"/>
      <c r="C8" s="45"/>
      <c r="D8" s="45"/>
      <c r="E8" s="45"/>
      <c r="F8" s="45"/>
      <c r="G8" s="45"/>
    </row>
    <row r="9" spans="1:7" ht="31.5" thickTop="1" thickBot="1" x14ac:dyDescent="0.3">
      <c r="A9" s="39" t="s">
        <v>13</v>
      </c>
      <c r="B9" s="40"/>
      <c r="C9" s="17" t="s">
        <v>14</v>
      </c>
      <c r="D9" s="39" t="s">
        <v>15</v>
      </c>
      <c r="E9" s="41"/>
      <c r="F9" s="41"/>
      <c r="G9" s="40"/>
    </row>
    <row r="10" spans="1:7" ht="16.5" thickTop="1" thickBot="1" x14ac:dyDescent="0.3">
      <c r="A10" s="42">
        <v>150</v>
      </c>
      <c r="B10" s="43"/>
      <c r="C10" s="18">
        <v>75</v>
      </c>
      <c r="D10" s="42">
        <v>40</v>
      </c>
      <c r="E10" s="44"/>
      <c r="F10" s="44"/>
      <c r="G10" s="43"/>
    </row>
    <row r="11" spans="1:7" ht="15.75" thickTop="1" x14ac:dyDescent="0.25"/>
  </sheetData>
  <mergeCells count="7">
    <mergeCell ref="A1:A2"/>
    <mergeCell ref="B1:G1"/>
    <mergeCell ref="A9:B9"/>
    <mergeCell ref="D9:G9"/>
    <mergeCell ref="A10:B10"/>
    <mergeCell ref="D10:G10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8C2A-95B0-487E-AAA3-366034DC81A8}">
  <dimension ref="A1:G11"/>
  <sheetViews>
    <sheetView workbookViewId="0">
      <selection sqref="A1:A2"/>
    </sheetView>
  </sheetViews>
  <sheetFormatPr defaultRowHeight="15" x14ac:dyDescent="0.25"/>
  <cols>
    <col min="1" max="1" width="22" customWidth="1"/>
  </cols>
  <sheetData>
    <row r="1" spans="1:7" ht="17.25" thickTop="1" thickBot="1" x14ac:dyDescent="0.3">
      <c r="A1" s="34" t="s">
        <v>0</v>
      </c>
      <c r="B1" s="36" t="s">
        <v>1</v>
      </c>
      <c r="C1" s="37"/>
      <c r="D1" s="37"/>
      <c r="E1" s="37"/>
      <c r="F1" s="37"/>
      <c r="G1" s="38"/>
    </row>
    <row r="2" spans="1:7" ht="15.75" thickBot="1" x14ac:dyDescent="0.3">
      <c r="A2" s="3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5.75" thickBot="1" x14ac:dyDescent="0.3">
      <c r="A3" s="3" t="s">
        <v>8</v>
      </c>
      <c r="B3" s="4">
        <v>7</v>
      </c>
      <c r="C3" s="4">
        <v>13</v>
      </c>
      <c r="D3" s="4">
        <v>17</v>
      </c>
      <c r="E3" s="5">
        <v>14</v>
      </c>
      <c r="F3" s="5">
        <v>9</v>
      </c>
      <c r="G3" s="6">
        <f>SUM(B3:F3)</f>
        <v>60</v>
      </c>
    </row>
    <row r="4" spans="1:7" ht="45.75" thickBot="1" x14ac:dyDescent="0.3">
      <c r="A4" s="7" t="s">
        <v>9</v>
      </c>
      <c r="B4" s="8">
        <v>671</v>
      </c>
      <c r="C4" s="8">
        <v>346</v>
      </c>
      <c r="D4" s="8">
        <v>911</v>
      </c>
      <c r="E4" s="9">
        <v>492</v>
      </c>
      <c r="F4" s="9">
        <v>547</v>
      </c>
      <c r="G4" s="10">
        <f>AVERAGE(B4:F4)</f>
        <v>593.4</v>
      </c>
    </row>
    <row r="5" spans="1:7" ht="15.75" thickBot="1" x14ac:dyDescent="0.3">
      <c r="A5" s="11" t="s">
        <v>10</v>
      </c>
      <c r="B5" s="4">
        <v>6</v>
      </c>
      <c r="C5" s="4">
        <v>8</v>
      </c>
      <c r="D5" s="4">
        <v>5</v>
      </c>
      <c r="E5" s="5">
        <v>7</v>
      </c>
      <c r="F5" s="5">
        <v>8</v>
      </c>
      <c r="G5" s="6">
        <f>SUM(B5:F5)</f>
        <v>34</v>
      </c>
    </row>
    <row r="6" spans="1:7" ht="15.75" thickBot="1" x14ac:dyDescent="0.3">
      <c r="A6" s="12" t="s">
        <v>11</v>
      </c>
      <c r="B6" s="13">
        <f>((B5-1)*B4+$A$10)*B3*$D$10</f>
        <v>981400</v>
      </c>
      <c r="C6" s="13">
        <f>((C5-1)*C4+$A$10)*C3*$D$10</f>
        <v>1337440</v>
      </c>
      <c r="D6" s="13">
        <f>((D5-1)*D4+$A$10)*D3*$D$10</f>
        <v>2579920</v>
      </c>
      <c r="E6" s="13">
        <f>((E5-1)*E4+$A$10)*E3*$D$10</f>
        <v>1737120</v>
      </c>
      <c r="F6" s="13">
        <f>((F5-1)*F4+$A$10)*F3*$D$10</f>
        <v>1432440</v>
      </c>
      <c r="G6" s="14">
        <f>SUM(B6:F6)</f>
        <v>8068320</v>
      </c>
    </row>
    <row r="7" spans="1:7" ht="16.5" thickTop="1" thickBot="1" x14ac:dyDescent="0.3">
      <c r="A7" s="12" t="s">
        <v>12</v>
      </c>
      <c r="B7" s="15">
        <f>B6/$C$10</f>
        <v>13085.333333333334</v>
      </c>
      <c r="C7" s="15">
        <f>C6/$C$10</f>
        <v>17832.533333333333</v>
      </c>
      <c r="D7" s="15">
        <f>D6/$C$10</f>
        <v>34398.933333333334</v>
      </c>
      <c r="E7" s="15">
        <f>E6/$C$10</f>
        <v>23161.599999999999</v>
      </c>
      <c r="F7" s="15">
        <f>F6/$C$10</f>
        <v>19099.2</v>
      </c>
      <c r="G7" s="16">
        <f>SUM(B7:F7)</f>
        <v>107577.59999999999</v>
      </c>
    </row>
    <row r="8" spans="1:7" ht="16.5" thickTop="1" thickBot="1" x14ac:dyDescent="0.3">
      <c r="A8" s="45" t="s">
        <v>16</v>
      </c>
      <c r="B8" s="45"/>
      <c r="C8" s="45"/>
      <c r="D8" s="45"/>
      <c r="E8" s="45"/>
      <c r="F8" s="45"/>
      <c r="G8" s="45"/>
    </row>
    <row r="9" spans="1:7" ht="31.5" thickTop="1" thickBot="1" x14ac:dyDescent="0.3">
      <c r="A9" s="39" t="s">
        <v>13</v>
      </c>
      <c r="B9" s="40"/>
      <c r="C9" s="17" t="s">
        <v>14</v>
      </c>
      <c r="D9" s="39" t="s">
        <v>15</v>
      </c>
      <c r="E9" s="41"/>
      <c r="F9" s="41"/>
      <c r="G9" s="40"/>
    </row>
    <row r="10" spans="1:7" ht="16.5" thickTop="1" thickBot="1" x14ac:dyDescent="0.3">
      <c r="A10" s="42">
        <v>150</v>
      </c>
      <c r="B10" s="43"/>
      <c r="C10" s="18">
        <v>75</v>
      </c>
      <c r="D10" s="42">
        <v>40</v>
      </c>
      <c r="E10" s="44"/>
      <c r="F10" s="44"/>
      <c r="G10" s="43"/>
    </row>
    <row r="11" spans="1:7" ht="15.75" thickTop="1" x14ac:dyDescent="0.25"/>
  </sheetData>
  <mergeCells count="7">
    <mergeCell ref="A1:A2"/>
    <mergeCell ref="B1:G1"/>
    <mergeCell ref="A9:B9"/>
    <mergeCell ref="D9:G9"/>
    <mergeCell ref="A10:B10"/>
    <mergeCell ref="D10:G10"/>
    <mergeCell ref="A8:G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A32E-D9DA-44B7-BF54-23F1CC096EC0}">
  <dimension ref="A1:G6"/>
  <sheetViews>
    <sheetView workbookViewId="0">
      <selection activeCell="L12" sqref="L12"/>
    </sheetView>
  </sheetViews>
  <sheetFormatPr defaultRowHeight="15" x14ac:dyDescent="0.25"/>
  <cols>
    <col min="1" max="1" width="18.28515625" customWidth="1"/>
  </cols>
  <sheetData>
    <row r="1" spans="1:7" x14ac:dyDescent="0.25">
      <c r="A1" s="24" t="s">
        <v>27</v>
      </c>
      <c r="B1" s="21" t="s">
        <v>17</v>
      </c>
      <c r="C1" s="21" t="s">
        <v>18</v>
      </c>
      <c r="D1" s="21" t="s">
        <v>19</v>
      </c>
      <c r="E1" s="21" t="s">
        <v>20</v>
      </c>
      <c r="F1" s="23" t="s">
        <v>21</v>
      </c>
      <c r="G1" s="33" t="s">
        <v>34</v>
      </c>
    </row>
    <row r="2" spans="1:7" x14ac:dyDescent="0.25">
      <c r="A2" s="22" t="s">
        <v>22</v>
      </c>
      <c r="B2" s="20" t="e">
        <f>#REF!/$B$6</f>
        <v>#REF!</v>
      </c>
      <c r="C2" s="20" t="e">
        <f>#REF!/$B$6</f>
        <v>#REF!</v>
      </c>
      <c r="D2" s="20" t="e">
        <f>#REF!/$B$6</f>
        <v>#REF!</v>
      </c>
      <c r="E2" s="20" t="e">
        <f>#REF!/$B$6</f>
        <v>#REF!</v>
      </c>
      <c r="F2" s="29" t="e">
        <f>#REF!/$B$6</f>
        <v>#REF!</v>
      </c>
      <c r="G2" s="31" t="e">
        <f>SUM(B2:F2)</f>
        <v>#REF!</v>
      </c>
    </row>
    <row r="3" spans="1:7" x14ac:dyDescent="0.25">
      <c r="A3" s="22" t="s">
        <v>23</v>
      </c>
      <c r="B3" s="20">
        <f>'Филиал 2'!B7/$B$6</f>
        <v>108.4235294117647</v>
      </c>
      <c r="C3" s="20">
        <f>'Филиал 2'!C7/$B$6</f>
        <v>164.70588235294119</v>
      </c>
      <c r="D3" s="20">
        <f>'Филиал 2'!D7/$B$6</f>
        <v>222.49411764705883</v>
      </c>
      <c r="E3" s="20">
        <f>'Филиал 2'!E7/$B$6</f>
        <v>198.96470588235294</v>
      </c>
      <c r="F3" s="28">
        <f>'Филиал 2'!F7/$B$6</f>
        <v>180.70588235294119</v>
      </c>
      <c r="G3" s="31">
        <f t="shared" ref="G3:G5" si="0">SUM(B3:F3)</f>
        <v>875.2941176470589</v>
      </c>
    </row>
    <row r="4" spans="1:7" x14ac:dyDescent="0.25">
      <c r="A4" s="22" t="s">
        <v>24</v>
      </c>
      <c r="B4" s="20">
        <f>'Филиал 3'!B7/$B$6</f>
        <v>106.84235294117647</v>
      </c>
      <c r="C4" s="20">
        <f>'Филиал 3'!C7/$B$6</f>
        <v>168.0564705882353</v>
      </c>
      <c r="D4" s="20">
        <f>'Филиал 3'!D7/$B$6</f>
        <v>289.73176470588237</v>
      </c>
      <c r="E4" s="20">
        <f>'Филиал 3'!E7/$B$6</f>
        <v>213.30196078431374</v>
      </c>
      <c r="F4" s="28">
        <f>'Филиал 3'!F7/$B$6</f>
        <v>172.57411764705881</v>
      </c>
      <c r="G4" s="31">
        <f t="shared" si="0"/>
        <v>950.50666666666666</v>
      </c>
    </row>
    <row r="5" spans="1:7" x14ac:dyDescent="0.25">
      <c r="A5" s="22" t="s">
        <v>25</v>
      </c>
      <c r="B5" s="20">
        <f>'Филиал 4'!B7/$B$6</f>
        <v>153.94509803921568</v>
      </c>
      <c r="C5" s="20">
        <f>'Филиал 4'!C7/$B$6</f>
        <v>209.79450980392156</v>
      </c>
      <c r="D5" s="20">
        <f>'Филиал 4'!D7/$B$6</f>
        <v>404.69333333333333</v>
      </c>
      <c r="E5" s="20">
        <f>'Филиал 4'!E7/$B$6</f>
        <v>272.48941176470589</v>
      </c>
      <c r="F5" s="28">
        <f>'Филиал 4'!F7/$B$6</f>
        <v>224.69647058823531</v>
      </c>
      <c r="G5" s="31">
        <f t="shared" si="0"/>
        <v>1265.6188235294119</v>
      </c>
    </row>
    <row r="6" spans="1:7" x14ac:dyDescent="0.25">
      <c r="A6" s="23" t="s">
        <v>26</v>
      </c>
      <c r="B6" s="27">
        <v>85</v>
      </c>
      <c r="C6" s="25"/>
      <c r="D6" s="25"/>
      <c r="E6" s="25"/>
      <c r="F6" s="26"/>
      <c r="G6" s="3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7FE2-60A0-45B4-B355-5DA1DD10AD25}">
  <dimension ref="A1:H11"/>
  <sheetViews>
    <sheetView workbookViewId="0">
      <selection activeCell="D8" sqref="D8"/>
    </sheetView>
  </sheetViews>
  <sheetFormatPr defaultRowHeight="15" x14ac:dyDescent="0.25"/>
  <cols>
    <col min="1" max="1" width="69.5703125" customWidth="1"/>
  </cols>
  <sheetData>
    <row r="1" spans="1:8" x14ac:dyDescent="0.25">
      <c r="A1" s="19" t="s">
        <v>28</v>
      </c>
      <c r="B1">
        <v>230</v>
      </c>
    </row>
    <row r="2" spans="1:8" x14ac:dyDescent="0.25">
      <c r="A2" s="19" t="s">
        <v>29</v>
      </c>
      <c r="B2">
        <v>582.4</v>
      </c>
    </row>
    <row r="3" spans="1:8" x14ac:dyDescent="0.25">
      <c r="A3" s="19" t="s">
        <v>30</v>
      </c>
      <c r="B3">
        <v>34</v>
      </c>
    </row>
    <row r="4" spans="1:8" x14ac:dyDescent="0.25">
      <c r="A4" s="19" t="s">
        <v>31</v>
      </c>
      <c r="B4" s="20">
        <v>2986560</v>
      </c>
    </row>
    <row r="5" spans="1:8" x14ac:dyDescent="0.25">
      <c r="A5" s="19" t="s">
        <v>32</v>
      </c>
      <c r="B5" s="20">
        <v>75647.866666666669</v>
      </c>
    </row>
    <row r="6" spans="1:8" x14ac:dyDescent="0.25">
      <c r="A6" s="19" t="s">
        <v>33</v>
      </c>
      <c r="B6" s="20">
        <v>3322.0078431372549</v>
      </c>
      <c r="C6" s="20"/>
      <c r="D6" s="20"/>
      <c r="E6" s="20"/>
      <c r="F6" s="20"/>
      <c r="G6" s="20"/>
      <c r="H6" s="20"/>
    </row>
    <row r="7" spans="1:8" x14ac:dyDescent="0.25">
      <c r="B7" s="20"/>
      <c r="C7" s="20"/>
      <c r="D7" s="20"/>
      <c r="E7" s="20"/>
      <c r="F7" s="20"/>
      <c r="G7" s="20"/>
      <c r="H7" s="20"/>
    </row>
    <row r="8" spans="1:8" x14ac:dyDescent="0.25">
      <c r="B8" s="20"/>
      <c r="C8" s="20"/>
      <c r="D8" s="20"/>
      <c r="E8" s="20"/>
      <c r="F8" s="20"/>
    </row>
    <row r="9" spans="1:8" x14ac:dyDescent="0.25">
      <c r="B9" s="20"/>
      <c r="C9" s="20"/>
      <c r="D9" s="20"/>
      <c r="E9" s="20"/>
      <c r="F9" s="20"/>
    </row>
    <row r="10" spans="1:8" x14ac:dyDescent="0.25">
      <c r="B10" s="30"/>
      <c r="C10" s="30"/>
      <c r="D10" s="30"/>
      <c r="E10" s="30"/>
      <c r="F10" s="30"/>
    </row>
    <row r="11" spans="1:8" x14ac:dyDescent="0.25">
      <c r="B11" s="30"/>
      <c r="C11" s="30"/>
      <c r="D11" s="30"/>
      <c r="E11" s="30"/>
      <c r="F11" s="30"/>
    </row>
  </sheetData>
  <dataConsolidate>
    <dataRefs count="4">
      <dataRef ref="G2" sheet="Стоимость в евро"/>
      <dataRef ref="G3" sheet="Стоимость в евро"/>
      <dataRef ref="G4" sheet="Стоимость в евро"/>
      <dataRef ref="G5" sheet="Стоимость в евро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C32C-0661-4774-9422-C914D0F7CFC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9" t="s">
        <v>35</v>
      </c>
      <c r="B1" t="s">
        <v>39</v>
      </c>
    </row>
    <row r="2" spans="1:2" x14ac:dyDescent="0.25">
      <c r="A2" s="19" t="s">
        <v>36</v>
      </c>
      <c r="B2" t="s">
        <v>40</v>
      </c>
    </row>
    <row r="3" spans="1:2" x14ac:dyDescent="0.25">
      <c r="A3" s="19" t="s">
        <v>37</v>
      </c>
      <c r="B3" t="s">
        <v>41</v>
      </c>
    </row>
    <row r="4" spans="1:2" x14ac:dyDescent="0.25">
      <c r="A4" s="19" t="s">
        <v>38</v>
      </c>
      <c r="B4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Филиал 2</vt:lpstr>
      <vt:lpstr>Филиал 3</vt:lpstr>
      <vt:lpstr>Филиал 4</vt:lpstr>
      <vt:lpstr>Стоимость в евро</vt:lpstr>
      <vt:lpstr>Усредненные данные 1-4</vt:lpstr>
      <vt:lpstr>Содержание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2021-11-04T10:35:42Z</dcterms:modified>
</cp:coreProperties>
</file>