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nw\bn\ll\Shared\Gregory\Notes, Guides &amp; Manual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Print_Area" localSheetId="0">Sheet1!$A$1:$J$54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H5" i="1"/>
  <c r="H6" i="1" s="1"/>
  <c r="I6" i="1" s="1"/>
  <c r="I4" i="1"/>
  <c r="D4" i="1"/>
  <c r="C5" i="1"/>
  <c r="C6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I5" i="1" l="1"/>
  <c r="H7" i="1"/>
  <c r="D6" i="1"/>
  <c r="C7" i="1"/>
  <c r="D5" i="1"/>
  <c r="I7" i="1" l="1"/>
  <c r="H8" i="1"/>
  <c r="C8" i="1"/>
  <c r="D7" i="1"/>
  <c r="H9" i="1" l="1"/>
  <c r="I8" i="1"/>
  <c r="C9" i="1"/>
  <c r="D8" i="1"/>
  <c r="I9" i="1" l="1"/>
  <c r="H10" i="1"/>
  <c r="C10" i="1"/>
  <c r="D9" i="1"/>
  <c r="I10" i="1" l="1"/>
  <c r="H11" i="1"/>
  <c r="C11" i="1"/>
  <c r="D10" i="1"/>
  <c r="I11" i="1" l="1"/>
  <c r="H12" i="1"/>
  <c r="C12" i="1"/>
  <c r="D11" i="1"/>
  <c r="H13" i="1" l="1"/>
  <c r="I12" i="1"/>
  <c r="C13" i="1"/>
  <c r="D12" i="1"/>
  <c r="H14" i="1" l="1"/>
  <c r="I13" i="1"/>
  <c r="C14" i="1"/>
  <c r="D13" i="1"/>
  <c r="I14" i="1" l="1"/>
  <c r="H15" i="1"/>
  <c r="C15" i="1"/>
  <c r="D14" i="1"/>
  <c r="I15" i="1" l="1"/>
  <c r="H16" i="1"/>
  <c r="C16" i="1"/>
  <c r="D15" i="1"/>
  <c r="H17" i="1" l="1"/>
  <c r="I16" i="1"/>
  <c r="C17" i="1"/>
  <c r="D16" i="1"/>
  <c r="I17" i="1" l="1"/>
  <c r="H18" i="1"/>
  <c r="C18" i="1"/>
  <c r="D17" i="1"/>
  <c r="I18" i="1" l="1"/>
  <c r="H19" i="1"/>
  <c r="C19" i="1"/>
  <c r="D18" i="1"/>
  <c r="H20" i="1" l="1"/>
  <c r="I19" i="1"/>
  <c r="C20" i="1"/>
  <c r="D19" i="1"/>
  <c r="H21" i="1" l="1"/>
  <c r="I20" i="1"/>
  <c r="C21" i="1"/>
  <c r="D20" i="1"/>
  <c r="H22" i="1" l="1"/>
  <c r="I21" i="1"/>
  <c r="C22" i="1"/>
  <c r="D21" i="1"/>
  <c r="I22" i="1" l="1"/>
  <c r="H23" i="1"/>
  <c r="C23" i="1"/>
  <c r="D22" i="1"/>
  <c r="I23" i="1" l="1"/>
  <c r="H24" i="1"/>
  <c r="C24" i="1"/>
  <c r="D23" i="1"/>
  <c r="H25" i="1" l="1"/>
  <c r="I24" i="1"/>
  <c r="C25" i="1"/>
  <c r="D24" i="1"/>
  <c r="I25" i="1" l="1"/>
  <c r="H26" i="1"/>
  <c r="C26" i="1"/>
  <c r="D25" i="1"/>
  <c r="I26" i="1" l="1"/>
  <c r="H27" i="1"/>
  <c r="C27" i="1"/>
  <c r="D26" i="1"/>
  <c r="H28" i="1" l="1"/>
  <c r="I27" i="1"/>
  <c r="C28" i="1"/>
  <c r="D27" i="1"/>
  <c r="H29" i="1" l="1"/>
  <c r="I28" i="1"/>
  <c r="C29" i="1"/>
  <c r="D28" i="1"/>
  <c r="H30" i="1" l="1"/>
  <c r="I29" i="1"/>
  <c r="C30" i="1"/>
  <c r="D29" i="1"/>
  <c r="I30" i="1" l="1"/>
  <c r="H31" i="1"/>
  <c r="C31" i="1"/>
  <c r="D30" i="1"/>
  <c r="I31" i="1" l="1"/>
  <c r="H32" i="1"/>
  <c r="C32" i="1"/>
  <c r="D31" i="1"/>
  <c r="H33" i="1" l="1"/>
  <c r="I32" i="1"/>
  <c r="C33" i="1"/>
  <c r="D32" i="1"/>
  <c r="I33" i="1" l="1"/>
  <c r="H34" i="1"/>
  <c r="C34" i="1"/>
  <c r="D33" i="1"/>
  <c r="I34" i="1" l="1"/>
  <c r="H35" i="1"/>
  <c r="C35" i="1"/>
  <c r="D34" i="1"/>
  <c r="H36" i="1" l="1"/>
  <c r="I35" i="1"/>
  <c r="C36" i="1"/>
  <c r="D35" i="1"/>
  <c r="H37" i="1" l="1"/>
  <c r="I36" i="1"/>
  <c r="C37" i="1"/>
  <c r="D36" i="1"/>
  <c r="H38" i="1" l="1"/>
  <c r="I37" i="1"/>
  <c r="C38" i="1"/>
  <c r="D37" i="1"/>
  <c r="I38" i="1" l="1"/>
  <c r="H39" i="1"/>
  <c r="C39" i="1"/>
  <c r="D38" i="1"/>
  <c r="I39" i="1" l="1"/>
  <c r="H40" i="1"/>
  <c r="C40" i="1"/>
  <c r="D39" i="1"/>
  <c r="H41" i="1" l="1"/>
  <c r="I40" i="1"/>
  <c r="C41" i="1"/>
  <c r="D40" i="1"/>
  <c r="I41" i="1" l="1"/>
  <c r="H42" i="1"/>
  <c r="C42" i="1"/>
  <c r="D41" i="1"/>
  <c r="I42" i="1" l="1"/>
  <c r="H43" i="1"/>
  <c r="C43" i="1"/>
  <c r="D42" i="1"/>
  <c r="H44" i="1" l="1"/>
  <c r="I43" i="1"/>
  <c r="C44" i="1"/>
  <c r="D43" i="1"/>
  <c r="H45" i="1" l="1"/>
  <c r="I44" i="1"/>
  <c r="C45" i="1"/>
  <c r="D44" i="1"/>
  <c r="H46" i="1" l="1"/>
  <c r="I45" i="1"/>
  <c r="C46" i="1"/>
  <c r="D45" i="1"/>
  <c r="I46" i="1" l="1"/>
  <c r="H47" i="1"/>
  <c r="C47" i="1"/>
  <c r="D46" i="1"/>
  <c r="I47" i="1" l="1"/>
  <c r="H48" i="1"/>
  <c r="C48" i="1"/>
  <c r="D47" i="1"/>
  <c r="H49" i="1" l="1"/>
  <c r="I48" i="1"/>
  <c r="D48" i="1"/>
  <c r="C49" i="1"/>
  <c r="H50" i="1" l="1"/>
  <c r="I49" i="1"/>
  <c r="D49" i="1"/>
  <c r="C50" i="1"/>
  <c r="I50" i="1" l="1"/>
  <c r="H51" i="1"/>
  <c r="C51" i="1"/>
  <c r="D50" i="1"/>
  <c r="I51" i="1" l="1"/>
  <c r="H52" i="1"/>
  <c r="D51" i="1"/>
  <c r="C52" i="1"/>
  <c r="H53" i="1" l="1"/>
  <c r="I52" i="1"/>
  <c r="D52" i="1"/>
  <c r="C53" i="1"/>
  <c r="H54" i="1" l="1"/>
  <c r="I54" i="1" s="1"/>
  <c r="I53" i="1"/>
  <c r="C54" i="1"/>
  <c r="D54" i="1" s="1"/>
  <c r="D53" i="1"/>
</calcChain>
</file>

<file path=xl/sharedStrings.xml><?xml version="1.0" encoding="utf-8"?>
<sst xmlns="http://schemas.openxmlformats.org/spreadsheetml/2006/main" count="103" uniqueCount="78">
  <si>
    <t>Q</t>
  </si>
  <si>
    <t>P_err</t>
  </si>
  <si>
    <t>ASCII value</t>
  </si>
  <si>
    <t>ASCII symbol</t>
  </si>
  <si>
    <t>!</t>
  </si>
  <si>
    <t>"</t>
  </si>
  <si>
    <t>#</t>
  </si>
  <si>
    <t>$</t>
  </si>
  <si>
    <t>%</t>
  </si>
  <si>
    <t>&amp;</t>
  </si>
  <si>
    <t xml:space="preserve"> ' 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</si>
  <si>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</si>
  <si>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</si>
  <si>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</si>
  <si>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</si>
  <si>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</si>
  <si>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</si>
  <si>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</si>
  <si>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</si>
  <si>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</si>
  <si>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</si>
  <si>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</si>
  <si>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</si>
  <si>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</si>
  <si>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</si>
  <si>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</si>
  <si>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</si>
  <si>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</si>
  <si>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</si>
  <si>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</si>
  <si>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</si>
  <si>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</si>
  <si>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</si>
  <si>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</si>
  <si>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</si>
  <si>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</si>
  <si>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</si>
  <si>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</si>
  <si>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</si>
  <si>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</si>
  <si>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</si>
  <si>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</si>
  <si>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</si>
  <si>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</si>
  <si>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</si>
  <si>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</si>
  <si>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</si>
  <si>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</si>
  <si>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</si>
  <si>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</si>
  <si>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</si>
  <si>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</si>
  <si>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</si>
  <si>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</si>
  <si>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</si>
  <si>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</si>
  <si>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</si>
  <si>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</si>
  <si>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</si>
  <si>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</si>
  <si>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</si>
  <si>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</si>
  <si>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</si>
  <si>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</si>
  <si>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</si>
  <si>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</si>
  <si>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</si>
  <si>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</si>
  <si>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</si>
  <si>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</si>
  <si>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</si>
  <si>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</si>
  <si>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</si>
  <si>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</si>
  <si>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[</t>
  </si>
  <si>
    <t>Phred Quality Score ASCII Conversion Table</t>
  </si>
  <si>
    <t>ASCII Base-33</t>
  </si>
  <si>
    <t>ASCII Base-64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</si>
</sst>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2" applyFont="1" applyBorder="1" applyAlignment="1">
      <alignment horizontal="center"/>
    </xf>
    <xf numFmtId="0" fontId="1" fillId="0" borderId="0" xfId="1" applyFont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4" totalsRowShown="0" headerRowDxfId="7" dataDxfId="6">
  <autoFilter ref="A3:D54"/>
  <tableColumns count="4">
    <tableColumn id="1" name="ASCII symbol" dataDxfId="11"/>
    <tableColumn id="2" name="ASCII value" dataDxfId="10"/>
    <tableColumn id="3" name="Q" dataDxfId="9"/>
    <tableColumn id="4" name="P_err" dataDxfId="8">
      <calculatedColumnFormula>10^(-Table1[[#This Row],[Q]]/10)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3:I54" totalsRowShown="0" headerRowDxfId="1" dataDxfId="0">
  <autoFilter ref="F3:I54"/>
  <tableColumns count="4">
    <tableColumn id="1" name="ASCII symbol" dataDxfId="5"/>
    <tableColumn id="2" name="ASCII value" dataDxfId="4"/>
    <tableColumn id="3" name="Q" dataDxfId="3"/>
    <tableColumn id="4" name="P_err" dataDxfId="2">
      <calculatedColumnFormula>10^(-Table13[[#This Row],[Q]]/10)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zoomScale="80" zoomScaleNormal="80" workbookViewId="0">
      <selection activeCell="K7" sqref="K7"/>
    </sheetView>
  </sheetViews>
  <sheetFormatPr defaultRowHeight="15" x14ac:dyDescent="0.25"/>
  <cols>
    <col min="1" max="1" width="19.28515625" style="1" bestFit="1" customWidth="1"/>
    <col min="2" max="2" width="17.42578125" style="1" bestFit="1" customWidth="1"/>
    <col min="3" max="3" width="8.5703125" style="1" bestFit="1" customWidth="1"/>
    <col min="4" max="4" width="12.28515625" style="1" bestFit="1" customWidth="1"/>
    <col min="5" max="5" width="11.5703125" style="1" bestFit="1" customWidth="1"/>
    <col min="6" max="6" width="19.28515625" style="1" bestFit="1" customWidth="1"/>
    <col min="7" max="7" width="17.42578125" style="1" bestFit="1" customWidth="1"/>
    <col min="8" max="8" width="8.5703125" style="1" bestFit="1" customWidth="1"/>
    <col min="9" max="9" width="12.28515625" style="1" bestFit="1" customWidth="1"/>
    <col min="10" max="10" width="11.5703125" style="1" bestFit="1" customWidth="1"/>
    <col min="13" max="16384" width="9.140625" style="1"/>
  </cols>
  <sheetData>
    <row r="1" spans="1:9" ht="23.25" x14ac:dyDescent="0.35">
      <c r="A1" s="8" t="s">
        <v>75</v>
      </c>
      <c r="B1" s="8"/>
      <c r="C1" s="8"/>
      <c r="D1" s="8"/>
      <c r="E1" s="8"/>
      <c r="F1" s="8"/>
      <c r="G1" s="8"/>
      <c r="H1" s="8"/>
      <c r="I1" s="8"/>
    </row>
    <row r="2" spans="1:9" ht="18.75" x14ac:dyDescent="0.3">
      <c r="A2" s="7" t="s">
        <v>76</v>
      </c>
      <c r="B2" s="7"/>
      <c r="C2" s="7"/>
      <c r="D2" s="7"/>
      <c r="E2" s="6"/>
      <c r="F2" s="7" t="s">
        <v>77</v>
      </c>
      <c r="G2" s="7"/>
      <c r="H2" s="7"/>
      <c r="I2" s="7"/>
    </row>
    <row r="3" spans="1:9" ht="15.75" x14ac:dyDescent="0.25">
      <c r="A3" s="2" t="s">
        <v>3</v>
      </c>
      <c r="B3" s="3" t="s">
        <v>2</v>
      </c>
      <c r="C3" s="3" t="s">
        <v>0</v>
      </c>
      <c r="D3" s="3" t="s">
        <v>1</v>
      </c>
      <c r="F3" s="2" t="s">
        <v>3</v>
      </c>
      <c r="G3" s="3" t="s">
        <v>2</v>
      </c>
      <c r="H3" s="3" t="s">
        <v>0</v>
      </c>
      <c r="I3" s="3" t="s">
        <v>1</v>
      </c>
    </row>
    <row r="4" spans="1:9" ht="15.75" x14ac:dyDescent="0.25">
      <c r="A4" s="3" t="s">
        <v>4</v>
      </c>
      <c r="B4" s="3">
        <v>33</v>
      </c>
      <c r="C4" s="3">
        <v>0</v>
      </c>
      <c r="D4" s="4">
        <f>10^(-Table1[[#This Row],[Q]]/10)</f>
        <v>1</v>
      </c>
      <c r="F4" s="3" t="s">
        <v>25</v>
      </c>
      <c r="G4" s="3">
        <v>64</v>
      </c>
      <c r="H4" s="3">
        <v>0</v>
      </c>
      <c r="I4" s="4">
        <f>10^(-Table13[[#This Row],[Q]]/10)</f>
        <v>1</v>
      </c>
    </row>
    <row r="5" spans="1:9" ht="15.75" x14ac:dyDescent="0.25">
      <c r="A5" s="3" t="s">
        <v>5</v>
      </c>
      <c r="B5" s="3">
        <f>B4+1</f>
        <v>34</v>
      </c>
      <c r="C5" s="3">
        <f>C4+1</f>
        <v>1</v>
      </c>
      <c r="D5" s="4">
        <f>10^(-Table1[[#This Row],[Q]]/10)</f>
        <v>0.79432823472428149</v>
      </c>
      <c r="F5" s="3" t="s">
        <v>26</v>
      </c>
      <c r="G5" s="3">
        <f t="shared" ref="G5:G23" si="0">G4+1</f>
        <v>65</v>
      </c>
      <c r="H5" s="3">
        <f>H4+1</f>
        <v>1</v>
      </c>
      <c r="I5" s="4">
        <f>10^(-Table13[[#This Row],[Q]]/10)</f>
        <v>0.79432823472428149</v>
      </c>
    </row>
    <row r="6" spans="1:9" ht="15.75" x14ac:dyDescent="0.25">
      <c r="A6" s="3" t="s">
        <v>6</v>
      </c>
      <c r="B6" s="3">
        <f t="shared" ref="B6:B54" si="1">B5+1</f>
        <v>35</v>
      </c>
      <c r="C6" s="3">
        <f t="shared" ref="C6:C54" si="2">C5+1</f>
        <v>2</v>
      </c>
      <c r="D6" s="4">
        <f>10^(-Table1[[#This Row],[Q]]/10)</f>
        <v>0.63095734448019325</v>
      </c>
      <c r="F6" s="3" t="s">
        <v>27</v>
      </c>
      <c r="G6" s="3">
        <f t="shared" si="0"/>
        <v>66</v>
      </c>
      <c r="H6" s="3">
        <f t="shared" ref="H6:H54" si="3">H5+1</f>
        <v>2</v>
      </c>
      <c r="I6" s="4">
        <f>10^(-Table13[[#This Row],[Q]]/10)</f>
        <v>0.63095734448019325</v>
      </c>
    </row>
    <row r="7" spans="1:9" ht="15.75" x14ac:dyDescent="0.25">
      <c r="A7" s="3" t="s">
        <v>7</v>
      </c>
      <c r="B7" s="3">
        <f t="shared" si="1"/>
        <v>36</v>
      </c>
      <c r="C7" s="3">
        <f t="shared" si="2"/>
        <v>3</v>
      </c>
      <c r="D7" s="4">
        <f>10^(-Table1[[#This Row],[Q]]/10)</f>
        <v>0.50118723362727224</v>
      </c>
      <c r="F7" s="3" t="s">
        <v>28</v>
      </c>
      <c r="G7" s="3">
        <f t="shared" si="0"/>
        <v>67</v>
      </c>
      <c r="H7" s="3">
        <f t="shared" si="3"/>
        <v>3</v>
      </c>
      <c r="I7" s="4">
        <f>10^(-Table13[[#This Row],[Q]]/10)</f>
        <v>0.50118723362727224</v>
      </c>
    </row>
    <row r="8" spans="1:9" ht="15.75" x14ac:dyDescent="0.25">
      <c r="A8" s="3" t="s">
        <v>8</v>
      </c>
      <c r="B8" s="3">
        <f t="shared" si="1"/>
        <v>37</v>
      </c>
      <c r="C8" s="3">
        <f t="shared" si="2"/>
        <v>4</v>
      </c>
      <c r="D8" s="4">
        <f>10^(-Table1[[#This Row],[Q]]/10)</f>
        <v>0.3981071705534972</v>
      </c>
      <c r="F8" s="3" t="s">
        <v>29</v>
      </c>
      <c r="G8" s="3">
        <f t="shared" si="0"/>
        <v>68</v>
      </c>
      <c r="H8" s="3">
        <f t="shared" si="3"/>
        <v>4</v>
      </c>
      <c r="I8" s="4">
        <f>10^(-Table13[[#This Row],[Q]]/10)</f>
        <v>0.3981071705534972</v>
      </c>
    </row>
    <row r="9" spans="1:9" ht="15.75" x14ac:dyDescent="0.25">
      <c r="A9" s="3" t="s">
        <v>9</v>
      </c>
      <c r="B9" s="3">
        <f t="shared" si="1"/>
        <v>38</v>
      </c>
      <c r="C9" s="3">
        <f t="shared" si="2"/>
        <v>5</v>
      </c>
      <c r="D9" s="4">
        <f>10^(-Table1[[#This Row],[Q]]/10)</f>
        <v>0.31622776601683794</v>
      </c>
      <c r="F9" s="3" t="s">
        <v>30</v>
      </c>
      <c r="G9" s="3">
        <f t="shared" si="0"/>
        <v>69</v>
      </c>
      <c r="H9" s="3">
        <f t="shared" si="3"/>
        <v>5</v>
      </c>
      <c r="I9" s="4">
        <f>10^(-Table13[[#This Row],[Q]]/10)</f>
        <v>0.31622776601683794</v>
      </c>
    </row>
    <row r="10" spans="1:9" ht="15.75" x14ac:dyDescent="0.25">
      <c r="A10" s="5" t="s">
        <v>10</v>
      </c>
      <c r="B10" s="3">
        <f t="shared" si="1"/>
        <v>39</v>
      </c>
      <c r="C10" s="3">
        <f t="shared" si="2"/>
        <v>6</v>
      </c>
      <c r="D10" s="4">
        <f>10^(-Table1[[#This Row],[Q]]/10)</f>
        <v>0.25118864315095801</v>
      </c>
      <c r="F10" s="3" t="s">
        <v>31</v>
      </c>
      <c r="G10" s="3">
        <f t="shared" si="0"/>
        <v>70</v>
      </c>
      <c r="H10" s="3">
        <f t="shared" si="3"/>
        <v>6</v>
      </c>
      <c r="I10" s="4">
        <f>10^(-Table13[[#This Row],[Q]]/10)</f>
        <v>0.25118864315095801</v>
      </c>
    </row>
    <row r="11" spans="1:9" ht="15.75" x14ac:dyDescent="0.25">
      <c r="A11" s="3" t="s">
        <v>11</v>
      </c>
      <c r="B11" s="3">
        <f t="shared" si="1"/>
        <v>40</v>
      </c>
      <c r="C11" s="3">
        <f t="shared" si="2"/>
        <v>7</v>
      </c>
      <c r="D11" s="4">
        <f>10^(-Table1[[#This Row],[Q]]/10)</f>
        <v>0.19952623149688795</v>
      </c>
      <c r="F11" s="3" t="s">
        <v>32</v>
      </c>
      <c r="G11" s="3">
        <f t="shared" si="0"/>
        <v>71</v>
      </c>
      <c r="H11" s="3">
        <f t="shared" si="3"/>
        <v>7</v>
      </c>
      <c r="I11" s="4">
        <f>10^(-Table13[[#This Row],[Q]]/10)</f>
        <v>0.19952623149688795</v>
      </c>
    </row>
    <row r="12" spans="1:9" ht="15.75" x14ac:dyDescent="0.25">
      <c r="A12" s="3" t="s">
        <v>12</v>
      </c>
      <c r="B12" s="3">
        <f t="shared" si="1"/>
        <v>41</v>
      </c>
      <c r="C12" s="3">
        <f t="shared" si="2"/>
        <v>8</v>
      </c>
      <c r="D12" s="4">
        <f>10^(-Table1[[#This Row],[Q]]/10)</f>
        <v>0.15848931924611132</v>
      </c>
      <c r="F12" s="3" t="s">
        <v>33</v>
      </c>
      <c r="G12" s="3">
        <f t="shared" si="0"/>
        <v>72</v>
      </c>
      <c r="H12" s="3">
        <f t="shared" si="3"/>
        <v>8</v>
      </c>
      <c r="I12" s="4">
        <f>10^(-Table13[[#This Row],[Q]]/10)</f>
        <v>0.15848931924611132</v>
      </c>
    </row>
    <row r="13" spans="1:9" ht="15.75" x14ac:dyDescent="0.25">
      <c r="A13" s="3" t="s">
        <v>13</v>
      </c>
      <c r="B13" s="3">
        <f t="shared" si="1"/>
        <v>42</v>
      </c>
      <c r="C13" s="3">
        <f t="shared" si="2"/>
        <v>9</v>
      </c>
      <c r="D13" s="4">
        <f>10^(-Table1[[#This Row],[Q]]/10)</f>
        <v>0.12589254117941667</v>
      </c>
      <c r="F13" s="3" t="s">
        <v>34</v>
      </c>
      <c r="G13" s="3">
        <f t="shared" si="0"/>
        <v>73</v>
      </c>
      <c r="H13" s="3">
        <f t="shared" si="3"/>
        <v>9</v>
      </c>
      <c r="I13" s="4">
        <f>10^(-Table13[[#This Row],[Q]]/10)</f>
        <v>0.12589254117941667</v>
      </c>
    </row>
    <row r="14" spans="1:9" ht="15.75" x14ac:dyDescent="0.25">
      <c r="A14" s="3" t="s">
        <v>14</v>
      </c>
      <c r="B14" s="3">
        <f t="shared" si="1"/>
        <v>43</v>
      </c>
      <c r="C14" s="3">
        <f t="shared" si="2"/>
        <v>10</v>
      </c>
      <c r="D14" s="4">
        <f>10^(-Table1[[#This Row],[Q]]/10)</f>
        <v>0.1</v>
      </c>
      <c r="F14" s="3" t="s">
        <v>35</v>
      </c>
      <c r="G14" s="3">
        <f t="shared" si="0"/>
        <v>74</v>
      </c>
      <c r="H14" s="3">
        <f t="shared" si="3"/>
        <v>10</v>
      </c>
      <c r="I14" s="4">
        <f>10^(-Table13[[#This Row],[Q]]/10)</f>
        <v>0.1</v>
      </c>
    </row>
    <row r="15" spans="1:9" ht="15.75" x14ac:dyDescent="0.25">
      <c r="A15" s="3" t="s">
        <v>15</v>
      </c>
      <c r="B15" s="3">
        <f t="shared" si="1"/>
        <v>44</v>
      </c>
      <c r="C15" s="3">
        <f t="shared" si="2"/>
        <v>11</v>
      </c>
      <c r="D15" s="4">
        <f>10^(-Table1[[#This Row],[Q]]/10)</f>
        <v>7.9432823472428096E-2</v>
      </c>
      <c r="F15" s="3" t="s">
        <v>36</v>
      </c>
      <c r="G15" s="3">
        <f t="shared" si="0"/>
        <v>75</v>
      </c>
      <c r="H15" s="3">
        <f t="shared" si="3"/>
        <v>11</v>
      </c>
      <c r="I15" s="4">
        <f>10^(-Table13[[#This Row],[Q]]/10)</f>
        <v>7.9432823472428096E-2</v>
      </c>
    </row>
    <row r="16" spans="1:9" ht="15.75" x14ac:dyDescent="0.25">
      <c r="A16" s="3" t="s">
        <v>16</v>
      </c>
      <c r="B16" s="3">
        <f t="shared" si="1"/>
        <v>45</v>
      </c>
      <c r="C16" s="3">
        <f t="shared" si="2"/>
        <v>12</v>
      </c>
      <c r="D16" s="4">
        <f>10^(-Table1[[#This Row],[Q]]/10)</f>
        <v>6.3095734448019317E-2</v>
      </c>
      <c r="F16" s="3" t="s">
        <v>37</v>
      </c>
      <c r="G16" s="3">
        <f t="shared" si="0"/>
        <v>76</v>
      </c>
      <c r="H16" s="3">
        <f t="shared" si="3"/>
        <v>12</v>
      </c>
      <c r="I16" s="4">
        <f>10^(-Table13[[#This Row],[Q]]/10)</f>
        <v>6.3095734448019317E-2</v>
      </c>
    </row>
    <row r="17" spans="1:9" ht="15.75" x14ac:dyDescent="0.25">
      <c r="A17" s="3" t="s">
        <v>17</v>
      </c>
      <c r="B17" s="3">
        <f t="shared" si="1"/>
        <v>46</v>
      </c>
      <c r="C17" s="3">
        <f t="shared" si="2"/>
        <v>13</v>
      </c>
      <c r="D17" s="4">
        <f>10^(-Table1[[#This Row],[Q]]/10)</f>
        <v>5.0118723362727206E-2</v>
      </c>
      <c r="F17" s="3" t="s">
        <v>38</v>
      </c>
      <c r="G17" s="3">
        <f t="shared" si="0"/>
        <v>77</v>
      </c>
      <c r="H17" s="3">
        <f t="shared" si="3"/>
        <v>13</v>
      </c>
      <c r="I17" s="4">
        <f>10^(-Table13[[#This Row],[Q]]/10)</f>
        <v>5.0118723362727206E-2</v>
      </c>
    </row>
    <row r="18" spans="1:9" ht="15.75" x14ac:dyDescent="0.25">
      <c r="A18" s="3" t="s">
        <v>18</v>
      </c>
      <c r="B18" s="3">
        <f t="shared" si="1"/>
        <v>47</v>
      </c>
      <c r="C18" s="3">
        <f t="shared" si="2"/>
        <v>14</v>
      </c>
      <c r="D18" s="4">
        <f>10^(-Table1[[#This Row],[Q]]/10)</f>
        <v>3.9810717055349727E-2</v>
      </c>
      <c r="F18" s="3" t="s">
        <v>39</v>
      </c>
      <c r="G18" s="3">
        <f t="shared" si="0"/>
        <v>78</v>
      </c>
      <c r="H18" s="3">
        <f t="shared" si="3"/>
        <v>14</v>
      </c>
      <c r="I18" s="4">
        <f>10^(-Table13[[#This Row],[Q]]/10)</f>
        <v>3.9810717055349727E-2</v>
      </c>
    </row>
    <row r="19" spans="1:9" ht="15.75" x14ac:dyDescent="0.25">
      <c r="A19" s="3">
        <v>0</v>
      </c>
      <c r="B19" s="3">
        <f t="shared" si="1"/>
        <v>48</v>
      </c>
      <c r="C19" s="3">
        <f t="shared" si="2"/>
        <v>15</v>
      </c>
      <c r="D19" s="4">
        <f>10^(-Table1[[#This Row],[Q]]/10)</f>
        <v>3.1622776601683784E-2</v>
      </c>
      <c r="F19" s="3" t="s">
        <v>40</v>
      </c>
      <c r="G19" s="3">
        <f t="shared" si="0"/>
        <v>79</v>
      </c>
      <c r="H19" s="3">
        <f t="shared" si="3"/>
        <v>15</v>
      </c>
      <c r="I19" s="4">
        <f>10^(-Table13[[#This Row],[Q]]/10)</f>
        <v>3.1622776601683784E-2</v>
      </c>
    </row>
    <row r="20" spans="1:9" ht="15.75" x14ac:dyDescent="0.25">
      <c r="A20" s="3">
        <v>1</v>
      </c>
      <c r="B20" s="3">
        <f t="shared" si="1"/>
        <v>49</v>
      </c>
      <c r="C20" s="3">
        <f t="shared" si="2"/>
        <v>16</v>
      </c>
      <c r="D20" s="4">
        <f>10^(-Table1[[#This Row],[Q]]/10)</f>
        <v>2.511886431509578E-2</v>
      </c>
      <c r="F20" s="3" t="s">
        <v>41</v>
      </c>
      <c r="G20" s="3">
        <f t="shared" si="0"/>
        <v>80</v>
      </c>
      <c r="H20" s="3">
        <f t="shared" si="3"/>
        <v>16</v>
      </c>
      <c r="I20" s="4">
        <f>10^(-Table13[[#This Row],[Q]]/10)</f>
        <v>2.511886431509578E-2</v>
      </c>
    </row>
    <row r="21" spans="1:9" ht="15.75" x14ac:dyDescent="0.25">
      <c r="A21" s="3">
        <v>2</v>
      </c>
      <c r="B21" s="3">
        <f t="shared" si="1"/>
        <v>50</v>
      </c>
      <c r="C21" s="3">
        <f t="shared" si="2"/>
        <v>17</v>
      </c>
      <c r="D21" s="4">
        <f>10^(-Table1[[#This Row],[Q]]/10)</f>
        <v>1.9952623149688792E-2</v>
      </c>
      <c r="F21" s="3" t="s">
        <v>0</v>
      </c>
      <c r="G21" s="3">
        <f t="shared" si="0"/>
        <v>81</v>
      </c>
      <c r="H21" s="3">
        <f t="shared" si="3"/>
        <v>17</v>
      </c>
      <c r="I21" s="4">
        <f>10^(-Table13[[#This Row],[Q]]/10)</f>
        <v>1.9952623149688792E-2</v>
      </c>
    </row>
    <row r="22" spans="1:9" ht="15.75" x14ac:dyDescent="0.25">
      <c r="A22" s="3">
        <v>3</v>
      </c>
      <c r="B22" s="3">
        <f t="shared" si="1"/>
        <v>51</v>
      </c>
      <c r="C22" s="3">
        <f t="shared" si="2"/>
        <v>18</v>
      </c>
      <c r="D22" s="4">
        <f>10^(-Table1[[#This Row],[Q]]/10)</f>
        <v>1.5848931924611124E-2</v>
      </c>
      <c r="F22" s="3" t="s">
        <v>42</v>
      </c>
      <c r="G22" s="3">
        <f t="shared" si="0"/>
        <v>82</v>
      </c>
      <c r="H22" s="3">
        <f t="shared" si="3"/>
        <v>18</v>
      </c>
      <c r="I22" s="4">
        <f>10^(-Table13[[#This Row],[Q]]/10)</f>
        <v>1.5848931924611124E-2</v>
      </c>
    </row>
    <row r="23" spans="1:9" ht="15.75" x14ac:dyDescent="0.25">
      <c r="A23" s="3">
        <v>4</v>
      </c>
      <c r="B23" s="3">
        <f t="shared" si="1"/>
        <v>52</v>
      </c>
      <c r="C23" s="3">
        <f t="shared" si="2"/>
        <v>19</v>
      </c>
      <c r="D23" s="4">
        <f>10^(-Table1[[#This Row],[Q]]/10)</f>
        <v>1.2589254117941664E-2</v>
      </c>
      <c r="F23" s="3" t="s">
        <v>43</v>
      </c>
      <c r="G23" s="3">
        <f t="shared" si="0"/>
        <v>83</v>
      </c>
      <c r="H23" s="3">
        <f t="shared" si="3"/>
        <v>19</v>
      </c>
      <c r="I23" s="4">
        <f>10^(-Table13[[#This Row],[Q]]/10)</f>
        <v>1.2589254117941664E-2</v>
      </c>
    </row>
    <row r="24" spans="1:9" ht="15.75" x14ac:dyDescent="0.25">
      <c r="A24" s="3">
        <v>5</v>
      </c>
      <c r="B24" s="3">
        <f t="shared" si="1"/>
        <v>53</v>
      </c>
      <c r="C24" s="3">
        <f t="shared" si="2"/>
        <v>20</v>
      </c>
      <c r="D24" s="4">
        <f>10^(-Table1[[#This Row],[Q]]/10)</f>
        <v>0.01</v>
      </c>
      <c r="F24" s="3" t="s">
        <v>44</v>
      </c>
      <c r="G24" s="3">
        <f t="shared" ref="G24:G54" si="4">G23+1</f>
        <v>84</v>
      </c>
      <c r="H24" s="3">
        <f t="shared" si="3"/>
        <v>20</v>
      </c>
      <c r="I24" s="4">
        <f>10^(-Table13[[#This Row],[Q]]/10)</f>
        <v>0.01</v>
      </c>
    </row>
    <row r="25" spans="1:9" ht="15.75" x14ac:dyDescent="0.25">
      <c r="A25" s="3">
        <v>6</v>
      </c>
      <c r="B25" s="3">
        <f t="shared" si="1"/>
        <v>54</v>
      </c>
      <c r="C25" s="3">
        <f t="shared" si="2"/>
        <v>21</v>
      </c>
      <c r="D25" s="4">
        <f>10^(-Table1[[#This Row],[Q]]/10)</f>
        <v>7.9432823472428121E-3</v>
      </c>
      <c r="F25" s="3" t="s">
        <v>45</v>
      </c>
      <c r="G25" s="3">
        <f t="shared" si="4"/>
        <v>85</v>
      </c>
      <c r="H25" s="3">
        <f t="shared" si="3"/>
        <v>21</v>
      </c>
      <c r="I25" s="4">
        <f>10^(-Table13[[#This Row],[Q]]/10)</f>
        <v>7.9432823472428121E-3</v>
      </c>
    </row>
    <row r="26" spans="1:9" ht="15.75" x14ac:dyDescent="0.25">
      <c r="A26" s="3">
        <v>7</v>
      </c>
      <c r="B26" s="3">
        <f t="shared" si="1"/>
        <v>55</v>
      </c>
      <c r="C26" s="3">
        <f t="shared" si="2"/>
        <v>22</v>
      </c>
      <c r="D26" s="4">
        <f>10^(-Table1[[#This Row],[Q]]/10)</f>
        <v>6.3095734448019251E-3</v>
      </c>
      <c r="F26" s="3" t="s">
        <v>46</v>
      </c>
      <c r="G26" s="3">
        <f t="shared" si="4"/>
        <v>86</v>
      </c>
      <c r="H26" s="3">
        <f t="shared" si="3"/>
        <v>22</v>
      </c>
      <c r="I26" s="4">
        <f>10^(-Table13[[#This Row],[Q]]/10)</f>
        <v>6.3095734448019251E-3</v>
      </c>
    </row>
    <row r="27" spans="1:9" ht="15.75" x14ac:dyDescent="0.25">
      <c r="A27" s="3">
        <v>8</v>
      </c>
      <c r="B27" s="3">
        <f t="shared" si="1"/>
        <v>56</v>
      </c>
      <c r="C27" s="3">
        <f t="shared" si="2"/>
        <v>23</v>
      </c>
      <c r="D27" s="4">
        <f>10^(-Table1[[#This Row],[Q]]/10)</f>
        <v>5.0118723362727212E-3</v>
      </c>
      <c r="F27" s="3" t="s">
        <v>47</v>
      </c>
      <c r="G27" s="3">
        <f t="shared" si="4"/>
        <v>87</v>
      </c>
      <c r="H27" s="3">
        <f t="shared" si="3"/>
        <v>23</v>
      </c>
      <c r="I27" s="4">
        <f>10^(-Table13[[#This Row],[Q]]/10)</f>
        <v>5.0118723362727212E-3</v>
      </c>
    </row>
    <row r="28" spans="1:9" ht="15.75" x14ac:dyDescent="0.25">
      <c r="A28" s="3">
        <v>9</v>
      </c>
      <c r="B28" s="3">
        <f t="shared" si="1"/>
        <v>57</v>
      </c>
      <c r="C28" s="3">
        <f t="shared" si="2"/>
        <v>24</v>
      </c>
      <c r="D28" s="4">
        <f>10^(-Table1[[#This Row],[Q]]/10)</f>
        <v>3.9810717055349717E-3</v>
      </c>
      <c r="F28" s="3" t="s">
        <v>48</v>
      </c>
      <c r="G28" s="3">
        <f t="shared" si="4"/>
        <v>88</v>
      </c>
      <c r="H28" s="3">
        <f t="shared" si="3"/>
        <v>24</v>
      </c>
      <c r="I28" s="4">
        <f>10^(-Table13[[#This Row],[Q]]/10)</f>
        <v>3.9810717055349717E-3</v>
      </c>
    </row>
    <row r="29" spans="1:9" ht="15.75" x14ac:dyDescent="0.25">
      <c r="A29" s="3" t="s">
        <v>19</v>
      </c>
      <c r="B29" s="3">
        <f t="shared" si="1"/>
        <v>58</v>
      </c>
      <c r="C29" s="3">
        <f t="shared" si="2"/>
        <v>25</v>
      </c>
      <c r="D29" s="4">
        <f>10^(-Table1[[#This Row],[Q]]/10)</f>
        <v>3.1622776601683764E-3</v>
      </c>
      <c r="F29" s="3" t="s">
        <v>49</v>
      </c>
      <c r="G29" s="3">
        <f t="shared" si="4"/>
        <v>89</v>
      </c>
      <c r="H29" s="3">
        <f t="shared" si="3"/>
        <v>25</v>
      </c>
      <c r="I29" s="4">
        <f>10^(-Table13[[#This Row],[Q]]/10)</f>
        <v>3.1622776601683764E-3</v>
      </c>
    </row>
    <row r="30" spans="1:9" ht="15.75" x14ac:dyDescent="0.25">
      <c r="A30" s="3" t="s">
        <v>20</v>
      </c>
      <c r="B30" s="3">
        <f t="shared" si="1"/>
        <v>59</v>
      </c>
      <c r="C30" s="3">
        <f t="shared" si="2"/>
        <v>26</v>
      </c>
      <c r="D30" s="4">
        <f>10^(-Table1[[#This Row],[Q]]/10)</f>
        <v>2.5118864315095777E-3</v>
      </c>
      <c r="F30" s="3" t="s">
        <v>50</v>
      </c>
      <c r="G30" s="3">
        <f t="shared" si="4"/>
        <v>90</v>
      </c>
      <c r="H30" s="3">
        <f t="shared" si="3"/>
        <v>26</v>
      </c>
      <c r="I30" s="4">
        <f>10^(-Table13[[#This Row],[Q]]/10)</f>
        <v>2.5118864315095777E-3</v>
      </c>
    </row>
    <row r="31" spans="1:9" ht="15.75" x14ac:dyDescent="0.25">
      <c r="A31" s="3" t="s">
        <v>21</v>
      </c>
      <c r="B31" s="3">
        <f t="shared" si="1"/>
        <v>60</v>
      </c>
      <c r="C31" s="3">
        <f t="shared" si="2"/>
        <v>27</v>
      </c>
      <c r="D31" s="4">
        <f>10^(-Table1[[#This Row],[Q]]/10)</f>
        <v>1.9952623149688781E-3</v>
      </c>
      <c r="F31" s="3" t="s">
        <v>74</v>
      </c>
      <c r="G31" s="3">
        <f t="shared" si="4"/>
        <v>91</v>
      </c>
      <c r="H31" s="3">
        <f t="shared" si="3"/>
        <v>27</v>
      </c>
      <c r="I31" s="4">
        <f>10^(-Table13[[#This Row],[Q]]/10)</f>
        <v>1.9952623149688781E-3</v>
      </c>
    </row>
    <row r="32" spans="1:9" ht="15.75" x14ac:dyDescent="0.25">
      <c r="A32" s="3" t="s">
        <v>22</v>
      </c>
      <c r="B32" s="3">
        <f t="shared" si="1"/>
        <v>61</v>
      </c>
      <c r="C32" s="3">
        <f t="shared" si="2"/>
        <v>28</v>
      </c>
      <c r="D32" s="4">
        <f>10^(-Table1[[#This Row],[Q]]/10)</f>
        <v>1.5848931924611134E-3</v>
      </c>
      <c r="F32" s="3" t="s">
        <v>51</v>
      </c>
      <c r="G32" s="3">
        <f t="shared" si="4"/>
        <v>92</v>
      </c>
      <c r="H32" s="3">
        <f t="shared" si="3"/>
        <v>28</v>
      </c>
      <c r="I32" s="4">
        <f>10^(-Table13[[#This Row],[Q]]/10)</f>
        <v>1.5848931924611134E-3</v>
      </c>
    </row>
    <row r="33" spans="1:9" ht="15.75" x14ac:dyDescent="0.25">
      <c r="A33" s="3" t="s">
        <v>23</v>
      </c>
      <c r="B33" s="3">
        <f t="shared" si="1"/>
        <v>62</v>
      </c>
      <c r="C33" s="3">
        <f t="shared" si="2"/>
        <v>29</v>
      </c>
      <c r="D33" s="4">
        <f>10^(-Table1[[#This Row],[Q]]/10)</f>
        <v>1.2589254117941662E-3</v>
      </c>
      <c r="F33" s="3" t="s">
        <v>52</v>
      </c>
      <c r="G33" s="3">
        <f t="shared" si="4"/>
        <v>93</v>
      </c>
      <c r="H33" s="3">
        <f t="shared" si="3"/>
        <v>29</v>
      </c>
      <c r="I33" s="4">
        <f>10^(-Table13[[#This Row],[Q]]/10)</f>
        <v>1.2589254117941662E-3</v>
      </c>
    </row>
    <row r="34" spans="1:9" ht="15.75" x14ac:dyDescent="0.25">
      <c r="A34" s="3" t="s">
        <v>24</v>
      </c>
      <c r="B34" s="3">
        <f t="shared" si="1"/>
        <v>63</v>
      </c>
      <c r="C34" s="3">
        <f t="shared" si="2"/>
        <v>30</v>
      </c>
      <c r="D34" s="4">
        <f>10^(-Table1[[#This Row],[Q]]/10)</f>
        <v>1E-3</v>
      </c>
      <c r="F34" s="3" t="s">
        <v>53</v>
      </c>
      <c r="G34" s="3">
        <f t="shared" si="4"/>
        <v>94</v>
      </c>
      <c r="H34" s="3">
        <f t="shared" si="3"/>
        <v>30</v>
      </c>
      <c r="I34" s="4">
        <f>10^(-Table13[[#This Row],[Q]]/10)</f>
        <v>1E-3</v>
      </c>
    </row>
    <row r="35" spans="1:9" ht="15.75" x14ac:dyDescent="0.25">
      <c r="A35" s="3" t="s">
        <v>25</v>
      </c>
      <c r="B35" s="3">
        <f t="shared" si="1"/>
        <v>64</v>
      </c>
      <c r="C35" s="3">
        <f t="shared" si="2"/>
        <v>31</v>
      </c>
      <c r="D35" s="4">
        <f>10^(-Table1[[#This Row],[Q]]/10)</f>
        <v>7.9432823472428099E-4</v>
      </c>
      <c r="F35" s="3" t="s">
        <v>54</v>
      </c>
      <c r="G35" s="3">
        <f t="shared" si="4"/>
        <v>95</v>
      </c>
      <c r="H35" s="3">
        <f t="shared" si="3"/>
        <v>31</v>
      </c>
      <c r="I35" s="4">
        <f>10^(-Table13[[#This Row],[Q]]/10)</f>
        <v>7.9432823472428099E-4</v>
      </c>
    </row>
    <row r="36" spans="1:9" ht="15.75" x14ac:dyDescent="0.25">
      <c r="A36" s="3" t="s">
        <v>26</v>
      </c>
      <c r="B36" s="3">
        <f t="shared" si="1"/>
        <v>65</v>
      </c>
      <c r="C36" s="3">
        <f t="shared" si="2"/>
        <v>32</v>
      </c>
      <c r="D36" s="4">
        <f>10^(-Table1[[#This Row],[Q]]/10)</f>
        <v>6.3095734448019244E-4</v>
      </c>
      <c r="F36" s="5" t="s">
        <v>55</v>
      </c>
      <c r="G36" s="3">
        <f t="shared" si="4"/>
        <v>96</v>
      </c>
      <c r="H36" s="3">
        <f t="shared" si="3"/>
        <v>32</v>
      </c>
      <c r="I36" s="4">
        <f>10^(-Table13[[#This Row],[Q]]/10)</f>
        <v>6.3095734448019244E-4</v>
      </c>
    </row>
    <row r="37" spans="1:9" ht="15.75" x14ac:dyDescent="0.25">
      <c r="A37" s="3" t="s">
        <v>27</v>
      </c>
      <c r="B37" s="3">
        <f t="shared" si="1"/>
        <v>66</v>
      </c>
      <c r="C37" s="3">
        <f t="shared" si="2"/>
        <v>33</v>
      </c>
      <c r="D37" s="4">
        <f>10^(-Table1[[#This Row],[Q]]/10)</f>
        <v>5.0118723362727209E-4</v>
      </c>
      <c r="F37" s="3" t="s">
        <v>56</v>
      </c>
      <c r="G37" s="3">
        <f t="shared" si="4"/>
        <v>97</v>
      </c>
      <c r="H37" s="3">
        <f t="shared" si="3"/>
        <v>33</v>
      </c>
      <c r="I37" s="4">
        <f>10^(-Table13[[#This Row],[Q]]/10)</f>
        <v>5.0118723362727209E-4</v>
      </c>
    </row>
    <row r="38" spans="1:9" ht="15.75" x14ac:dyDescent="0.25">
      <c r="A38" s="3" t="s">
        <v>28</v>
      </c>
      <c r="B38" s="3">
        <f t="shared" si="1"/>
        <v>67</v>
      </c>
      <c r="C38" s="3">
        <f t="shared" si="2"/>
        <v>34</v>
      </c>
      <c r="D38" s="4">
        <f>10^(-Table1[[#This Row],[Q]]/10)</f>
        <v>3.9810717055349708E-4</v>
      </c>
      <c r="F38" s="3" t="s">
        <v>57</v>
      </c>
      <c r="G38" s="3">
        <f t="shared" si="4"/>
        <v>98</v>
      </c>
      <c r="H38" s="3">
        <f t="shared" si="3"/>
        <v>34</v>
      </c>
      <c r="I38" s="4">
        <f>10^(-Table13[[#This Row],[Q]]/10)</f>
        <v>3.9810717055349708E-4</v>
      </c>
    </row>
    <row r="39" spans="1:9" ht="15.75" x14ac:dyDescent="0.25">
      <c r="A39" s="3" t="s">
        <v>29</v>
      </c>
      <c r="B39" s="3">
        <f t="shared" si="1"/>
        <v>68</v>
      </c>
      <c r="C39" s="3">
        <f t="shared" si="2"/>
        <v>35</v>
      </c>
      <c r="D39" s="4">
        <f>10^(-Table1[[#This Row],[Q]]/10)</f>
        <v>3.1622776601683783E-4</v>
      </c>
      <c r="F39" s="3" t="s">
        <v>58</v>
      </c>
      <c r="G39" s="3">
        <f t="shared" si="4"/>
        <v>99</v>
      </c>
      <c r="H39" s="3">
        <f t="shared" si="3"/>
        <v>35</v>
      </c>
      <c r="I39" s="4">
        <f>10^(-Table13[[#This Row],[Q]]/10)</f>
        <v>3.1622776601683783E-4</v>
      </c>
    </row>
    <row r="40" spans="1:9" ht="15.75" x14ac:dyDescent="0.25">
      <c r="A40" s="3" t="s">
        <v>30</v>
      </c>
      <c r="B40" s="3">
        <f t="shared" si="1"/>
        <v>69</v>
      </c>
      <c r="C40" s="3">
        <f t="shared" si="2"/>
        <v>36</v>
      </c>
      <c r="D40" s="4">
        <f>10^(-Table1[[#This Row],[Q]]/10)</f>
        <v>2.5118864315095774E-4</v>
      </c>
      <c r="F40" s="3" t="s">
        <v>59</v>
      </c>
      <c r="G40" s="3">
        <f t="shared" si="4"/>
        <v>100</v>
      </c>
      <c r="H40" s="3">
        <f t="shared" si="3"/>
        <v>36</v>
      </c>
      <c r="I40" s="4">
        <f>10^(-Table13[[#This Row],[Q]]/10)</f>
        <v>2.5118864315095774E-4</v>
      </c>
    </row>
    <row r="41" spans="1:9" ht="15.75" x14ac:dyDescent="0.25">
      <c r="A41" s="3" t="s">
        <v>31</v>
      </c>
      <c r="B41" s="3">
        <f t="shared" si="1"/>
        <v>70</v>
      </c>
      <c r="C41" s="3">
        <f t="shared" si="2"/>
        <v>37</v>
      </c>
      <c r="D41" s="4">
        <f>10^(-Table1[[#This Row],[Q]]/10)</f>
        <v>1.9952623149688758E-4</v>
      </c>
      <c r="F41" s="3" t="s">
        <v>60</v>
      </c>
      <c r="G41" s="3">
        <f t="shared" si="4"/>
        <v>101</v>
      </c>
      <c r="H41" s="3">
        <f t="shared" si="3"/>
        <v>37</v>
      </c>
      <c r="I41" s="4">
        <f>10^(-Table13[[#This Row],[Q]]/10)</f>
        <v>1.9952623149688758E-4</v>
      </c>
    </row>
    <row r="42" spans="1:9" ht="15.75" x14ac:dyDescent="0.25">
      <c r="A42" s="3" t="s">
        <v>32</v>
      </c>
      <c r="B42" s="3">
        <f t="shared" si="1"/>
        <v>71</v>
      </c>
      <c r="C42" s="3">
        <f t="shared" si="2"/>
        <v>38</v>
      </c>
      <c r="D42" s="4">
        <f>10^(-Table1[[#This Row],[Q]]/10)</f>
        <v>1.584893192461112E-4</v>
      </c>
      <c r="F42" s="3" t="s">
        <v>61</v>
      </c>
      <c r="G42" s="3">
        <f t="shared" si="4"/>
        <v>102</v>
      </c>
      <c r="H42" s="3">
        <f t="shared" si="3"/>
        <v>38</v>
      </c>
      <c r="I42" s="4">
        <f>10^(-Table13[[#This Row],[Q]]/10)</f>
        <v>1.584893192461112E-4</v>
      </c>
    </row>
    <row r="43" spans="1:9" ht="15.75" x14ac:dyDescent="0.25">
      <c r="A43" s="3" t="s">
        <v>33</v>
      </c>
      <c r="B43" s="3">
        <f t="shared" si="1"/>
        <v>72</v>
      </c>
      <c r="C43" s="3">
        <f t="shared" si="2"/>
        <v>39</v>
      </c>
      <c r="D43" s="4">
        <f>10^(-Table1[[#This Row],[Q]]/10)</f>
        <v>1.2589254117941672E-4</v>
      </c>
      <c r="F43" s="3" t="s">
        <v>62</v>
      </c>
      <c r="G43" s="3">
        <f t="shared" si="4"/>
        <v>103</v>
      </c>
      <c r="H43" s="3">
        <f t="shared" si="3"/>
        <v>39</v>
      </c>
      <c r="I43" s="4">
        <f>10^(-Table13[[#This Row],[Q]]/10)</f>
        <v>1.2589254117941672E-4</v>
      </c>
    </row>
    <row r="44" spans="1:9" ht="15.75" x14ac:dyDescent="0.25">
      <c r="A44" s="3" t="s">
        <v>34</v>
      </c>
      <c r="B44" s="3">
        <f t="shared" si="1"/>
        <v>73</v>
      </c>
      <c r="C44" s="3">
        <f t="shared" si="2"/>
        <v>40</v>
      </c>
      <c r="D44" s="4">
        <f>10^(-Table1[[#This Row],[Q]]/10)</f>
        <v>1E-4</v>
      </c>
      <c r="F44" s="3" t="s">
        <v>63</v>
      </c>
      <c r="G44" s="3">
        <f t="shared" si="4"/>
        <v>104</v>
      </c>
      <c r="H44" s="3">
        <f t="shared" si="3"/>
        <v>40</v>
      </c>
      <c r="I44" s="4">
        <f>10^(-Table13[[#This Row],[Q]]/10)</f>
        <v>1E-4</v>
      </c>
    </row>
    <row r="45" spans="1:9" ht="15.75" x14ac:dyDescent="0.25">
      <c r="A45" s="3" t="s">
        <v>35</v>
      </c>
      <c r="B45" s="3">
        <f t="shared" si="1"/>
        <v>74</v>
      </c>
      <c r="C45" s="3">
        <f t="shared" si="2"/>
        <v>41</v>
      </c>
      <c r="D45" s="4">
        <f>10^(-Table1[[#This Row],[Q]]/10)</f>
        <v>7.9432823472428153E-5</v>
      </c>
      <c r="F45" s="3" t="s">
        <v>64</v>
      </c>
      <c r="G45" s="3">
        <f t="shared" si="4"/>
        <v>105</v>
      </c>
      <c r="H45" s="3">
        <f t="shared" si="3"/>
        <v>41</v>
      </c>
      <c r="I45" s="4">
        <f>10^(-Table13[[#This Row],[Q]]/10)</f>
        <v>7.9432823472428153E-5</v>
      </c>
    </row>
    <row r="46" spans="1:9" ht="15.75" x14ac:dyDescent="0.25">
      <c r="A46" s="3" t="s">
        <v>36</v>
      </c>
      <c r="B46" s="3">
        <f t="shared" si="1"/>
        <v>75</v>
      </c>
      <c r="C46" s="3">
        <f t="shared" si="2"/>
        <v>42</v>
      </c>
      <c r="D46" s="4">
        <f>10^(-Table1[[#This Row],[Q]]/10)</f>
        <v>6.3095734448019279E-5</v>
      </c>
      <c r="F46" s="3" t="s">
        <v>65</v>
      </c>
      <c r="G46" s="3">
        <f t="shared" si="4"/>
        <v>106</v>
      </c>
      <c r="H46" s="3">
        <f t="shared" si="3"/>
        <v>42</v>
      </c>
      <c r="I46" s="4">
        <f>10^(-Table13[[#This Row],[Q]]/10)</f>
        <v>6.3095734448019279E-5</v>
      </c>
    </row>
    <row r="47" spans="1:9" ht="15.75" x14ac:dyDescent="0.25">
      <c r="A47" s="3" t="s">
        <v>37</v>
      </c>
      <c r="B47" s="3">
        <f t="shared" si="1"/>
        <v>76</v>
      </c>
      <c r="C47" s="3">
        <f t="shared" si="2"/>
        <v>43</v>
      </c>
      <c r="D47" s="4">
        <f>10^(-Table1[[#This Row],[Q]]/10)</f>
        <v>5.0118723362727238E-5</v>
      </c>
      <c r="F47" s="3" t="s">
        <v>66</v>
      </c>
      <c r="G47" s="3">
        <f t="shared" si="4"/>
        <v>107</v>
      </c>
      <c r="H47" s="3">
        <f t="shared" si="3"/>
        <v>43</v>
      </c>
      <c r="I47" s="4">
        <f>10^(-Table13[[#This Row],[Q]]/10)</f>
        <v>5.0118723362727238E-5</v>
      </c>
    </row>
    <row r="48" spans="1:9" ht="15.75" x14ac:dyDescent="0.25">
      <c r="A48" s="3" t="s">
        <v>38</v>
      </c>
      <c r="B48" s="3">
        <f t="shared" si="1"/>
        <v>77</v>
      </c>
      <c r="C48" s="3">
        <f t="shared" si="2"/>
        <v>44</v>
      </c>
      <c r="D48" s="4">
        <f>10^(-Table1[[#This Row],[Q]]/10)</f>
        <v>3.9810717055349634E-5</v>
      </c>
      <c r="F48" s="3" t="s">
        <v>67</v>
      </c>
      <c r="G48" s="3">
        <f t="shared" si="4"/>
        <v>108</v>
      </c>
      <c r="H48" s="3">
        <f t="shared" si="3"/>
        <v>44</v>
      </c>
      <c r="I48" s="4">
        <f>10^(-Table13[[#This Row],[Q]]/10)</f>
        <v>3.9810717055349634E-5</v>
      </c>
    </row>
    <row r="49" spans="1:9" ht="15.75" x14ac:dyDescent="0.25">
      <c r="A49" s="3" t="s">
        <v>39</v>
      </c>
      <c r="B49" s="3">
        <f t="shared" si="1"/>
        <v>78</v>
      </c>
      <c r="C49" s="3">
        <f t="shared" si="2"/>
        <v>45</v>
      </c>
      <c r="D49" s="4">
        <f>10^(-Table1[[#This Row],[Q]]/10)</f>
        <v>3.1622776601683748E-5</v>
      </c>
      <c r="F49" s="3" t="s">
        <v>68</v>
      </c>
      <c r="G49" s="3">
        <f t="shared" si="4"/>
        <v>109</v>
      </c>
      <c r="H49" s="3">
        <f t="shared" si="3"/>
        <v>45</v>
      </c>
      <c r="I49" s="4">
        <f>10^(-Table13[[#This Row],[Q]]/10)</f>
        <v>3.1622776601683748E-5</v>
      </c>
    </row>
    <row r="50" spans="1:9" ht="15.75" x14ac:dyDescent="0.25">
      <c r="A50" s="3" t="s">
        <v>40</v>
      </c>
      <c r="B50" s="3">
        <f t="shared" si="1"/>
        <v>79</v>
      </c>
      <c r="C50" s="3">
        <f t="shared" si="2"/>
        <v>46</v>
      </c>
      <c r="D50" s="4">
        <f>10^(-Table1[[#This Row],[Q]]/10)</f>
        <v>2.5118864315095791E-5</v>
      </c>
      <c r="F50" s="3" t="s">
        <v>69</v>
      </c>
      <c r="G50" s="3">
        <f t="shared" si="4"/>
        <v>110</v>
      </c>
      <c r="H50" s="3">
        <f t="shared" si="3"/>
        <v>46</v>
      </c>
      <c r="I50" s="4">
        <f>10^(-Table13[[#This Row],[Q]]/10)</f>
        <v>2.5118864315095791E-5</v>
      </c>
    </row>
    <row r="51" spans="1:9" ht="15.75" x14ac:dyDescent="0.25">
      <c r="A51" s="3" t="s">
        <v>41</v>
      </c>
      <c r="B51" s="3">
        <f t="shared" si="1"/>
        <v>80</v>
      </c>
      <c r="C51" s="3">
        <f t="shared" si="2"/>
        <v>47</v>
      </c>
      <c r="D51" s="4">
        <f>10^(-Table1[[#This Row],[Q]]/10)</f>
        <v>1.9952623149688769E-5</v>
      </c>
      <c r="F51" s="3" t="s">
        <v>70</v>
      </c>
      <c r="G51" s="3">
        <f t="shared" si="4"/>
        <v>111</v>
      </c>
      <c r="H51" s="3">
        <f t="shared" si="3"/>
        <v>47</v>
      </c>
      <c r="I51" s="4">
        <f>10^(-Table13[[#This Row],[Q]]/10)</f>
        <v>1.9952623149688769E-5</v>
      </c>
    </row>
    <row r="52" spans="1:9" ht="15.75" x14ac:dyDescent="0.25">
      <c r="A52" s="3" t="s">
        <v>0</v>
      </c>
      <c r="B52" s="3">
        <f t="shared" si="1"/>
        <v>81</v>
      </c>
      <c r="C52" s="3">
        <f t="shared" si="2"/>
        <v>48</v>
      </c>
      <c r="D52" s="4">
        <f>10^(-Table1[[#This Row],[Q]]/10)</f>
        <v>1.5848931924611131E-5</v>
      </c>
      <c r="F52" s="3" t="s">
        <v>71</v>
      </c>
      <c r="G52" s="3">
        <f t="shared" si="4"/>
        <v>112</v>
      </c>
      <c r="H52" s="3">
        <f t="shared" si="3"/>
        <v>48</v>
      </c>
      <c r="I52" s="4">
        <f>10^(-Table13[[#This Row],[Q]]/10)</f>
        <v>1.5848931924611131E-5</v>
      </c>
    </row>
    <row r="53" spans="1:9" ht="15.75" x14ac:dyDescent="0.25">
      <c r="A53" s="3" t="s">
        <v>42</v>
      </c>
      <c r="B53" s="3">
        <f t="shared" si="1"/>
        <v>82</v>
      </c>
      <c r="C53" s="3">
        <f t="shared" si="2"/>
        <v>49</v>
      </c>
      <c r="D53" s="4">
        <f>10^(-Table1[[#This Row],[Q]]/10)</f>
        <v>1.2589254117941658E-5</v>
      </c>
      <c r="F53" s="3" t="s">
        <v>72</v>
      </c>
      <c r="G53" s="3">
        <f t="shared" si="4"/>
        <v>113</v>
      </c>
      <c r="H53" s="3">
        <f t="shared" si="3"/>
        <v>49</v>
      </c>
      <c r="I53" s="4">
        <f>10^(-Table13[[#This Row],[Q]]/10)</f>
        <v>1.2589254117941658E-5</v>
      </c>
    </row>
    <row r="54" spans="1:9" ht="15.75" x14ac:dyDescent="0.25">
      <c r="A54" s="3" t="s">
        <v>43</v>
      </c>
      <c r="B54" s="3">
        <f t="shared" si="1"/>
        <v>83</v>
      </c>
      <c r="C54" s="3">
        <f t="shared" si="2"/>
        <v>50</v>
      </c>
      <c r="D54" s="4">
        <f>10^(-Table1[[#This Row],[Q]]/10)</f>
        <v>1.0000000000000001E-5</v>
      </c>
      <c r="F54" s="3" t="s">
        <v>73</v>
      </c>
      <c r="G54" s="3">
        <f t="shared" si="4"/>
        <v>114</v>
      </c>
      <c r="H54" s="3">
        <f t="shared" si="3"/>
        <v>50</v>
      </c>
      <c r="I54" s="4">
        <f>10^(-Table13[[#This Row],[Q]]/10)</f>
        <v>1.0000000000000001E-5</v>
      </c>
    </row>
  </sheetData>
  <mergeCells count="3">
    <mergeCell ref="A1:I1"/>
    <mergeCell ref="A2:D2"/>
    <mergeCell ref="F2:I2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van Beek</dc:creator>
  <cp:lastModifiedBy>Gregory van Beek</cp:lastModifiedBy>
  <cp:lastPrinted>2020-02-28T09:34:00Z</cp:lastPrinted>
  <dcterms:created xsi:type="dcterms:W3CDTF">2020-02-28T08:57:50Z</dcterms:created>
  <dcterms:modified xsi:type="dcterms:W3CDTF">2020-02-28T09:34:33Z</dcterms:modified>
</cp:coreProperties>
</file>