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gtnash\repos\AmPowerGuide\CSV_Method\"/>
    </mc:Choice>
  </mc:AlternateContent>
  <xr:revisionPtr revIDLastSave="0" documentId="13_ncr:1_{E75EA235-3BAF-4B26-AC6B-5578624BFE6C}" xr6:coauthVersionLast="47" xr6:coauthVersionMax="47" xr10:uidLastSave="{00000000-0000-0000-0000-000000000000}"/>
  <bookViews>
    <workbookView xWindow="-105" yWindow="0" windowWidth="26010" windowHeight="21705" activeTab="1" xr2:uid="{5477C7E2-8D94-434C-9C36-5F567177BA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<sst xmlns="http://schemas.openxmlformats.org/spreadsheetml/2006/main" count="221" uniqueCount="174">
  <si>
    <t>Split</t>
  </si>
  <si>
    <t>Split Distance</t>
  </si>
  <si>
    <t>Split Time Estimate</t>
  </si>
  <si>
    <t>Target Power</t>
  </si>
  <si>
    <t>Avg Grade</t>
  </si>
  <si>
    <t>% FTP</t>
  </si>
  <si>
    <t>Elevation Change</t>
  </si>
  <si>
    <t>2.89 mi</t>
  </si>
  <si>
    <t>197 W</t>
  </si>
  <si>
    <t>+16 ft</t>
  </si>
  <si>
    <t>1.14 mi</t>
  </si>
  <si>
    <t>169 W</t>
  </si>
  <si>
    <t>-77 ft</t>
  </si>
  <si>
    <t>2.05 mi</t>
  </si>
  <si>
    <t>194 W</t>
  </si>
  <si>
    <t>-4 ft</t>
  </si>
  <si>
    <t>0.75 mi</t>
  </si>
  <si>
    <t>-51 ft</t>
  </si>
  <si>
    <t>2.78 mi</t>
  </si>
  <si>
    <t>200 W</t>
  </si>
  <si>
    <t>+43 ft</t>
  </si>
  <si>
    <t>2.09 mi</t>
  </si>
  <si>
    <t>212 W</t>
  </si>
  <si>
    <t>+108 ft</t>
  </si>
  <si>
    <t>2.72 mi</t>
  </si>
  <si>
    <t>199 W</t>
  </si>
  <si>
    <t>+33 ft</t>
  </si>
  <si>
    <t>1.11 mi</t>
  </si>
  <si>
    <t>168 W</t>
  </si>
  <si>
    <t>-78 ft</t>
  </si>
  <si>
    <t>188 W</t>
  </si>
  <si>
    <t>-19 ft</t>
  </si>
  <si>
    <t>5.34 mi</t>
  </si>
  <si>
    <t>195 W</t>
  </si>
  <si>
    <t>+6 ft</t>
  </si>
  <si>
    <t>0.67 mi</t>
  </si>
  <si>
    <t>171 W</t>
  </si>
  <si>
    <t>-42 ft</t>
  </si>
  <si>
    <t>0.87 mi</t>
  </si>
  <si>
    <t>210 W</t>
  </si>
  <si>
    <t>+39 ft</t>
  </si>
  <si>
    <t>0.70 mi</t>
  </si>
  <si>
    <t>-47 ft</t>
  </si>
  <si>
    <t>2.18 mi</t>
  </si>
  <si>
    <t>185 W</t>
  </si>
  <si>
    <t>1.13 mi</t>
  </si>
  <si>
    <t>201 W</t>
  </si>
  <si>
    <t>+44 ft</t>
  </si>
  <si>
    <t>1.31 mi</t>
  </si>
  <si>
    <t>174 W</t>
  </si>
  <si>
    <t>-52 ft</t>
  </si>
  <si>
    <t>0.99 mi</t>
  </si>
  <si>
    <t>207 W</t>
  </si>
  <si>
    <t>+55 ft</t>
  </si>
  <si>
    <t>1.53 mi</t>
  </si>
  <si>
    <t>179 W</t>
  </si>
  <si>
    <t>-39 ft</t>
  </si>
  <si>
    <t>1.54 mi</t>
  </si>
  <si>
    <t>213 W</t>
  </si>
  <si>
    <t>+115 ft</t>
  </si>
  <si>
    <t>1.38 mi</t>
  </si>
  <si>
    <t>184 W</t>
  </si>
  <si>
    <t>-14 ft</t>
  </si>
  <si>
    <t>1.76 mi</t>
  </si>
  <si>
    <t>198 W</t>
  </si>
  <si>
    <t>+53 ft</t>
  </si>
  <si>
    <t>1.29 mi</t>
  </si>
  <si>
    <t>143 W</t>
  </si>
  <si>
    <t>-141 ft</t>
  </si>
  <si>
    <t>2.14 mi</t>
  </si>
  <si>
    <t>206 W</t>
  </si>
  <si>
    <t>+112 ft</t>
  </si>
  <si>
    <t>2.08 mi</t>
  </si>
  <si>
    <t>175 W</t>
  </si>
  <si>
    <t>-73 ft</t>
  </si>
  <si>
    <t>1.33 mi</t>
  </si>
  <si>
    <t>+77 ft</t>
  </si>
  <si>
    <t>1.84 mi</t>
  </si>
  <si>
    <t>173 W</t>
  </si>
  <si>
    <t>-79 ft</t>
  </si>
  <si>
    <t>2.07 mi</t>
  </si>
  <si>
    <t>+113 ft</t>
  </si>
  <si>
    <t>1.50 mi</t>
  </si>
  <si>
    <t>-72 ft</t>
  </si>
  <si>
    <t>1.72 mi</t>
  </si>
  <si>
    <t>196 W</t>
  </si>
  <si>
    <t>+42 ft</t>
  </si>
  <si>
    <t>2.20 mi</t>
  </si>
  <si>
    <t>-24 ft</t>
  </si>
  <si>
    <t>0.86 mi</t>
  </si>
  <si>
    <t>0.95 mi</t>
  </si>
  <si>
    <t>-38 ft</t>
  </si>
  <si>
    <t>2.02 mi</t>
  </si>
  <si>
    <t>+87 ft</t>
  </si>
  <si>
    <t>0.37 mi</t>
  </si>
  <si>
    <t>-5 ft</t>
  </si>
  <si>
    <t>0.24 mi</t>
  </si>
  <si>
    <t>1 W</t>
  </si>
  <si>
    <t>-74 ft</t>
  </si>
  <si>
    <t>0.46 mi</t>
  </si>
  <si>
    <t>180 W</t>
  </si>
  <si>
    <t>-3 ft</t>
  </si>
  <si>
    <t>0.22 mi</t>
  </si>
  <si>
    <t>257 W</t>
  </si>
  <si>
    <t>+59 ft</t>
  </si>
  <si>
    <t>0.72 mi</t>
  </si>
  <si>
    <t>+38 ft</t>
  </si>
  <si>
    <t>0.41 mi</t>
  </si>
  <si>
    <t>114 W</t>
  </si>
  <si>
    <t>1.36 mi</t>
  </si>
  <si>
    <t>204 W</t>
  </si>
  <si>
    <t>+89 ft</t>
  </si>
  <si>
    <t>0.77 mi</t>
  </si>
  <si>
    <t>162 W</t>
  </si>
  <si>
    <t>-46 ft</t>
  </si>
  <si>
    <t>0.30 mi</t>
  </si>
  <si>
    <t>224 W</t>
  </si>
  <si>
    <t>+40 ft</t>
  </si>
  <si>
    <t>0.78 mi</t>
  </si>
  <si>
    <t>170 W</t>
  </si>
  <si>
    <t>-30 ft</t>
  </si>
  <si>
    <t>1.59 mi</t>
  </si>
  <si>
    <t>190 W</t>
  </si>
  <si>
    <t>+31 ft</t>
  </si>
  <si>
    <t>1.08 mi</t>
  </si>
  <si>
    <t>155 W</t>
  </si>
  <si>
    <t>-83 ft</t>
  </si>
  <si>
    <t>1.83 mi</t>
  </si>
  <si>
    <t>+29 ft</t>
  </si>
  <si>
    <t>1.80 mi</t>
  </si>
  <si>
    <t>-67 ft</t>
  </si>
  <si>
    <t>3.76 mi</t>
  </si>
  <si>
    <t>1.92 mi</t>
  </si>
  <si>
    <t>+80 ft</t>
  </si>
  <si>
    <t>1.02 mi</t>
  </si>
  <si>
    <t>167 W</t>
  </si>
  <si>
    <t>2.32 mi</t>
  </si>
  <si>
    <t>+11 ft</t>
  </si>
  <si>
    <t>0.85 mi</t>
  </si>
  <si>
    <t>+75 ft</t>
  </si>
  <si>
    <t>2.52 mi</t>
  </si>
  <si>
    <t>-2 ft</t>
  </si>
  <si>
    <t>0.52 mi</t>
  </si>
  <si>
    <t>145 W</t>
  </si>
  <si>
    <t>10 W</t>
  </si>
  <si>
    <t>-93 ft</t>
  </si>
  <si>
    <t>160 W</t>
  </si>
  <si>
    <t>-16 ft</t>
  </si>
  <si>
    <t>0.62 mi</t>
  </si>
  <si>
    <t>203 W</t>
  </si>
  <si>
    <t>+71 ft</t>
  </si>
  <si>
    <t>+10 ft</t>
  </si>
  <si>
    <t>1.67 mi</t>
  </si>
  <si>
    <t>150 W</t>
  </si>
  <si>
    <t>-102 ft</t>
  </si>
  <si>
    <t>+121 ft</t>
  </si>
  <si>
    <t>1.43 mi</t>
  </si>
  <si>
    <t>176 W</t>
  </si>
  <si>
    <t>+27 ft</t>
  </si>
  <si>
    <t>2.98 mi</t>
  </si>
  <si>
    <t>164 W</t>
  </si>
  <si>
    <t>-57 ft</t>
  </si>
  <si>
    <t>3.73 mi</t>
  </si>
  <si>
    <t>157 W</t>
  </si>
  <si>
    <t>-152 ft</t>
  </si>
  <si>
    <t>0.28 mi</t>
  </si>
  <si>
    <t>244 W</t>
  </si>
  <si>
    <t>+82 ft</t>
  </si>
  <si>
    <t>1.00 mi</t>
  </si>
  <si>
    <t>+14 ft</t>
  </si>
  <si>
    <t>-33 ft</t>
  </si>
  <si>
    <t>-64 ft</t>
  </si>
  <si>
    <t>Split Distance (mi)</t>
  </si>
  <si>
    <t>Target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</si>
</sst>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21" fontId="1" fillId="2" borderId="2" xfId="0" applyNumberFormat="1" applyFont="1" applyFill="1" applyBorder="1" applyAlignment="1">
      <alignment vertical="center" wrapText="1"/>
    </xf>
    <xf numFmtId="10" fontId="1" fillId="2" borderId="2" xfId="0" applyNumberFormat="1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C04-13E9-4040-AABB-723C1D46FEB6}">
  <dimension ref="A1:G70"/>
  <sheetViews>
    <sheetView topLeftCell="A24" workbookViewId="0">
      <selection activeCell="E2" sqref="E2"/>
    </sheetView>
  </sheetViews>
  <sheetFormatPr defaultRowHeight="15" x14ac:dyDescent="0.25"/>
  <cols>
    <col min="1" max="1" width="6.140625" bestFit="1" customWidth="1"/>
    <col min="2" max="2" width="16.28515625" bestFit="1" customWidth="1"/>
    <col min="3" max="3" width="22.7109375" bestFit="1" customWidth="1"/>
    <col min="4" max="4" width="15.7109375" bestFit="1" customWidth="1"/>
    <col min="5" max="5" width="12.140625" bestFit="1" customWidth="1"/>
    <col min="6" max="6" width="7.5703125" bestFit="1" customWidth="1"/>
    <col min="7" max="7" width="20.28515625" bestFit="1" customWidth="1"/>
  </cols>
  <sheetData>
    <row r="1" spans="1:7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thickBot="1" x14ac:dyDescent="0.3">
      <c r="A2" s="2">
        <v>1</v>
      </c>
      <c r="B2" s="2" t="s">
        <v>7</v>
      </c>
      <c r="C2" s="3">
        <v>5.4398148148148149E-3</v>
      </c>
      <c r="D2" s="2" t="s">
        <v>8</v>
      </c>
      <c r="E2" s="4">
        <v>1.1000000000000001E-3</v>
      </c>
      <c r="F2" s="5">
        <v>0.64</v>
      </c>
      <c r="G2" s="2" t="s">
        <v>9</v>
      </c>
    </row>
    <row r="3" spans="1:7" ht="17.25" thickBot="1" x14ac:dyDescent="0.3">
      <c r="A3" s="6">
        <v>2</v>
      </c>
      <c r="B3" s="6" t="s">
        <v>10</v>
      </c>
      <c r="C3" s="7">
        <v>1.8518518518518517E-3</v>
      </c>
      <c r="D3" s="6" t="s">
        <v>11</v>
      </c>
      <c r="E3" s="8">
        <v>-1.2699999999999999E-2</v>
      </c>
      <c r="F3" s="9">
        <v>0.55000000000000004</v>
      </c>
      <c r="G3" s="6" t="s">
        <v>12</v>
      </c>
    </row>
    <row r="4" spans="1:7" ht="17.25" thickBot="1" x14ac:dyDescent="0.3">
      <c r="A4" s="6">
        <v>3</v>
      </c>
      <c r="B4" s="6" t="s">
        <v>13</v>
      </c>
      <c r="C4" s="7">
        <v>3.7847222222222223E-3</v>
      </c>
      <c r="D4" s="6" t="s">
        <v>14</v>
      </c>
      <c r="E4" s="8">
        <v>-4.0000000000000002E-4</v>
      </c>
      <c r="F4" s="9">
        <v>0.63</v>
      </c>
      <c r="G4" s="6" t="s">
        <v>15</v>
      </c>
    </row>
    <row r="5" spans="1:7" ht="17.25" thickBot="1" x14ac:dyDescent="0.3">
      <c r="A5" s="6">
        <v>4</v>
      </c>
      <c r="B5" s="6" t="s">
        <v>16</v>
      </c>
      <c r="C5" s="7">
        <v>1.2152777777777778E-3</v>
      </c>
      <c r="D5" s="6" t="s">
        <v>11</v>
      </c>
      <c r="E5" s="8">
        <v>-1.29E-2</v>
      </c>
      <c r="F5" s="9">
        <v>0.55000000000000004</v>
      </c>
      <c r="G5" s="6" t="s">
        <v>17</v>
      </c>
    </row>
    <row r="6" spans="1:7" ht="17.25" thickBot="1" x14ac:dyDescent="0.3">
      <c r="A6" s="6">
        <v>5</v>
      </c>
      <c r="B6" s="6" t="s">
        <v>18</v>
      </c>
      <c r="C6" s="7">
        <v>5.3356481481481484E-3</v>
      </c>
      <c r="D6" s="6" t="s">
        <v>19</v>
      </c>
      <c r="E6" s="8">
        <v>2.8999999999999998E-3</v>
      </c>
      <c r="F6" s="9">
        <v>0.65</v>
      </c>
      <c r="G6" s="6" t="s">
        <v>20</v>
      </c>
    </row>
    <row r="7" spans="1:7" ht="17.25" thickBot="1" x14ac:dyDescent="0.3">
      <c r="A7" s="6">
        <v>6</v>
      </c>
      <c r="B7" s="6" t="s">
        <v>21</v>
      </c>
      <c r="C7" s="7">
        <v>4.340277777777778E-3</v>
      </c>
      <c r="D7" s="6" t="s">
        <v>22</v>
      </c>
      <c r="E7" s="8">
        <v>9.7999999999999997E-3</v>
      </c>
      <c r="F7" s="9">
        <v>0.69</v>
      </c>
      <c r="G7" s="6" t="s">
        <v>23</v>
      </c>
    </row>
    <row r="8" spans="1:7" ht="17.25" thickBot="1" x14ac:dyDescent="0.3">
      <c r="A8" s="6">
        <v>7</v>
      </c>
      <c r="B8" s="6" t="s">
        <v>24</v>
      </c>
      <c r="C8" s="7">
        <v>5.185185185185185E-3</v>
      </c>
      <c r="D8" s="6" t="s">
        <v>25</v>
      </c>
      <c r="E8" s="8">
        <v>2.3E-3</v>
      </c>
      <c r="F8" s="9">
        <v>0.65</v>
      </c>
      <c r="G8" s="6" t="s">
        <v>26</v>
      </c>
    </row>
    <row r="9" spans="1:7" ht="17.25" thickBot="1" x14ac:dyDescent="0.3">
      <c r="A9" s="6">
        <v>8</v>
      </c>
      <c r="B9" s="6" t="s">
        <v>27</v>
      </c>
      <c r="C9" s="7">
        <v>1.7939814814814815E-3</v>
      </c>
      <c r="D9" s="6" t="s">
        <v>28</v>
      </c>
      <c r="E9" s="8">
        <v>-1.3299999999999999E-2</v>
      </c>
      <c r="F9" s="9">
        <v>0.55000000000000004</v>
      </c>
      <c r="G9" s="6" t="s">
        <v>29</v>
      </c>
    </row>
    <row r="10" spans="1:7" ht="17.25" thickBot="1" x14ac:dyDescent="0.3">
      <c r="A10" s="6">
        <v>9</v>
      </c>
      <c r="B10" s="6" t="s">
        <v>10</v>
      </c>
      <c r="C10" s="7">
        <v>2.0370370370370373E-3</v>
      </c>
      <c r="D10" s="6" t="s">
        <v>30</v>
      </c>
      <c r="E10" s="8">
        <v>-3.2000000000000002E-3</v>
      </c>
      <c r="F10" s="9">
        <v>0.61</v>
      </c>
      <c r="G10" s="6" t="s">
        <v>31</v>
      </c>
    </row>
    <row r="11" spans="1:7" ht="17.25" thickBot="1" x14ac:dyDescent="0.3">
      <c r="A11" s="6">
        <v>10</v>
      </c>
      <c r="B11" s="6" t="s">
        <v>32</v>
      </c>
      <c r="C11" s="7">
        <v>9.9537037037037042E-3</v>
      </c>
      <c r="D11" s="6" t="s">
        <v>33</v>
      </c>
      <c r="E11" s="8">
        <v>2.0000000000000001E-4</v>
      </c>
      <c r="F11" s="9">
        <v>0.63</v>
      </c>
      <c r="G11" s="6" t="s">
        <v>34</v>
      </c>
    </row>
    <row r="12" spans="1:7" ht="17.25" thickBot="1" x14ac:dyDescent="0.3">
      <c r="A12" s="6">
        <v>11</v>
      </c>
      <c r="B12" s="6" t="s">
        <v>35</v>
      </c>
      <c r="C12" s="7">
        <v>1.0995370370370371E-3</v>
      </c>
      <c r="D12" s="6" t="s">
        <v>36</v>
      </c>
      <c r="E12" s="8">
        <v>-1.1900000000000001E-2</v>
      </c>
      <c r="F12" s="9">
        <v>0.56000000000000005</v>
      </c>
      <c r="G12" s="6" t="s">
        <v>37</v>
      </c>
    </row>
    <row r="13" spans="1:7" ht="17.25" thickBot="1" x14ac:dyDescent="0.3">
      <c r="A13" s="6">
        <v>12</v>
      </c>
      <c r="B13" s="6" t="s">
        <v>38</v>
      </c>
      <c r="C13" s="7">
        <v>1.7824074074074072E-3</v>
      </c>
      <c r="D13" s="6" t="s">
        <v>39</v>
      </c>
      <c r="E13" s="8">
        <v>8.3999999999999995E-3</v>
      </c>
      <c r="F13" s="9">
        <v>0.68</v>
      </c>
      <c r="G13" s="6" t="s">
        <v>40</v>
      </c>
    </row>
    <row r="14" spans="1:7" ht="17.25" thickBot="1" x14ac:dyDescent="0.3">
      <c r="A14" s="6">
        <v>13</v>
      </c>
      <c r="B14" s="6" t="s">
        <v>41</v>
      </c>
      <c r="C14" s="7">
        <v>1.1458333333333333E-3</v>
      </c>
      <c r="D14" s="6" t="s">
        <v>11</v>
      </c>
      <c r="E14" s="8">
        <v>-1.26E-2</v>
      </c>
      <c r="F14" s="9">
        <v>0.55000000000000004</v>
      </c>
      <c r="G14" s="6" t="s">
        <v>42</v>
      </c>
    </row>
    <row r="15" spans="1:7" ht="17.25" thickBot="1" x14ac:dyDescent="0.3">
      <c r="A15" s="6">
        <v>14</v>
      </c>
      <c r="B15" s="6" t="s">
        <v>43</v>
      </c>
      <c r="C15" s="7">
        <v>4.0277777777777777E-3</v>
      </c>
      <c r="D15" s="6" t="s">
        <v>44</v>
      </c>
      <c r="E15" s="8">
        <v>-1.6999999999999999E-3</v>
      </c>
      <c r="F15" s="9">
        <v>0.6</v>
      </c>
      <c r="G15" s="6" t="s">
        <v>31</v>
      </c>
    </row>
    <row r="16" spans="1:7" ht="17.25" thickBot="1" x14ac:dyDescent="0.3">
      <c r="A16" s="6">
        <v>15</v>
      </c>
      <c r="B16" s="6" t="s">
        <v>45</v>
      </c>
      <c r="C16" s="7">
        <v>2.3263888888888887E-3</v>
      </c>
      <c r="D16" s="6" t="s">
        <v>46</v>
      </c>
      <c r="E16" s="8">
        <v>7.3000000000000001E-3</v>
      </c>
      <c r="F16" s="9">
        <v>0.65</v>
      </c>
      <c r="G16" s="6" t="s">
        <v>47</v>
      </c>
    </row>
    <row r="17" spans="1:7" ht="17.25" thickBot="1" x14ac:dyDescent="0.3">
      <c r="A17" s="6">
        <v>16</v>
      </c>
      <c r="B17" s="6" t="s">
        <v>48</v>
      </c>
      <c r="C17" s="7">
        <v>2.2685185185185182E-3</v>
      </c>
      <c r="D17" s="6" t="s">
        <v>49</v>
      </c>
      <c r="E17" s="8">
        <v>-7.4999999999999997E-3</v>
      </c>
      <c r="F17" s="9">
        <v>0.56000000000000005</v>
      </c>
      <c r="G17" s="6" t="s">
        <v>50</v>
      </c>
    </row>
    <row r="18" spans="1:7" ht="17.25" thickBot="1" x14ac:dyDescent="0.3">
      <c r="A18" s="6">
        <v>17</v>
      </c>
      <c r="B18" s="6" t="s">
        <v>51</v>
      </c>
      <c r="C18" s="7">
        <v>2.1064814814814813E-3</v>
      </c>
      <c r="D18" s="6" t="s">
        <v>52</v>
      </c>
      <c r="E18" s="8">
        <v>1.06E-2</v>
      </c>
      <c r="F18" s="9">
        <v>0.67</v>
      </c>
      <c r="G18" s="6" t="s">
        <v>53</v>
      </c>
    </row>
    <row r="19" spans="1:7" ht="17.25" thickBot="1" x14ac:dyDescent="0.3">
      <c r="A19" s="6">
        <v>18</v>
      </c>
      <c r="B19" s="6" t="s">
        <v>54</v>
      </c>
      <c r="C19" s="7">
        <v>2.7314814814814819E-3</v>
      </c>
      <c r="D19" s="6" t="s">
        <v>55</v>
      </c>
      <c r="E19" s="8">
        <v>-4.7999999999999996E-3</v>
      </c>
      <c r="F19" s="9">
        <v>0.57999999999999996</v>
      </c>
      <c r="G19" s="6" t="s">
        <v>56</v>
      </c>
    </row>
    <row r="20" spans="1:7" ht="17.25" thickBot="1" x14ac:dyDescent="0.3">
      <c r="A20" s="6">
        <v>19</v>
      </c>
      <c r="B20" s="6" t="s">
        <v>57</v>
      </c>
      <c r="C20" s="7">
        <v>3.425925925925926E-3</v>
      </c>
      <c r="D20" s="6" t="s">
        <v>58</v>
      </c>
      <c r="E20" s="8">
        <v>1.41E-2</v>
      </c>
      <c r="F20" s="9">
        <v>0.69</v>
      </c>
      <c r="G20" s="6" t="s">
        <v>59</v>
      </c>
    </row>
    <row r="21" spans="1:7" ht="17.25" thickBot="1" x14ac:dyDescent="0.3">
      <c r="A21" s="6">
        <v>20</v>
      </c>
      <c r="B21" s="6" t="s">
        <v>60</v>
      </c>
      <c r="C21" s="7">
        <v>2.5347222222222221E-3</v>
      </c>
      <c r="D21" s="6" t="s">
        <v>61</v>
      </c>
      <c r="E21" s="8">
        <v>-2E-3</v>
      </c>
      <c r="F21" s="9">
        <v>0.6</v>
      </c>
      <c r="G21" s="6" t="s">
        <v>62</v>
      </c>
    </row>
    <row r="22" spans="1:7" ht="17.25" thickBot="1" x14ac:dyDescent="0.3">
      <c r="A22" s="6">
        <v>21</v>
      </c>
      <c r="B22" s="6" t="s">
        <v>63</v>
      </c>
      <c r="C22" s="7">
        <v>3.5416666666666665E-3</v>
      </c>
      <c r="D22" s="6" t="s">
        <v>64</v>
      </c>
      <c r="E22" s="8">
        <v>5.7000000000000002E-3</v>
      </c>
      <c r="F22" s="9">
        <v>0.64</v>
      </c>
      <c r="G22" s="6" t="s">
        <v>65</v>
      </c>
    </row>
    <row r="23" spans="1:7" ht="17.25" thickBot="1" x14ac:dyDescent="0.3">
      <c r="A23" s="6">
        <v>22</v>
      </c>
      <c r="B23" s="6" t="s">
        <v>66</v>
      </c>
      <c r="C23" s="7">
        <v>1.9675925925925928E-3</v>
      </c>
      <c r="D23" s="6" t="s">
        <v>67</v>
      </c>
      <c r="E23" s="8">
        <v>-2.07E-2</v>
      </c>
      <c r="F23" s="9">
        <v>0.46</v>
      </c>
      <c r="G23" s="6" t="s">
        <v>68</v>
      </c>
    </row>
    <row r="24" spans="1:7" ht="17.25" thickBot="1" x14ac:dyDescent="0.3">
      <c r="A24" s="6">
        <v>23</v>
      </c>
      <c r="B24" s="6" t="s">
        <v>69</v>
      </c>
      <c r="C24" s="7">
        <v>4.5254629629629629E-3</v>
      </c>
      <c r="D24" s="6" t="s">
        <v>70</v>
      </c>
      <c r="E24" s="8">
        <v>9.9000000000000008E-3</v>
      </c>
      <c r="F24" s="9">
        <v>0.67</v>
      </c>
      <c r="G24" s="6" t="s">
        <v>71</v>
      </c>
    </row>
    <row r="25" spans="1:7" ht="17.25" thickBot="1" x14ac:dyDescent="0.3">
      <c r="A25" s="6">
        <v>24</v>
      </c>
      <c r="B25" s="6" t="s">
        <v>72</v>
      </c>
      <c r="C25" s="7">
        <v>3.6226851851851854E-3</v>
      </c>
      <c r="D25" s="6" t="s">
        <v>73</v>
      </c>
      <c r="E25" s="8">
        <v>-6.7000000000000002E-3</v>
      </c>
      <c r="F25" s="9">
        <v>0.56999999999999995</v>
      </c>
      <c r="G25" s="6" t="s">
        <v>74</v>
      </c>
    </row>
    <row r="26" spans="1:7" ht="17.25" thickBot="1" x14ac:dyDescent="0.3">
      <c r="A26" s="6">
        <v>25</v>
      </c>
      <c r="B26" s="6" t="s">
        <v>75</v>
      </c>
      <c r="C26" s="7">
        <v>2.8472222222222219E-3</v>
      </c>
      <c r="D26" s="6" t="s">
        <v>52</v>
      </c>
      <c r="E26" s="8">
        <v>1.09E-2</v>
      </c>
      <c r="F26" s="9">
        <v>0.67</v>
      </c>
      <c r="G26" s="6" t="s">
        <v>76</v>
      </c>
    </row>
    <row r="27" spans="1:7" ht="17.25" thickBot="1" x14ac:dyDescent="0.3">
      <c r="A27" s="6">
        <v>26</v>
      </c>
      <c r="B27" s="6" t="s">
        <v>77</v>
      </c>
      <c r="C27" s="7">
        <v>3.1597222222222222E-3</v>
      </c>
      <c r="D27" s="6" t="s">
        <v>78</v>
      </c>
      <c r="E27" s="8">
        <v>-8.0999999999999996E-3</v>
      </c>
      <c r="F27" s="9">
        <v>0.56000000000000005</v>
      </c>
      <c r="G27" s="6" t="s">
        <v>79</v>
      </c>
    </row>
    <row r="28" spans="1:7" ht="17.25" thickBot="1" x14ac:dyDescent="0.3">
      <c r="A28" s="6">
        <v>27</v>
      </c>
      <c r="B28" s="6" t="s">
        <v>80</v>
      </c>
      <c r="C28" s="7">
        <v>4.386574074074074E-3</v>
      </c>
      <c r="D28" s="6" t="s">
        <v>70</v>
      </c>
      <c r="E28" s="8">
        <v>1.04E-2</v>
      </c>
      <c r="F28" s="9">
        <v>0.67</v>
      </c>
      <c r="G28" s="6" t="s">
        <v>81</v>
      </c>
    </row>
    <row r="29" spans="1:7" ht="17.25" thickBot="1" x14ac:dyDescent="0.3">
      <c r="A29" s="6">
        <v>28</v>
      </c>
      <c r="B29" s="6" t="s">
        <v>82</v>
      </c>
      <c r="C29" s="7">
        <v>2.5462962962962961E-3</v>
      </c>
      <c r="D29" s="6" t="s">
        <v>36</v>
      </c>
      <c r="E29" s="8">
        <v>-9.1000000000000004E-3</v>
      </c>
      <c r="F29" s="9">
        <v>0.56000000000000005</v>
      </c>
      <c r="G29" s="6" t="s">
        <v>83</v>
      </c>
    </row>
    <row r="30" spans="1:7" ht="17.25" thickBot="1" x14ac:dyDescent="0.3">
      <c r="A30" s="6">
        <v>29</v>
      </c>
      <c r="B30" s="6" t="s">
        <v>84</v>
      </c>
      <c r="C30" s="7">
        <v>3.425925925925926E-3</v>
      </c>
      <c r="D30" s="6" t="s">
        <v>85</v>
      </c>
      <c r="E30" s="8">
        <v>4.5999999999999999E-3</v>
      </c>
      <c r="F30" s="9">
        <v>0.64</v>
      </c>
      <c r="G30" s="6" t="s">
        <v>86</v>
      </c>
    </row>
    <row r="31" spans="1:7" ht="17.25" thickBot="1" x14ac:dyDescent="0.3">
      <c r="A31" s="6">
        <v>30</v>
      </c>
      <c r="B31" s="6" t="s">
        <v>87</v>
      </c>
      <c r="C31" s="7">
        <v>4.0856481481481481E-3</v>
      </c>
      <c r="D31" s="6" t="s">
        <v>55</v>
      </c>
      <c r="E31" s="8">
        <v>-2.0999999999999999E-3</v>
      </c>
      <c r="F31" s="9">
        <v>0.57999999999999996</v>
      </c>
      <c r="G31" s="6" t="s">
        <v>88</v>
      </c>
    </row>
    <row r="32" spans="1:7" ht="17.25" thickBot="1" x14ac:dyDescent="0.3">
      <c r="A32" s="6">
        <v>31</v>
      </c>
      <c r="B32" s="6" t="s">
        <v>89</v>
      </c>
      <c r="C32" s="7">
        <v>1.8402777777777777E-3</v>
      </c>
      <c r="D32" s="6" t="s">
        <v>19</v>
      </c>
      <c r="E32" s="8">
        <v>9.7000000000000003E-3</v>
      </c>
      <c r="F32" s="9">
        <v>0.65</v>
      </c>
      <c r="G32" s="6" t="s">
        <v>47</v>
      </c>
    </row>
    <row r="33" spans="1:7" ht="17.25" thickBot="1" x14ac:dyDescent="0.3">
      <c r="A33" s="6">
        <v>32</v>
      </c>
      <c r="B33" s="6" t="s">
        <v>90</v>
      </c>
      <c r="C33" s="7">
        <v>1.6666666666666668E-3</v>
      </c>
      <c r="D33" s="6" t="s">
        <v>11</v>
      </c>
      <c r="E33" s="8">
        <v>-7.6E-3</v>
      </c>
      <c r="F33" s="9">
        <v>0.55000000000000004</v>
      </c>
      <c r="G33" s="6" t="s">
        <v>91</v>
      </c>
    </row>
    <row r="34" spans="1:7" ht="17.25" thickBot="1" x14ac:dyDescent="0.3">
      <c r="A34" s="6">
        <v>33</v>
      </c>
      <c r="B34" s="6" t="s">
        <v>92</v>
      </c>
      <c r="C34" s="7">
        <v>4.2361111111111106E-3</v>
      </c>
      <c r="D34" s="6" t="s">
        <v>8</v>
      </c>
      <c r="E34" s="8">
        <v>8.2000000000000007E-3</v>
      </c>
      <c r="F34" s="9">
        <v>0.64</v>
      </c>
      <c r="G34" s="6" t="s">
        <v>93</v>
      </c>
    </row>
    <row r="35" spans="1:7" ht="17.25" thickBot="1" x14ac:dyDescent="0.3">
      <c r="A35" s="6">
        <v>34</v>
      </c>
      <c r="B35" s="6" t="s">
        <v>94</v>
      </c>
      <c r="C35" s="7">
        <v>6.8287037037037025E-4</v>
      </c>
      <c r="D35" s="6" t="s">
        <v>55</v>
      </c>
      <c r="E35" s="8">
        <v>-2.3999999999999998E-3</v>
      </c>
      <c r="F35" s="9">
        <v>0.57999999999999996</v>
      </c>
      <c r="G35" s="6" t="s">
        <v>95</v>
      </c>
    </row>
    <row r="36" spans="1:7" ht="17.25" thickBot="1" x14ac:dyDescent="0.3">
      <c r="A36" s="6">
        <v>35</v>
      </c>
      <c r="B36" s="6" t="s">
        <v>96</v>
      </c>
      <c r="C36" s="7">
        <v>2.7777777777777778E-4</v>
      </c>
      <c r="D36" s="6" t="s">
        <v>97</v>
      </c>
      <c r="E36" s="8">
        <v>-5.8599999999999999E-2</v>
      </c>
      <c r="F36" s="9">
        <v>0</v>
      </c>
      <c r="G36" s="6" t="s">
        <v>98</v>
      </c>
    </row>
    <row r="37" spans="1:7" ht="17.25" thickBot="1" x14ac:dyDescent="0.3">
      <c r="A37" s="6">
        <v>36</v>
      </c>
      <c r="B37" s="6" t="s">
        <v>99</v>
      </c>
      <c r="C37" s="7">
        <v>8.564814814814815E-4</v>
      </c>
      <c r="D37" s="6" t="s">
        <v>100</v>
      </c>
      <c r="E37" s="8">
        <v>-1.4E-3</v>
      </c>
      <c r="F37" s="9">
        <v>0.57999999999999996</v>
      </c>
      <c r="G37" s="6" t="s">
        <v>101</v>
      </c>
    </row>
    <row r="38" spans="1:7" ht="17.25" thickBot="1" x14ac:dyDescent="0.3">
      <c r="A38" s="6">
        <v>37</v>
      </c>
      <c r="B38" s="6" t="s">
        <v>102</v>
      </c>
      <c r="C38" s="7">
        <v>7.5231481481481471E-4</v>
      </c>
      <c r="D38" s="6" t="s">
        <v>103</v>
      </c>
      <c r="E38" s="8">
        <v>5.0299999999999997E-2</v>
      </c>
      <c r="F38" s="9">
        <v>0.83</v>
      </c>
      <c r="G38" s="6" t="s">
        <v>104</v>
      </c>
    </row>
    <row r="39" spans="1:7" ht="17.25" thickBot="1" x14ac:dyDescent="0.3">
      <c r="A39" s="6">
        <v>38</v>
      </c>
      <c r="B39" s="6" t="s">
        <v>105</v>
      </c>
      <c r="C39" s="7">
        <v>1.5393518518518519E-3</v>
      </c>
      <c r="D39" s="6" t="s">
        <v>19</v>
      </c>
      <c r="E39" s="8">
        <v>0.01</v>
      </c>
      <c r="F39" s="9">
        <v>0.65</v>
      </c>
      <c r="G39" s="6" t="s">
        <v>106</v>
      </c>
    </row>
    <row r="40" spans="1:7" ht="17.25" thickBot="1" x14ac:dyDescent="0.3">
      <c r="A40" s="6">
        <v>39</v>
      </c>
      <c r="B40" s="6" t="s">
        <v>107</v>
      </c>
      <c r="C40" s="7">
        <v>6.134259259259259E-4</v>
      </c>
      <c r="D40" s="6" t="s">
        <v>108</v>
      </c>
      <c r="E40" s="8">
        <v>-2.4299999999999999E-2</v>
      </c>
      <c r="F40" s="9">
        <v>0.37</v>
      </c>
      <c r="G40" s="6" t="s">
        <v>50</v>
      </c>
    </row>
    <row r="41" spans="1:7" ht="17.25" thickBot="1" x14ac:dyDescent="0.3">
      <c r="A41" s="6">
        <v>40</v>
      </c>
      <c r="B41" s="6" t="s">
        <v>109</v>
      </c>
      <c r="C41" s="7">
        <v>2.9976851851851848E-3</v>
      </c>
      <c r="D41" s="6" t="s">
        <v>110</v>
      </c>
      <c r="E41" s="8">
        <v>1.24E-2</v>
      </c>
      <c r="F41" s="9">
        <v>0.66</v>
      </c>
      <c r="G41" s="6" t="s">
        <v>111</v>
      </c>
    </row>
    <row r="42" spans="1:7" ht="17.25" thickBot="1" x14ac:dyDescent="0.3">
      <c r="A42" s="6">
        <v>41</v>
      </c>
      <c r="B42" s="6" t="s">
        <v>112</v>
      </c>
      <c r="C42" s="7">
        <v>1.2847222222222223E-3</v>
      </c>
      <c r="D42" s="6" t="s">
        <v>113</v>
      </c>
      <c r="E42" s="8">
        <v>-1.1299999999999999E-2</v>
      </c>
      <c r="F42" s="9">
        <v>0.53</v>
      </c>
      <c r="G42" s="6" t="s">
        <v>114</v>
      </c>
    </row>
    <row r="43" spans="1:7" ht="17.25" thickBot="1" x14ac:dyDescent="0.3">
      <c r="A43" s="6">
        <v>42</v>
      </c>
      <c r="B43" s="6" t="s">
        <v>115</v>
      </c>
      <c r="C43" s="7">
        <v>7.7546296296296304E-4</v>
      </c>
      <c r="D43" s="6" t="s">
        <v>116</v>
      </c>
      <c r="E43" s="8">
        <v>2.47E-2</v>
      </c>
      <c r="F43" s="9">
        <v>0.73</v>
      </c>
      <c r="G43" s="6" t="s">
        <v>117</v>
      </c>
    </row>
    <row r="44" spans="1:7" ht="17.25" thickBot="1" x14ac:dyDescent="0.3">
      <c r="A44" s="6">
        <v>43</v>
      </c>
      <c r="B44" s="6" t="s">
        <v>118</v>
      </c>
      <c r="C44" s="7">
        <v>1.3657407407407409E-3</v>
      </c>
      <c r="D44" s="6" t="s">
        <v>119</v>
      </c>
      <c r="E44" s="8">
        <v>-7.3000000000000001E-3</v>
      </c>
      <c r="F44" s="9">
        <v>0.55000000000000004</v>
      </c>
      <c r="G44" s="6" t="s">
        <v>120</v>
      </c>
    </row>
    <row r="45" spans="1:7" ht="17.25" thickBot="1" x14ac:dyDescent="0.3">
      <c r="A45" s="6">
        <v>44</v>
      </c>
      <c r="B45" s="6" t="s">
        <v>121</v>
      </c>
      <c r="C45" s="7">
        <v>3.1481481481481482E-3</v>
      </c>
      <c r="D45" s="6" t="s">
        <v>122</v>
      </c>
      <c r="E45" s="8">
        <v>3.7000000000000002E-3</v>
      </c>
      <c r="F45" s="9">
        <v>0.62</v>
      </c>
      <c r="G45" s="6" t="s">
        <v>123</v>
      </c>
    </row>
    <row r="46" spans="1:7" ht="17.25" thickBot="1" x14ac:dyDescent="0.3">
      <c r="A46" s="6">
        <v>45</v>
      </c>
      <c r="B46" s="6" t="s">
        <v>124</v>
      </c>
      <c r="C46" s="7">
        <v>1.736111111111111E-3</v>
      </c>
      <c r="D46" s="6" t="s">
        <v>125</v>
      </c>
      <c r="E46" s="8">
        <v>-1.47E-2</v>
      </c>
      <c r="F46" s="9">
        <v>0.5</v>
      </c>
      <c r="G46" s="6" t="s">
        <v>126</v>
      </c>
    </row>
    <row r="47" spans="1:7" ht="17.25" thickBot="1" x14ac:dyDescent="0.3">
      <c r="A47" s="6">
        <v>46</v>
      </c>
      <c r="B47" s="6" t="s">
        <v>127</v>
      </c>
      <c r="C47" s="7">
        <v>3.6111111111111114E-3</v>
      </c>
      <c r="D47" s="6" t="s">
        <v>30</v>
      </c>
      <c r="E47" s="8">
        <v>3.0000000000000001E-3</v>
      </c>
      <c r="F47" s="9">
        <v>0.61</v>
      </c>
      <c r="G47" s="6" t="s">
        <v>128</v>
      </c>
    </row>
    <row r="48" spans="1:7" ht="17.25" thickBot="1" x14ac:dyDescent="0.3">
      <c r="A48" s="6">
        <v>47</v>
      </c>
      <c r="B48" s="6" t="s">
        <v>129</v>
      </c>
      <c r="C48" s="7">
        <v>3.1481481481481482E-3</v>
      </c>
      <c r="D48" s="6" t="s">
        <v>119</v>
      </c>
      <c r="E48" s="8">
        <v>-7.1000000000000004E-3</v>
      </c>
      <c r="F48" s="9">
        <v>0.55000000000000004</v>
      </c>
      <c r="G48" s="6" t="s">
        <v>130</v>
      </c>
    </row>
    <row r="49" spans="1:7" ht="17.25" thickBot="1" x14ac:dyDescent="0.3">
      <c r="A49" s="6">
        <v>48</v>
      </c>
      <c r="B49" s="6" t="s">
        <v>131</v>
      </c>
      <c r="C49" s="7">
        <v>7.0254629629629634E-3</v>
      </c>
      <c r="D49" s="6" t="s">
        <v>100</v>
      </c>
      <c r="E49" s="8">
        <v>-1.5E-3</v>
      </c>
      <c r="F49" s="9">
        <v>0.57999999999999996</v>
      </c>
      <c r="G49" s="6" t="s">
        <v>120</v>
      </c>
    </row>
    <row r="50" spans="1:7" ht="17.25" thickBot="1" x14ac:dyDescent="0.3">
      <c r="A50" s="6">
        <v>49</v>
      </c>
      <c r="B50" s="6" t="s">
        <v>132</v>
      </c>
      <c r="C50" s="7">
        <v>4.0162037037037033E-3</v>
      </c>
      <c r="D50" s="6" t="s">
        <v>8</v>
      </c>
      <c r="E50" s="8">
        <v>7.9000000000000008E-3</v>
      </c>
      <c r="F50" s="9">
        <v>0.64</v>
      </c>
      <c r="G50" s="6" t="s">
        <v>133</v>
      </c>
    </row>
    <row r="51" spans="1:7" ht="17.25" thickBot="1" x14ac:dyDescent="0.3">
      <c r="A51" s="6">
        <v>50</v>
      </c>
      <c r="B51" s="6" t="s">
        <v>134</v>
      </c>
      <c r="C51" s="7">
        <v>1.7592592592592592E-3</v>
      </c>
      <c r="D51" s="6" t="s">
        <v>135</v>
      </c>
      <c r="E51" s="8">
        <v>-8.5000000000000006E-3</v>
      </c>
      <c r="F51" s="9">
        <v>0.54</v>
      </c>
      <c r="G51" s="6" t="s">
        <v>114</v>
      </c>
    </row>
    <row r="52" spans="1:7" ht="17.25" thickBot="1" x14ac:dyDescent="0.3">
      <c r="A52" s="6">
        <v>51</v>
      </c>
      <c r="B52" s="6" t="s">
        <v>136</v>
      </c>
      <c r="C52" s="7">
        <v>4.5833333333333334E-3</v>
      </c>
      <c r="D52" s="6" t="s">
        <v>36</v>
      </c>
      <c r="E52" s="8">
        <v>8.9999999999999998E-4</v>
      </c>
      <c r="F52" s="9">
        <v>0.56000000000000005</v>
      </c>
      <c r="G52" s="6" t="s">
        <v>137</v>
      </c>
    </row>
    <row r="53" spans="1:7" ht="17.25" thickBot="1" x14ac:dyDescent="0.3">
      <c r="A53" s="6">
        <v>52</v>
      </c>
      <c r="B53" s="6" t="s">
        <v>138</v>
      </c>
      <c r="C53" s="7">
        <v>2.0601851851851853E-3</v>
      </c>
      <c r="D53" s="6" t="s">
        <v>85</v>
      </c>
      <c r="E53" s="8">
        <v>1.6799999999999999E-2</v>
      </c>
      <c r="F53" s="9">
        <v>0.64</v>
      </c>
      <c r="G53" s="6" t="s">
        <v>139</v>
      </c>
    </row>
    <row r="54" spans="1:7" ht="17.25" thickBot="1" x14ac:dyDescent="0.3">
      <c r="A54" s="6">
        <v>53</v>
      </c>
      <c r="B54" s="6" t="s">
        <v>140</v>
      </c>
      <c r="C54" s="7">
        <v>4.9189814814814816E-3</v>
      </c>
      <c r="D54" s="6" t="s">
        <v>119</v>
      </c>
      <c r="E54" s="8">
        <v>-1E-4</v>
      </c>
      <c r="F54" s="9">
        <v>0.55000000000000004</v>
      </c>
      <c r="G54" s="6" t="s">
        <v>141</v>
      </c>
    </row>
    <row r="55" spans="1:7" ht="17.25" thickBot="1" x14ac:dyDescent="0.3">
      <c r="A55" s="6">
        <v>54</v>
      </c>
      <c r="B55" s="6" t="s">
        <v>142</v>
      </c>
      <c r="C55" s="7">
        <v>8.564814814814815E-4</v>
      </c>
      <c r="D55" s="6" t="s">
        <v>143</v>
      </c>
      <c r="E55" s="8">
        <v>-1.41E-2</v>
      </c>
      <c r="F55" s="9">
        <v>0.47</v>
      </c>
      <c r="G55" s="6" t="s">
        <v>56</v>
      </c>
    </row>
    <row r="56" spans="1:7" ht="17.25" thickBot="1" x14ac:dyDescent="0.3">
      <c r="A56" s="6">
        <v>55</v>
      </c>
      <c r="B56" s="6" t="s">
        <v>99</v>
      </c>
      <c r="C56" s="7">
        <v>6.5972222222222213E-4</v>
      </c>
      <c r="D56" s="6" t="s">
        <v>144</v>
      </c>
      <c r="E56" s="8">
        <v>-3.85E-2</v>
      </c>
      <c r="F56" s="9">
        <v>0.03</v>
      </c>
      <c r="G56" s="6" t="s">
        <v>145</v>
      </c>
    </row>
    <row r="57" spans="1:7" ht="17.25" thickBot="1" x14ac:dyDescent="0.3">
      <c r="A57" s="6">
        <v>56</v>
      </c>
      <c r="B57" s="6" t="s">
        <v>142</v>
      </c>
      <c r="C57" s="7">
        <v>9.4907407407407408E-4</v>
      </c>
      <c r="D57" s="6" t="s">
        <v>146</v>
      </c>
      <c r="E57" s="8">
        <v>-5.7999999999999996E-3</v>
      </c>
      <c r="F57" s="9">
        <v>0.52</v>
      </c>
      <c r="G57" s="6" t="s">
        <v>147</v>
      </c>
    </row>
    <row r="58" spans="1:7" ht="17.25" thickBot="1" x14ac:dyDescent="0.3">
      <c r="A58" s="6">
        <v>57</v>
      </c>
      <c r="B58" s="6" t="s">
        <v>148</v>
      </c>
      <c r="C58" s="7">
        <v>1.6087962962962963E-3</v>
      </c>
      <c r="D58" s="6" t="s">
        <v>149</v>
      </c>
      <c r="E58" s="8">
        <v>2.1700000000000001E-2</v>
      </c>
      <c r="F58" s="9">
        <v>0.66</v>
      </c>
      <c r="G58" s="6" t="s">
        <v>150</v>
      </c>
    </row>
    <row r="59" spans="1:7" ht="17.25" thickBot="1" x14ac:dyDescent="0.3">
      <c r="A59" s="6">
        <v>58</v>
      </c>
      <c r="B59" s="6" t="s">
        <v>89</v>
      </c>
      <c r="C59" s="7">
        <v>1.736111111111111E-3</v>
      </c>
      <c r="D59" s="6" t="s">
        <v>78</v>
      </c>
      <c r="E59" s="8">
        <v>2.0999999999999999E-3</v>
      </c>
      <c r="F59" s="9">
        <v>0.56000000000000005</v>
      </c>
      <c r="G59" s="6" t="s">
        <v>151</v>
      </c>
    </row>
    <row r="60" spans="1:7" ht="17.25" thickBot="1" x14ac:dyDescent="0.3">
      <c r="A60" s="6">
        <v>59</v>
      </c>
      <c r="B60" s="6" t="s">
        <v>152</v>
      </c>
      <c r="C60" s="7">
        <v>2.8356481481481479E-3</v>
      </c>
      <c r="D60" s="6" t="s">
        <v>153</v>
      </c>
      <c r="E60" s="8">
        <v>-1.1599999999999999E-2</v>
      </c>
      <c r="F60" s="9">
        <v>0.49</v>
      </c>
      <c r="G60" s="6" t="s">
        <v>154</v>
      </c>
    </row>
    <row r="61" spans="1:7" ht="17.25" thickBot="1" x14ac:dyDescent="0.3">
      <c r="A61" s="6">
        <v>60</v>
      </c>
      <c r="B61" s="6" t="s">
        <v>129</v>
      </c>
      <c r="C61" s="7">
        <v>4.1435185185185186E-3</v>
      </c>
      <c r="D61" s="6" t="s">
        <v>122</v>
      </c>
      <c r="E61" s="8">
        <v>1.2800000000000001E-2</v>
      </c>
      <c r="F61" s="9">
        <v>0.62</v>
      </c>
      <c r="G61" s="6" t="s">
        <v>155</v>
      </c>
    </row>
    <row r="62" spans="1:7" ht="17.25" thickBot="1" x14ac:dyDescent="0.3">
      <c r="A62" s="6">
        <v>61</v>
      </c>
      <c r="B62" s="6" t="s">
        <v>156</v>
      </c>
      <c r="C62" s="7">
        <v>2.9282407407407412E-3</v>
      </c>
      <c r="D62" s="6" t="s">
        <v>157</v>
      </c>
      <c r="E62" s="8">
        <v>3.5000000000000001E-3</v>
      </c>
      <c r="F62" s="9">
        <v>0.56999999999999995</v>
      </c>
      <c r="G62" s="6" t="s">
        <v>158</v>
      </c>
    </row>
    <row r="63" spans="1:7" ht="17.25" thickBot="1" x14ac:dyDescent="0.3">
      <c r="A63" s="6">
        <v>62</v>
      </c>
      <c r="B63" s="6" t="s">
        <v>159</v>
      </c>
      <c r="C63" s="7">
        <v>5.5787037037037038E-3</v>
      </c>
      <c r="D63" s="6" t="s">
        <v>160</v>
      </c>
      <c r="E63" s="8">
        <v>-3.5999999999999999E-3</v>
      </c>
      <c r="F63" s="9">
        <v>0.53</v>
      </c>
      <c r="G63" s="6" t="s">
        <v>161</v>
      </c>
    </row>
    <row r="64" spans="1:7" ht="17.25" thickBot="1" x14ac:dyDescent="0.3">
      <c r="A64" s="6">
        <v>63</v>
      </c>
      <c r="B64" s="6" t="s">
        <v>162</v>
      </c>
      <c r="C64" s="7">
        <v>6.6435185185185182E-3</v>
      </c>
      <c r="D64" s="6" t="s">
        <v>163</v>
      </c>
      <c r="E64" s="8">
        <v>-7.7000000000000002E-3</v>
      </c>
      <c r="F64" s="9">
        <v>0.51</v>
      </c>
      <c r="G64" s="6" t="s">
        <v>164</v>
      </c>
    </row>
    <row r="65" spans="1:7" ht="17.25" thickBot="1" x14ac:dyDescent="0.3">
      <c r="A65" s="6">
        <v>64</v>
      </c>
      <c r="B65" s="6" t="s">
        <v>165</v>
      </c>
      <c r="C65" s="7">
        <v>1.0648148148148147E-3</v>
      </c>
      <c r="D65" s="6" t="s">
        <v>166</v>
      </c>
      <c r="E65" s="8">
        <v>5.5E-2</v>
      </c>
      <c r="F65" s="9">
        <v>0.79</v>
      </c>
      <c r="G65" s="6" t="s">
        <v>167</v>
      </c>
    </row>
    <row r="66" spans="1:7" ht="17.25" thickBot="1" x14ac:dyDescent="0.3">
      <c r="A66" s="6">
        <v>65</v>
      </c>
      <c r="B66" s="6" t="s">
        <v>35</v>
      </c>
      <c r="C66" s="7">
        <v>1.5856481481481479E-3</v>
      </c>
      <c r="D66" s="6" t="s">
        <v>14</v>
      </c>
      <c r="E66" s="8">
        <v>1.5100000000000001E-2</v>
      </c>
      <c r="F66" s="9">
        <v>0.63</v>
      </c>
      <c r="G66" s="6" t="s">
        <v>65</v>
      </c>
    </row>
    <row r="67" spans="1:7" ht="17.25" thickBot="1" x14ac:dyDescent="0.3">
      <c r="A67" s="6">
        <v>66</v>
      </c>
      <c r="B67" s="6" t="s">
        <v>168</v>
      </c>
      <c r="C67" s="7">
        <v>2.0138888888888888E-3</v>
      </c>
      <c r="D67" s="6" t="s">
        <v>49</v>
      </c>
      <c r="E67" s="8">
        <v>2.7000000000000001E-3</v>
      </c>
      <c r="F67" s="9">
        <v>0.56000000000000005</v>
      </c>
      <c r="G67" s="6" t="s">
        <v>169</v>
      </c>
    </row>
    <row r="68" spans="1:7" ht="17.25" thickBot="1" x14ac:dyDescent="0.3">
      <c r="A68" s="6">
        <v>67</v>
      </c>
      <c r="B68" s="6" t="s">
        <v>77</v>
      </c>
      <c r="C68" s="7">
        <v>3.4606481481481485E-3</v>
      </c>
      <c r="D68" s="6" t="s">
        <v>160</v>
      </c>
      <c r="E68" s="8">
        <v>-3.3999999999999998E-3</v>
      </c>
      <c r="F68" s="9">
        <v>0.53</v>
      </c>
      <c r="G68" s="6" t="s">
        <v>170</v>
      </c>
    </row>
    <row r="69" spans="1:7" ht="17.25" thickBot="1" x14ac:dyDescent="0.3">
      <c r="A69" s="6">
        <v>68</v>
      </c>
      <c r="B69" s="6" t="s">
        <v>118</v>
      </c>
      <c r="C69" s="7">
        <v>1.261574074074074E-3</v>
      </c>
      <c r="D69" s="6" t="s">
        <v>67</v>
      </c>
      <c r="E69" s="8">
        <v>-1.55E-2</v>
      </c>
      <c r="F69" s="9">
        <v>0.46</v>
      </c>
      <c r="G69" s="6" t="s">
        <v>171</v>
      </c>
    </row>
    <row r="70" spans="1:7" ht="17.25" thickBot="1" x14ac:dyDescent="0.3">
      <c r="A70" s="6">
        <v>69</v>
      </c>
      <c r="B70" s="6" t="s">
        <v>21</v>
      </c>
      <c r="C70" s="7">
        <v>4.0856481481481481E-3</v>
      </c>
      <c r="D70" s="6" t="s">
        <v>11</v>
      </c>
      <c r="E70" s="8">
        <v>-2.9999999999999997E-4</v>
      </c>
      <c r="F70" s="9">
        <v>0.55000000000000004</v>
      </c>
      <c r="G70" s="6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3E52-A239-45A4-BF15-156E79F86F5E}">
  <dimension ref="A1:G136"/>
  <sheetViews>
    <sheetView tabSelected="1" topLeftCell="A27" workbookViewId="0">
      <selection activeCell="I87" sqref="I87"/>
    </sheetView>
  </sheetViews>
  <sheetFormatPr defaultRowHeight="15" x14ac:dyDescent="0.25"/>
  <cols>
    <col min="1" max="1" width="6.140625" bestFit="1" customWidth="1"/>
    <col min="2" max="2" width="21.28515625" bestFit="1" customWidth="1"/>
    <col min="3" max="3" width="22.7109375" bestFit="1" customWidth="1"/>
    <col min="4" max="4" width="15.7109375" bestFit="1" customWidth="1"/>
    <col min="5" max="5" width="12.140625" bestFit="1" customWidth="1"/>
    <col min="6" max="6" width="7.5703125" bestFit="1" customWidth="1"/>
    <col min="7" max="7" width="20.28515625" bestFit="1" customWidth="1"/>
  </cols>
  <sheetData>
    <row r="1" spans="1:7" ht="16.5" x14ac:dyDescent="0.25">
      <c r="A1" s="1" t="s">
        <v>0</v>
      </c>
      <c r="B1" s="1" t="s">
        <v>172</v>
      </c>
      <c r="C1" s="1" t="s">
        <v>2</v>
      </c>
      <c r="D1" s="1" t="s">
        <v>173</v>
      </c>
      <c r="E1" s="1" t="s">
        <v>4</v>
      </c>
      <c r="F1" s="1" t="s">
        <v>5</v>
      </c>
      <c r="G1" s="1" t="s">
        <v>6</v>
      </c>
    </row>
    <row r="2" spans="1:7" x14ac:dyDescent="0.25">
      <c r="A2">
        <f>Sheet1!A2</f>
        <v>1</v>
      </c>
      <c r="B2">
        <f>VALUE(_xlfn.TEXTBEFORE(Sheet1!B2," mi"))</f>
        <v>2.89</v>
      </c>
      <c r="C2" s="10">
        <f>Sheet1!C2</f>
        <v>5.4398148148148149E-3</v>
      </c>
      <c r="D2">
        <f>VALUE(_xlfn.TEXTBEFORE(Sheet1!D2," W"))</f>
        <v>197</v>
      </c>
      <c r="E2">
        <f>VALUE(Sheet1!E2)</f>
        <v>1.1000000000000001E-3</v>
      </c>
      <c r="F2">
        <f>VALUE(Sheet1!F2)</f>
        <v>0.64</v>
      </c>
      <c r="G2">
        <f>VALUE(_xlfn.TEXTBEFORE(Sheet1!G2," ft"))</f>
        <v>16</v>
      </c>
    </row>
    <row r="3" spans="1:7" x14ac:dyDescent="0.25">
      <c r="A3">
        <f>Sheet1!A3</f>
        <v>2</v>
      </c>
      <c r="B3">
        <f>VALUE(_xlfn.TEXTBEFORE(Sheet1!B3," mi"))</f>
        <v>1.1399999999999999</v>
      </c>
      <c r="C3" s="10">
        <f>Sheet1!C3</f>
        <v>1.8518518518518517E-3</v>
      </c>
      <c r="D3">
        <f>VALUE(_xlfn.TEXTBEFORE(Sheet1!D3," W"))</f>
        <v>169</v>
      </c>
      <c r="E3">
        <f>VALUE(Sheet1!E3)</f>
        <v>-1.2699999999999999E-2</v>
      </c>
      <c r="F3">
        <f>VALUE(Sheet1!F3)</f>
        <v>0.55000000000000004</v>
      </c>
      <c r="G3">
        <f>VALUE(_xlfn.TEXTBEFORE(Sheet1!G3," ft"))</f>
        <v>-77</v>
      </c>
    </row>
    <row r="4" spans="1:7" x14ac:dyDescent="0.25">
      <c r="A4">
        <f>Sheet1!A4</f>
        <v>3</v>
      </c>
      <c r="B4">
        <f>VALUE(_xlfn.TEXTBEFORE(Sheet1!B4," mi"))</f>
        <v>2.0499999999999998</v>
      </c>
      <c r="C4" s="10">
        <f>Sheet1!C4</f>
        <v>3.7847222222222223E-3</v>
      </c>
      <c r="D4">
        <f>VALUE(_xlfn.TEXTBEFORE(Sheet1!D4," W"))</f>
        <v>194</v>
      </c>
      <c r="E4">
        <f>VALUE(Sheet1!E4)</f>
        <v>-4.0000000000000002E-4</v>
      </c>
      <c r="F4">
        <f>VALUE(Sheet1!F4)</f>
        <v>0.63</v>
      </c>
      <c r="G4">
        <f>VALUE(_xlfn.TEXTBEFORE(Sheet1!G4," ft"))</f>
        <v>-4</v>
      </c>
    </row>
    <row r="5" spans="1:7" x14ac:dyDescent="0.25">
      <c r="A5">
        <f>Sheet1!A5</f>
        <v>4</v>
      </c>
      <c r="B5">
        <f>VALUE(_xlfn.TEXTBEFORE(Sheet1!B5," mi"))</f>
        <v>0.75</v>
      </c>
      <c r="C5" s="10">
        <f>Sheet1!C5</f>
        <v>1.2152777777777778E-3</v>
      </c>
      <c r="D5">
        <f>VALUE(_xlfn.TEXTBEFORE(Sheet1!D5," W"))</f>
        <v>169</v>
      </c>
      <c r="E5">
        <f>VALUE(Sheet1!E5)</f>
        <v>-1.29E-2</v>
      </c>
      <c r="F5">
        <f>VALUE(Sheet1!F5)</f>
        <v>0.55000000000000004</v>
      </c>
      <c r="G5">
        <f>VALUE(_xlfn.TEXTBEFORE(Sheet1!G5," ft"))</f>
        <v>-51</v>
      </c>
    </row>
    <row r="6" spans="1:7" x14ac:dyDescent="0.25">
      <c r="A6">
        <f>Sheet1!A6</f>
        <v>5</v>
      </c>
      <c r="B6">
        <f>VALUE(_xlfn.TEXTBEFORE(Sheet1!B6," mi"))</f>
        <v>2.78</v>
      </c>
      <c r="C6" s="10">
        <f>Sheet1!C6</f>
        <v>5.3356481481481484E-3</v>
      </c>
      <c r="D6">
        <f>VALUE(_xlfn.TEXTBEFORE(Sheet1!D6," W"))</f>
        <v>200</v>
      </c>
      <c r="E6">
        <f>VALUE(Sheet1!E6)</f>
        <v>2.8999999999999998E-3</v>
      </c>
      <c r="F6">
        <f>VALUE(Sheet1!F6)</f>
        <v>0.65</v>
      </c>
      <c r="G6">
        <f>VALUE(_xlfn.TEXTBEFORE(Sheet1!G6," ft"))</f>
        <v>43</v>
      </c>
    </row>
    <row r="7" spans="1:7" x14ac:dyDescent="0.25">
      <c r="A7">
        <f>Sheet1!A7</f>
        <v>6</v>
      </c>
      <c r="B7">
        <f>VALUE(_xlfn.TEXTBEFORE(Sheet1!B7," mi"))</f>
        <v>2.09</v>
      </c>
      <c r="C7" s="10">
        <f>Sheet1!C7</f>
        <v>4.340277777777778E-3</v>
      </c>
      <c r="D7">
        <f>VALUE(_xlfn.TEXTBEFORE(Sheet1!D7," W"))</f>
        <v>212</v>
      </c>
      <c r="E7">
        <f>VALUE(Sheet1!E7)</f>
        <v>9.7999999999999997E-3</v>
      </c>
      <c r="F7">
        <f>VALUE(Sheet1!F7)</f>
        <v>0.69</v>
      </c>
      <c r="G7">
        <f>VALUE(_xlfn.TEXTBEFORE(Sheet1!G7," ft"))</f>
        <v>108</v>
      </c>
    </row>
    <row r="8" spans="1:7" x14ac:dyDescent="0.25">
      <c r="A8">
        <f>Sheet1!A8</f>
        <v>7</v>
      </c>
      <c r="B8">
        <f>VALUE(_xlfn.TEXTBEFORE(Sheet1!B8," mi"))</f>
        <v>2.72</v>
      </c>
      <c r="C8" s="10">
        <f>Sheet1!C8</f>
        <v>5.185185185185185E-3</v>
      </c>
      <c r="D8">
        <f>VALUE(_xlfn.TEXTBEFORE(Sheet1!D8," W"))</f>
        <v>199</v>
      </c>
      <c r="E8">
        <f>VALUE(Sheet1!E8)</f>
        <v>2.3E-3</v>
      </c>
      <c r="F8">
        <f>VALUE(Sheet1!F8)</f>
        <v>0.65</v>
      </c>
      <c r="G8">
        <f>VALUE(_xlfn.TEXTBEFORE(Sheet1!G8," ft"))</f>
        <v>33</v>
      </c>
    </row>
    <row r="9" spans="1:7" x14ac:dyDescent="0.25">
      <c r="A9">
        <f>Sheet1!A9</f>
        <v>8</v>
      </c>
      <c r="B9">
        <f>VALUE(_xlfn.TEXTBEFORE(Sheet1!B9," mi"))</f>
        <v>1.1100000000000001</v>
      </c>
      <c r="C9" s="10">
        <f>Sheet1!C9</f>
        <v>1.7939814814814815E-3</v>
      </c>
      <c r="D9">
        <f>VALUE(_xlfn.TEXTBEFORE(Sheet1!D9," W"))</f>
        <v>168</v>
      </c>
      <c r="E9">
        <f>VALUE(Sheet1!E9)</f>
        <v>-1.3299999999999999E-2</v>
      </c>
      <c r="F9">
        <f>VALUE(Sheet1!F9)</f>
        <v>0.55000000000000004</v>
      </c>
      <c r="G9">
        <f>VALUE(_xlfn.TEXTBEFORE(Sheet1!G9," ft"))</f>
        <v>-78</v>
      </c>
    </row>
    <row r="10" spans="1:7" x14ac:dyDescent="0.25">
      <c r="A10">
        <f>Sheet1!A10</f>
        <v>9</v>
      </c>
      <c r="B10">
        <f>VALUE(_xlfn.TEXTBEFORE(Sheet1!B10," mi"))</f>
        <v>1.1399999999999999</v>
      </c>
      <c r="C10" s="10">
        <f>Sheet1!C10</f>
        <v>2.0370370370370373E-3</v>
      </c>
      <c r="D10">
        <f>VALUE(_xlfn.TEXTBEFORE(Sheet1!D10," W"))</f>
        <v>188</v>
      </c>
      <c r="E10">
        <f>VALUE(Sheet1!E10)</f>
        <v>-3.2000000000000002E-3</v>
      </c>
      <c r="F10">
        <f>VALUE(Sheet1!F10)</f>
        <v>0.61</v>
      </c>
      <c r="G10">
        <f>VALUE(_xlfn.TEXTBEFORE(Sheet1!G10," ft"))</f>
        <v>-19</v>
      </c>
    </row>
    <row r="11" spans="1:7" x14ac:dyDescent="0.25">
      <c r="A11">
        <f>Sheet1!A11</f>
        <v>10</v>
      </c>
      <c r="B11">
        <f>VALUE(_xlfn.TEXTBEFORE(Sheet1!B11," mi"))</f>
        <v>5.34</v>
      </c>
      <c r="C11" s="10">
        <f>Sheet1!C11</f>
        <v>9.9537037037037042E-3</v>
      </c>
      <c r="D11">
        <f>VALUE(_xlfn.TEXTBEFORE(Sheet1!D11," W"))</f>
        <v>195</v>
      </c>
      <c r="E11">
        <f>VALUE(Sheet1!E11)</f>
        <v>2.0000000000000001E-4</v>
      </c>
      <c r="F11">
        <f>VALUE(Sheet1!F11)</f>
        <v>0.63</v>
      </c>
      <c r="G11">
        <f>VALUE(_xlfn.TEXTBEFORE(Sheet1!G11," ft"))</f>
        <v>6</v>
      </c>
    </row>
    <row r="12" spans="1:7" x14ac:dyDescent="0.25">
      <c r="A12">
        <f>Sheet1!A12</f>
        <v>11</v>
      </c>
      <c r="B12">
        <f>VALUE(_xlfn.TEXTBEFORE(Sheet1!B12," mi"))</f>
        <v>0.67</v>
      </c>
      <c r="C12" s="10">
        <f>Sheet1!C12</f>
        <v>1.0995370370370371E-3</v>
      </c>
      <c r="D12">
        <f>VALUE(_xlfn.TEXTBEFORE(Sheet1!D12," W"))</f>
        <v>171</v>
      </c>
      <c r="E12">
        <f>VALUE(Sheet1!E12)</f>
        <v>-1.1900000000000001E-2</v>
      </c>
      <c r="F12">
        <f>VALUE(Sheet1!F12)</f>
        <v>0.56000000000000005</v>
      </c>
      <c r="G12">
        <f>VALUE(_xlfn.TEXTBEFORE(Sheet1!G12," ft"))</f>
        <v>-42</v>
      </c>
    </row>
    <row r="13" spans="1:7" x14ac:dyDescent="0.25">
      <c r="A13">
        <f>Sheet1!A13</f>
        <v>12</v>
      </c>
      <c r="B13">
        <f>VALUE(_xlfn.TEXTBEFORE(Sheet1!B13," mi"))</f>
        <v>0.87</v>
      </c>
      <c r="C13" s="10">
        <f>Sheet1!C13</f>
        <v>1.7824074074074072E-3</v>
      </c>
      <c r="D13">
        <f>VALUE(_xlfn.TEXTBEFORE(Sheet1!D13," W"))</f>
        <v>210</v>
      </c>
      <c r="E13">
        <f>VALUE(Sheet1!E13)</f>
        <v>8.3999999999999995E-3</v>
      </c>
      <c r="F13">
        <f>VALUE(Sheet1!F13)</f>
        <v>0.68</v>
      </c>
      <c r="G13">
        <f>VALUE(_xlfn.TEXTBEFORE(Sheet1!G13," ft"))</f>
        <v>39</v>
      </c>
    </row>
    <row r="14" spans="1:7" x14ac:dyDescent="0.25">
      <c r="A14">
        <f>Sheet1!A14</f>
        <v>13</v>
      </c>
      <c r="B14">
        <f>VALUE(_xlfn.TEXTBEFORE(Sheet1!B14," mi"))</f>
        <v>0.7</v>
      </c>
      <c r="C14" s="10">
        <f>Sheet1!C14</f>
        <v>1.1458333333333333E-3</v>
      </c>
      <c r="D14">
        <f>VALUE(_xlfn.TEXTBEFORE(Sheet1!D14," W"))</f>
        <v>169</v>
      </c>
      <c r="E14">
        <f>VALUE(Sheet1!E14)</f>
        <v>-1.26E-2</v>
      </c>
      <c r="F14">
        <f>VALUE(Sheet1!F14)</f>
        <v>0.55000000000000004</v>
      </c>
      <c r="G14">
        <f>VALUE(_xlfn.TEXTBEFORE(Sheet1!G14," ft"))</f>
        <v>-47</v>
      </c>
    </row>
    <row r="15" spans="1:7" x14ac:dyDescent="0.25">
      <c r="A15">
        <f>Sheet1!A15</f>
        <v>14</v>
      </c>
      <c r="B15">
        <f>VALUE(_xlfn.TEXTBEFORE(Sheet1!B15," mi"))</f>
        <v>2.1800000000000002</v>
      </c>
      <c r="C15" s="10">
        <f>Sheet1!C15</f>
        <v>4.0277777777777777E-3</v>
      </c>
      <c r="D15">
        <f>VALUE(_xlfn.TEXTBEFORE(Sheet1!D15," W"))</f>
        <v>185</v>
      </c>
      <c r="E15">
        <f>VALUE(Sheet1!E15)</f>
        <v>-1.6999999999999999E-3</v>
      </c>
      <c r="F15">
        <f>VALUE(Sheet1!F15)</f>
        <v>0.6</v>
      </c>
      <c r="G15">
        <f>VALUE(_xlfn.TEXTBEFORE(Sheet1!G15," ft"))</f>
        <v>-19</v>
      </c>
    </row>
    <row r="16" spans="1:7" x14ac:dyDescent="0.25">
      <c r="A16">
        <f>Sheet1!A16</f>
        <v>15</v>
      </c>
      <c r="B16">
        <f>VALUE(_xlfn.TEXTBEFORE(Sheet1!B16," mi"))</f>
        <v>1.1299999999999999</v>
      </c>
      <c r="C16" s="10">
        <f>Sheet1!C16</f>
        <v>2.3263888888888887E-3</v>
      </c>
      <c r="D16">
        <f>VALUE(_xlfn.TEXTBEFORE(Sheet1!D16," W"))</f>
        <v>201</v>
      </c>
      <c r="E16">
        <f>VALUE(Sheet1!E16)</f>
        <v>7.3000000000000001E-3</v>
      </c>
      <c r="F16">
        <f>VALUE(Sheet1!F16)</f>
        <v>0.65</v>
      </c>
      <c r="G16">
        <f>VALUE(_xlfn.TEXTBEFORE(Sheet1!G16," ft"))</f>
        <v>44</v>
      </c>
    </row>
    <row r="17" spans="1:7" x14ac:dyDescent="0.25">
      <c r="A17">
        <f>Sheet1!A17</f>
        <v>16</v>
      </c>
      <c r="B17">
        <f>VALUE(_xlfn.TEXTBEFORE(Sheet1!B17," mi"))</f>
        <v>1.31</v>
      </c>
      <c r="C17" s="10">
        <f>Sheet1!C17</f>
        <v>2.2685185185185182E-3</v>
      </c>
      <c r="D17">
        <f>VALUE(_xlfn.TEXTBEFORE(Sheet1!D17," W"))</f>
        <v>174</v>
      </c>
      <c r="E17">
        <f>VALUE(Sheet1!E17)</f>
        <v>-7.4999999999999997E-3</v>
      </c>
      <c r="F17">
        <f>VALUE(Sheet1!F17)</f>
        <v>0.56000000000000005</v>
      </c>
      <c r="G17">
        <f>VALUE(_xlfn.TEXTBEFORE(Sheet1!G17," ft"))</f>
        <v>-52</v>
      </c>
    </row>
    <row r="18" spans="1:7" x14ac:dyDescent="0.25">
      <c r="A18">
        <f>Sheet1!A18</f>
        <v>17</v>
      </c>
      <c r="B18">
        <f>VALUE(_xlfn.TEXTBEFORE(Sheet1!B18," mi"))</f>
        <v>0.99</v>
      </c>
      <c r="C18" s="10">
        <f>Sheet1!C18</f>
        <v>2.1064814814814813E-3</v>
      </c>
      <c r="D18">
        <f>VALUE(_xlfn.TEXTBEFORE(Sheet1!D18," W"))</f>
        <v>207</v>
      </c>
      <c r="E18">
        <f>VALUE(Sheet1!E18)</f>
        <v>1.06E-2</v>
      </c>
      <c r="F18">
        <f>VALUE(Sheet1!F18)</f>
        <v>0.67</v>
      </c>
      <c r="G18">
        <f>VALUE(_xlfn.TEXTBEFORE(Sheet1!G18," ft"))</f>
        <v>55</v>
      </c>
    </row>
    <row r="19" spans="1:7" x14ac:dyDescent="0.25">
      <c r="A19">
        <f>Sheet1!A19</f>
        <v>18</v>
      </c>
      <c r="B19">
        <f>VALUE(_xlfn.TEXTBEFORE(Sheet1!B19," mi"))</f>
        <v>1.53</v>
      </c>
      <c r="C19" s="10">
        <f>Sheet1!C19</f>
        <v>2.7314814814814819E-3</v>
      </c>
      <c r="D19">
        <f>VALUE(_xlfn.TEXTBEFORE(Sheet1!D19," W"))</f>
        <v>179</v>
      </c>
      <c r="E19">
        <f>VALUE(Sheet1!E19)</f>
        <v>-4.7999999999999996E-3</v>
      </c>
      <c r="F19">
        <f>VALUE(Sheet1!F19)</f>
        <v>0.57999999999999996</v>
      </c>
      <c r="G19">
        <f>VALUE(_xlfn.TEXTBEFORE(Sheet1!G19," ft"))</f>
        <v>-39</v>
      </c>
    </row>
    <row r="20" spans="1:7" x14ac:dyDescent="0.25">
      <c r="A20">
        <f>Sheet1!A20</f>
        <v>19</v>
      </c>
      <c r="B20">
        <f>VALUE(_xlfn.TEXTBEFORE(Sheet1!B20," mi"))</f>
        <v>1.54</v>
      </c>
      <c r="C20" s="10">
        <f>Sheet1!C20</f>
        <v>3.425925925925926E-3</v>
      </c>
      <c r="D20">
        <f>VALUE(_xlfn.TEXTBEFORE(Sheet1!D20," W"))</f>
        <v>213</v>
      </c>
      <c r="E20">
        <f>VALUE(Sheet1!E20)</f>
        <v>1.41E-2</v>
      </c>
      <c r="F20">
        <f>VALUE(Sheet1!F20)</f>
        <v>0.69</v>
      </c>
      <c r="G20">
        <f>VALUE(_xlfn.TEXTBEFORE(Sheet1!G20," ft"))</f>
        <v>115</v>
      </c>
    </row>
    <row r="21" spans="1:7" x14ac:dyDescent="0.25">
      <c r="A21">
        <f>Sheet1!A21</f>
        <v>20</v>
      </c>
      <c r="B21">
        <f>VALUE(_xlfn.TEXTBEFORE(Sheet1!B21," mi"))</f>
        <v>1.38</v>
      </c>
      <c r="C21" s="10">
        <f>Sheet1!C21</f>
        <v>2.5347222222222221E-3</v>
      </c>
      <c r="D21">
        <f>VALUE(_xlfn.TEXTBEFORE(Sheet1!D21," W"))</f>
        <v>184</v>
      </c>
      <c r="E21">
        <f>VALUE(Sheet1!E21)</f>
        <v>-2E-3</v>
      </c>
      <c r="F21">
        <f>VALUE(Sheet1!F21)</f>
        <v>0.6</v>
      </c>
      <c r="G21">
        <f>VALUE(_xlfn.TEXTBEFORE(Sheet1!G21," ft"))</f>
        <v>-14</v>
      </c>
    </row>
    <row r="22" spans="1:7" x14ac:dyDescent="0.25">
      <c r="A22">
        <f>Sheet1!A22</f>
        <v>21</v>
      </c>
      <c r="B22">
        <f>VALUE(_xlfn.TEXTBEFORE(Sheet1!B22," mi"))</f>
        <v>1.76</v>
      </c>
      <c r="C22" s="10">
        <f>Sheet1!C22</f>
        <v>3.5416666666666665E-3</v>
      </c>
      <c r="D22">
        <f>VALUE(_xlfn.TEXTBEFORE(Sheet1!D22," W"))</f>
        <v>198</v>
      </c>
      <c r="E22">
        <f>VALUE(Sheet1!E22)</f>
        <v>5.7000000000000002E-3</v>
      </c>
      <c r="F22">
        <f>VALUE(Sheet1!F22)</f>
        <v>0.64</v>
      </c>
      <c r="G22">
        <f>VALUE(_xlfn.TEXTBEFORE(Sheet1!G22," ft"))</f>
        <v>53</v>
      </c>
    </row>
    <row r="23" spans="1:7" x14ac:dyDescent="0.25">
      <c r="A23">
        <f>Sheet1!A23</f>
        <v>22</v>
      </c>
      <c r="B23">
        <f>VALUE(_xlfn.TEXTBEFORE(Sheet1!B23," mi"))</f>
        <v>1.29</v>
      </c>
      <c r="C23" s="10">
        <f>Sheet1!C23</f>
        <v>1.9675925925925928E-3</v>
      </c>
      <c r="D23">
        <f>VALUE(_xlfn.TEXTBEFORE(Sheet1!D23," W"))</f>
        <v>143</v>
      </c>
      <c r="E23">
        <f>VALUE(Sheet1!E23)</f>
        <v>-2.07E-2</v>
      </c>
      <c r="F23">
        <f>VALUE(Sheet1!F23)</f>
        <v>0.46</v>
      </c>
      <c r="G23">
        <f>VALUE(_xlfn.TEXTBEFORE(Sheet1!G23," ft"))</f>
        <v>-141</v>
      </c>
    </row>
    <row r="24" spans="1:7" x14ac:dyDescent="0.25">
      <c r="A24">
        <f>Sheet1!A24</f>
        <v>23</v>
      </c>
      <c r="B24">
        <f>VALUE(_xlfn.TEXTBEFORE(Sheet1!B24," mi"))</f>
        <v>2.14</v>
      </c>
      <c r="C24" s="10">
        <f>Sheet1!C24</f>
        <v>4.5254629629629629E-3</v>
      </c>
      <c r="D24">
        <f>VALUE(_xlfn.TEXTBEFORE(Sheet1!D24," W"))</f>
        <v>206</v>
      </c>
      <c r="E24">
        <f>VALUE(Sheet1!E24)</f>
        <v>9.9000000000000008E-3</v>
      </c>
      <c r="F24">
        <f>VALUE(Sheet1!F24)</f>
        <v>0.67</v>
      </c>
      <c r="G24">
        <f>VALUE(_xlfn.TEXTBEFORE(Sheet1!G24," ft"))</f>
        <v>112</v>
      </c>
    </row>
    <row r="25" spans="1:7" x14ac:dyDescent="0.25">
      <c r="A25">
        <f>Sheet1!A25</f>
        <v>24</v>
      </c>
      <c r="B25">
        <f>VALUE(_xlfn.TEXTBEFORE(Sheet1!B25," mi"))</f>
        <v>2.08</v>
      </c>
      <c r="C25" s="10">
        <f>Sheet1!C25</f>
        <v>3.6226851851851854E-3</v>
      </c>
      <c r="D25">
        <f>VALUE(_xlfn.TEXTBEFORE(Sheet1!D25," W"))</f>
        <v>175</v>
      </c>
      <c r="E25">
        <f>VALUE(Sheet1!E25)</f>
        <v>-6.7000000000000002E-3</v>
      </c>
      <c r="F25">
        <f>VALUE(Sheet1!F25)</f>
        <v>0.56999999999999995</v>
      </c>
      <c r="G25">
        <f>VALUE(_xlfn.TEXTBEFORE(Sheet1!G25," ft"))</f>
        <v>-73</v>
      </c>
    </row>
    <row r="26" spans="1:7" x14ac:dyDescent="0.25">
      <c r="A26">
        <f>Sheet1!A26</f>
        <v>25</v>
      </c>
      <c r="B26">
        <f>VALUE(_xlfn.TEXTBEFORE(Sheet1!B26," mi"))</f>
        <v>1.33</v>
      </c>
      <c r="C26" s="10">
        <f>Sheet1!C26</f>
        <v>2.8472222222222219E-3</v>
      </c>
      <c r="D26">
        <f>VALUE(_xlfn.TEXTBEFORE(Sheet1!D26," W"))</f>
        <v>207</v>
      </c>
      <c r="E26">
        <f>VALUE(Sheet1!E26)</f>
        <v>1.09E-2</v>
      </c>
      <c r="F26">
        <f>VALUE(Sheet1!F26)</f>
        <v>0.67</v>
      </c>
      <c r="G26">
        <f>VALUE(_xlfn.TEXTBEFORE(Sheet1!G26," ft"))</f>
        <v>77</v>
      </c>
    </row>
    <row r="27" spans="1:7" x14ac:dyDescent="0.25">
      <c r="A27">
        <f>Sheet1!A27</f>
        <v>26</v>
      </c>
      <c r="B27">
        <f>VALUE(_xlfn.TEXTBEFORE(Sheet1!B27," mi"))</f>
        <v>1.84</v>
      </c>
      <c r="C27" s="10">
        <f>Sheet1!C27</f>
        <v>3.1597222222222222E-3</v>
      </c>
      <c r="D27">
        <f>VALUE(_xlfn.TEXTBEFORE(Sheet1!D27," W"))</f>
        <v>173</v>
      </c>
      <c r="E27">
        <f>VALUE(Sheet1!E27)</f>
        <v>-8.0999999999999996E-3</v>
      </c>
      <c r="F27">
        <f>VALUE(Sheet1!F27)</f>
        <v>0.56000000000000005</v>
      </c>
      <c r="G27">
        <f>VALUE(_xlfn.TEXTBEFORE(Sheet1!G27," ft"))</f>
        <v>-79</v>
      </c>
    </row>
    <row r="28" spans="1:7" x14ac:dyDescent="0.25">
      <c r="A28">
        <f>Sheet1!A28</f>
        <v>27</v>
      </c>
      <c r="B28">
        <f>VALUE(_xlfn.TEXTBEFORE(Sheet1!B28," mi"))</f>
        <v>2.0699999999999998</v>
      </c>
      <c r="C28" s="10">
        <f>Sheet1!C28</f>
        <v>4.386574074074074E-3</v>
      </c>
      <c r="D28">
        <f>VALUE(_xlfn.TEXTBEFORE(Sheet1!D28," W"))</f>
        <v>206</v>
      </c>
      <c r="E28">
        <f>VALUE(Sheet1!E28)</f>
        <v>1.04E-2</v>
      </c>
      <c r="F28">
        <f>VALUE(Sheet1!F28)</f>
        <v>0.67</v>
      </c>
      <c r="G28">
        <f>VALUE(_xlfn.TEXTBEFORE(Sheet1!G28," ft"))</f>
        <v>113</v>
      </c>
    </row>
    <row r="29" spans="1:7" x14ac:dyDescent="0.25">
      <c r="A29">
        <f>Sheet1!A29</f>
        <v>28</v>
      </c>
      <c r="B29">
        <f>VALUE(_xlfn.TEXTBEFORE(Sheet1!B29," mi"))</f>
        <v>1.5</v>
      </c>
      <c r="C29" s="10">
        <f>Sheet1!C29</f>
        <v>2.5462962962962961E-3</v>
      </c>
      <c r="D29">
        <f>VALUE(_xlfn.TEXTBEFORE(Sheet1!D29," W"))</f>
        <v>171</v>
      </c>
      <c r="E29">
        <f>VALUE(Sheet1!E29)</f>
        <v>-9.1000000000000004E-3</v>
      </c>
      <c r="F29">
        <f>VALUE(Sheet1!F29)</f>
        <v>0.56000000000000005</v>
      </c>
      <c r="G29">
        <f>VALUE(_xlfn.TEXTBEFORE(Sheet1!G29," ft"))</f>
        <v>-72</v>
      </c>
    </row>
    <row r="30" spans="1:7" x14ac:dyDescent="0.25">
      <c r="A30">
        <f>Sheet1!A30</f>
        <v>29</v>
      </c>
      <c r="B30">
        <f>VALUE(_xlfn.TEXTBEFORE(Sheet1!B30," mi"))</f>
        <v>1.72</v>
      </c>
      <c r="C30" s="10">
        <f>Sheet1!C30</f>
        <v>3.425925925925926E-3</v>
      </c>
      <c r="D30">
        <f>VALUE(_xlfn.TEXTBEFORE(Sheet1!D30," W"))</f>
        <v>196</v>
      </c>
      <c r="E30">
        <f>VALUE(Sheet1!E30)</f>
        <v>4.5999999999999999E-3</v>
      </c>
      <c r="F30">
        <f>VALUE(Sheet1!F30)</f>
        <v>0.64</v>
      </c>
      <c r="G30">
        <f>VALUE(_xlfn.TEXTBEFORE(Sheet1!G30," ft"))</f>
        <v>42</v>
      </c>
    </row>
    <row r="31" spans="1:7" x14ac:dyDescent="0.25">
      <c r="A31">
        <f>Sheet1!A31</f>
        <v>30</v>
      </c>
      <c r="B31">
        <f>VALUE(_xlfn.TEXTBEFORE(Sheet1!B31," mi"))</f>
        <v>2.2000000000000002</v>
      </c>
      <c r="C31" s="10">
        <f>Sheet1!C31</f>
        <v>4.0856481481481481E-3</v>
      </c>
      <c r="D31">
        <f>VALUE(_xlfn.TEXTBEFORE(Sheet1!D31," W"))</f>
        <v>179</v>
      </c>
      <c r="E31">
        <f>VALUE(Sheet1!E31)</f>
        <v>-2.0999999999999999E-3</v>
      </c>
      <c r="F31">
        <f>VALUE(Sheet1!F31)</f>
        <v>0.57999999999999996</v>
      </c>
      <c r="G31">
        <f>VALUE(_xlfn.TEXTBEFORE(Sheet1!G31," ft"))</f>
        <v>-24</v>
      </c>
    </row>
    <row r="32" spans="1:7" x14ac:dyDescent="0.25">
      <c r="A32">
        <f>Sheet1!A32</f>
        <v>31</v>
      </c>
      <c r="B32">
        <f>VALUE(_xlfn.TEXTBEFORE(Sheet1!B32," mi"))</f>
        <v>0.86</v>
      </c>
      <c r="C32" s="10">
        <f>Sheet1!C32</f>
        <v>1.8402777777777777E-3</v>
      </c>
      <c r="D32">
        <f>VALUE(_xlfn.TEXTBEFORE(Sheet1!D32," W"))</f>
        <v>200</v>
      </c>
      <c r="E32">
        <f>VALUE(Sheet1!E32)</f>
        <v>9.7000000000000003E-3</v>
      </c>
      <c r="F32">
        <f>VALUE(Sheet1!F32)</f>
        <v>0.65</v>
      </c>
      <c r="G32">
        <f>VALUE(_xlfn.TEXTBEFORE(Sheet1!G32," ft"))</f>
        <v>44</v>
      </c>
    </row>
    <row r="33" spans="1:7" x14ac:dyDescent="0.25">
      <c r="A33">
        <f>Sheet1!A33</f>
        <v>32</v>
      </c>
      <c r="B33">
        <f>VALUE(_xlfn.TEXTBEFORE(Sheet1!B33," mi"))</f>
        <v>0.95</v>
      </c>
      <c r="C33" s="10">
        <f>Sheet1!C33</f>
        <v>1.6666666666666668E-3</v>
      </c>
      <c r="D33">
        <f>VALUE(_xlfn.TEXTBEFORE(Sheet1!D33," W"))</f>
        <v>169</v>
      </c>
      <c r="E33">
        <f>VALUE(Sheet1!E33)</f>
        <v>-7.6E-3</v>
      </c>
      <c r="F33">
        <f>VALUE(Sheet1!F33)</f>
        <v>0.55000000000000004</v>
      </c>
      <c r="G33">
        <f>VALUE(_xlfn.TEXTBEFORE(Sheet1!G33," ft"))</f>
        <v>-38</v>
      </c>
    </row>
    <row r="34" spans="1:7" x14ac:dyDescent="0.25">
      <c r="A34">
        <f>Sheet1!A34</f>
        <v>33</v>
      </c>
      <c r="B34">
        <f>VALUE(_xlfn.TEXTBEFORE(Sheet1!B34," mi"))</f>
        <v>2.02</v>
      </c>
      <c r="C34" s="10">
        <f>Sheet1!C34</f>
        <v>4.2361111111111106E-3</v>
      </c>
      <c r="D34">
        <f>VALUE(_xlfn.TEXTBEFORE(Sheet1!D34," W"))</f>
        <v>197</v>
      </c>
      <c r="E34">
        <f>VALUE(Sheet1!E34)</f>
        <v>8.2000000000000007E-3</v>
      </c>
      <c r="F34">
        <f>VALUE(Sheet1!F34)</f>
        <v>0.64</v>
      </c>
      <c r="G34">
        <f>VALUE(_xlfn.TEXTBEFORE(Sheet1!G34," ft"))</f>
        <v>87</v>
      </c>
    </row>
    <row r="35" spans="1:7" x14ac:dyDescent="0.25">
      <c r="A35">
        <f>Sheet1!A35</f>
        <v>34</v>
      </c>
      <c r="B35">
        <f>VALUE(_xlfn.TEXTBEFORE(Sheet1!B35," mi"))</f>
        <v>0.37</v>
      </c>
      <c r="C35" s="10">
        <f>Sheet1!C35</f>
        <v>6.8287037037037025E-4</v>
      </c>
      <c r="D35">
        <f>VALUE(_xlfn.TEXTBEFORE(Sheet1!D35," W"))</f>
        <v>179</v>
      </c>
      <c r="E35">
        <f>VALUE(Sheet1!E35)</f>
        <v>-2.3999999999999998E-3</v>
      </c>
      <c r="F35">
        <f>VALUE(Sheet1!F35)</f>
        <v>0.57999999999999996</v>
      </c>
      <c r="G35">
        <f>VALUE(_xlfn.TEXTBEFORE(Sheet1!G35," ft"))</f>
        <v>-5</v>
      </c>
    </row>
    <row r="36" spans="1:7" x14ac:dyDescent="0.25">
      <c r="A36">
        <f>Sheet1!A36</f>
        <v>35</v>
      </c>
      <c r="B36">
        <f>VALUE(_xlfn.TEXTBEFORE(Sheet1!B36," mi"))</f>
        <v>0.24</v>
      </c>
      <c r="C36" s="10">
        <f>Sheet1!C36</f>
        <v>2.7777777777777778E-4</v>
      </c>
      <c r="D36">
        <f>VALUE(_xlfn.TEXTBEFORE(Sheet1!D36," W"))</f>
        <v>1</v>
      </c>
      <c r="E36">
        <f>VALUE(Sheet1!E36)</f>
        <v>-5.8599999999999999E-2</v>
      </c>
      <c r="F36">
        <f>VALUE(Sheet1!F36)</f>
        <v>0</v>
      </c>
      <c r="G36">
        <f>VALUE(_xlfn.TEXTBEFORE(Sheet1!G36," ft"))</f>
        <v>-74</v>
      </c>
    </row>
    <row r="37" spans="1:7" x14ac:dyDescent="0.25">
      <c r="A37">
        <f>Sheet1!A37</f>
        <v>36</v>
      </c>
      <c r="B37">
        <f>VALUE(_xlfn.TEXTBEFORE(Sheet1!B37," mi"))</f>
        <v>0.46</v>
      </c>
      <c r="C37" s="10">
        <f>Sheet1!C37</f>
        <v>8.564814814814815E-4</v>
      </c>
      <c r="D37">
        <f>VALUE(_xlfn.TEXTBEFORE(Sheet1!D37," W"))</f>
        <v>180</v>
      </c>
      <c r="E37">
        <f>VALUE(Sheet1!E37)</f>
        <v>-1.4E-3</v>
      </c>
      <c r="F37">
        <f>VALUE(Sheet1!F37)</f>
        <v>0.57999999999999996</v>
      </c>
      <c r="G37">
        <f>VALUE(_xlfn.TEXTBEFORE(Sheet1!G37," ft"))</f>
        <v>-3</v>
      </c>
    </row>
    <row r="38" spans="1:7" x14ac:dyDescent="0.25">
      <c r="A38">
        <f>Sheet1!A38</f>
        <v>37</v>
      </c>
      <c r="B38">
        <f>VALUE(_xlfn.TEXTBEFORE(Sheet1!B38," mi"))</f>
        <v>0.22</v>
      </c>
      <c r="C38" s="10">
        <f>Sheet1!C38</f>
        <v>7.5231481481481471E-4</v>
      </c>
      <c r="D38">
        <f>VALUE(_xlfn.TEXTBEFORE(Sheet1!D38," W"))</f>
        <v>257</v>
      </c>
      <c r="E38">
        <f>VALUE(Sheet1!E38)</f>
        <v>5.0299999999999997E-2</v>
      </c>
      <c r="F38">
        <f>VALUE(Sheet1!F38)</f>
        <v>0.83</v>
      </c>
      <c r="G38">
        <f>VALUE(_xlfn.TEXTBEFORE(Sheet1!G38," ft"))</f>
        <v>59</v>
      </c>
    </row>
    <row r="39" spans="1:7" x14ac:dyDescent="0.25">
      <c r="A39">
        <f>Sheet1!A39</f>
        <v>38</v>
      </c>
      <c r="B39">
        <f>VALUE(_xlfn.TEXTBEFORE(Sheet1!B39," mi"))</f>
        <v>0.72</v>
      </c>
      <c r="C39" s="10">
        <f>Sheet1!C39</f>
        <v>1.5393518518518519E-3</v>
      </c>
      <c r="D39">
        <f>VALUE(_xlfn.TEXTBEFORE(Sheet1!D39," W"))</f>
        <v>200</v>
      </c>
      <c r="E39">
        <f>VALUE(Sheet1!E39)</f>
        <v>0.01</v>
      </c>
      <c r="F39">
        <f>VALUE(Sheet1!F39)</f>
        <v>0.65</v>
      </c>
      <c r="G39">
        <f>VALUE(_xlfn.TEXTBEFORE(Sheet1!G39," ft"))</f>
        <v>38</v>
      </c>
    </row>
    <row r="40" spans="1:7" x14ac:dyDescent="0.25">
      <c r="A40">
        <f>Sheet1!A40</f>
        <v>39</v>
      </c>
      <c r="B40">
        <f>VALUE(_xlfn.TEXTBEFORE(Sheet1!B40," mi"))</f>
        <v>0.41</v>
      </c>
      <c r="C40" s="10">
        <f>Sheet1!C40</f>
        <v>6.134259259259259E-4</v>
      </c>
      <c r="D40">
        <f>VALUE(_xlfn.TEXTBEFORE(Sheet1!D40," W"))</f>
        <v>114</v>
      </c>
      <c r="E40">
        <f>VALUE(Sheet1!E40)</f>
        <v>-2.4299999999999999E-2</v>
      </c>
      <c r="F40">
        <f>VALUE(Sheet1!F40)</f>
        <v>0.37</v>
      </c>
      <c r="G40">
        <f>VALUE(_xlfn.TEXTBEFORE(Sheet1!G40," ft"))</f>
        <v>-52</v>
      </c>
    </row>
    <row r="41" spans="1:7" x14ac:dyDescent="0.25">
      <c r="A41">
        <f>Sheet1!A41</f>
        <v>40</v>
      </c>
      <c r="B41">
        <f>VALUE(_xlfn.TEXTBEFORE(Sheet1!B41," mi"))</f>
        <v>1.36</v>
      </c>
      <c r="C41" s="10">
        <f>Sheet1!C41</f>
        <v>2.9976851851851848E-3</v>
      </c>
      <c r="D41">
        <f>VALUE(_xlfn.TEXTBEFORE(Sheet1!D41," W"))</f>
        <v>204</v>
      </c>
      <c r="E41">
        <f>VALUE(Sheet1!E41)</f>
        <v>1.24E-2</v>
      </c>
      <c r="F41">
        <f>VALUE(Sheet1!F41)</f>
        <v>0.66</v>
      </c>
      <c r="G41">
        <f>VALUE(_xlfn.TEXTBEFORE(Sheet1!G41," ft"))</f>
        <v>89</v>
      </c>
    </row>
    <row r="42" spans="1:7" x14ac:dyDescent="0.25">
      <c r="A42">
        <f>Sheet1!A42</f>
        <v>41</v>
      </c>
      <c r="B42">
        <f>VALUE(_xlfn.TEXTBEFORE(Sheet1!B42," mi"))</f>
        <v>0.77</v>
      </c>
      <c r="C42" s="10">
        <f>Sheet1!C42</f>
        <v>1.2847222222222223E-3</v>
      </c>
      <c r="D42">
        <f>VALUE(_xlfn.TEXTBEFORE(Sheet1!D42," W"))</f>
        <v>162</v>
      </c>
      <c r="E42">
        <f>VALUE(Sheet1!E42)</f>
        <v>-1.1299999999999999E-2</v>
      </c>
      <c r="F42">
        <f>VALUE(Sheet1!F42)</f>
        <v>0.53</v>
      </c>
      <c r="G42">
        <f>VALUE(_xlfn.TEXTBEFORE(Sheet1!G42," ft"))</f>
        <v>-46</v>
      </c>
    </row>
    <row r="43" spans="1:7" x14ac:dyDescent="0.25">
      <c r="A43">
        <f>Sheet1!A43</f>
        <v>42</v>
      </c>
      <c r="B43">
        <f>VALUE(_xlfn.TEXTBEFORE(Sheet1!B43," mi"))</f>
        <v>0.3</v>
      </c>
      <c r="C43" s="10">
        <f>Sheet1!C43</f>
        <v>7.7546296296296304E-4</v>
      </c>
      <c r="D43">
        <f>VALUE(_xlfn.TEXTBEFORE(Sheet1!D43," W"))</f>
        <v>224</v>
      </c>
      <c r="E43">
        <f>VALUE(Sheet1!E43)</f>
        <v>2.47E-2</v>
      </c>
      <c r="F43">
        <f>VALUE(Sheet1!F43)</f>
        <v>0.73</v>
      </c>
      <c r="G43">
        <f>VALUE(_xlfn.TEXTBEFORE(Sheet1!G43," ft"))</f>
        <v>40</v>
      </c>
    </row>
    <row r="44" spans="1:7" x14ac:dyDescent="0.25">
      <c r="A44">
        <f>Sheet1!A44</f>
        <v>43</v>
      </c>
      <c r="B44">
        <f>VALUE(_xlfn.TEXTBEFORE(Sheet1!B44," mi"))</f>
        <v>0.78</v>
      </c>
      <c r="C44" s="10">
        <f>Sheet1!C44</f>
        <v>1.3657407407407409E-3</v>
      </c>
      <c r="D44">
        <f>VALUE(_xlfn.TEXTBEFORE(Sheet1!D44," W"))</f>
        <v>170</v>
      </c>
      <c r="E44">
        <f>VALUE(Sheet1!E44)</f>
        <v>-7.3000000000000001E-3</v>
      </c>
      <c r="F44">
        <f>VALUE(Sheet1!F44)</f>
        <v>0.55000000000000004</v>
      </c>
      <c r="G44">
        <f>VALUE(_xlfn.TEXTBEFORE(Sheet1!G44," ft"))</f>
        <v>-30</v>
      </c>
    </row>
    <row r="45" spans="1:7" x14ac:dyDescent="0.25">
      <c r="A45">
        <f>Sheet1!A45</f>
        <v>44</v>
      </c>
      <c r="B45">
        <f>VALUE(_xlfn.TEXTBEFORE(Sheet1!B45," mi"))</f>
        <v>1.59</v>
      </c>
      <c r="C45" s="10">
        <f>Sheet1!C45</f>
        <v>3.1481481481481482E-3</v>
      </c>
      <c r="D45">
        <f>VALUE(_xlfn.TEXTBEFORE(Sheet1!D45," W"))</f>
        <v>190</v>
      </c>
      <c r="E45">
        <f>VALUE(Sheet1!E45)</f>
        <v>3.7000000000000002E-3</v>
      </c>
      <c r="F45">
        <f>VALUE(Sheet1!F45)</f>
        <v>0.62</v>
      </c>
      <c r="G45">
        <f>VALUE(_xlfn.TEXTBEFORE(Sheet1!G45," ft"))</f>
        <v>31</v>
      </c>
    </row>
    <row r="46" spans="1:7" x14ac:dyDescent="0.25">
      <c r="A46">
        <f>Sheet1!A46</f>
        <v>45</v>
      </c>
      <c r="B46">
        <f>VALUE(_xlfn.TEXTBEFORE(Sheet1!B46," mi"))</f>
        <v>1.08</v>
      </c>
      <c r="C46" s="10">
        <f>Sheet1!C46</f>
        <v>1.736111111111111E-3</v>
      </c>
      <c r="D46">
        <f>VALUE(_xlfn.TEXTBEFORE(Sheet1!D46," W"))</f>
        <v>155</v>
      </c>
      <c r="E46">
        <f>VALUE(Sheet1!E46)</f>
        <v>-1.47E-2</v>
      </c>
      <c r="F46">
        <f>VALUE(Sheet1!F46)</f>
        <v>0.5</v>
      </c>
      <c r="G46">
        <f>VALUE(_xlfn.TEXTBEFORE(Sheet1!G46," ft"))</f>
        <v>-83</v>
      </c>
    </row>
    <row r="47" spans="1:7" x14ac:dyDescent="0.25">
      <c r="A47">
        <f>Sheet1!A47</f>
        <v>46</v>
      </c>
      <c r="B47">
        <f>VALUE(_xlfn.TEXTBEFORE(Sheet1!B47," mi"))</f>
        <v>1.83</v>
      </c>
      <c r="C47" s="10">
        <f>Sheet1!C47</f>
        <v>3.6111111111111114E-3</v>
      </c>
      <c r="D47">
        <f>VALUE(_xlfn.TEXTBEFORE(Sheet1!D47," W"))</f>
        <v>188</v>
      </c>
      <c r="E47">
        <f>VALUE(Sheet1!E47)</f>
        <v>3.0000000000000001E-3</v>
      </c>
      <c r="F47">
        <f>VALUE(Sheet1!F47)</f>
        <v>0.61</v>
      </c>
      <c r="G47">
        <f>VALUE(_xlfn.TEXTBEFORE(Sheet1!G47," ft"))</f>
        <v>29</v>
      </c>
    </row>
    <row r="48" spans="1:7" x14ac:dyDescent="0.25">
      <c r="A48">
        <f>Sheet1!A48</f>
        <v>47</v>
      </c>
      <c r="B48">
        <f>VALUE(_xlfn.TEXTBEFORE(Sheet1!B48," mi"))</f>
        <v>1.8</v>
      </c>
      <c r="C48" s="10">
        <f>Sheet1!C48</f>
        <v>3.1481481481481482E-3</v>
      </c>
      <c r="D48">
        <f>VALUE(_xlfn.TEXTBEFORE(Sheet1!D48," W"))</f>
        <v>170</v>
      </c>
      <c r="E48">
        <f>VALUE(Sheet1!E48)</f>
        <v>-7.1000000000000004E-3</v>
      </c>
      <c r="F48">
        <f>VALUE(Sheet1!F48)</f>
        <v>0.55000000000000004</v>
      </c>
      <c r="G48">
        <f>VALUE(_xlfn.TEXTBEFORE(Sheet1!G48," ft"))</f>
        <v>-67</v>
      </c>
    </row>
    <row r="49" spans="1:7" x14ac:dyDescent="0.25">
      <c r="A49">
        <f>Sheet1!A49</f>
        <v>48</v>
      </c>
      <c r="B49">
        <f>VALUE(_xlfn.TEXTBEFORE(Sheet1!B49," mi"))</f>
        <v>3.76</v>
      </c>
      <c r="C49" s="10">
        <f>Sheet1!C49</f>
        <v>7.0254629629629634E-3</v>
      </c>
      <c r="D49">
        <f>VALUE(_xlfn.TEXTBEFORE(Sheet1!D49," W"))</f>
        <v>180</v>
      </c>
      <c r="E49">
        <f>VALUE(Sheet1!E49)</f>
        <v>-1.5E-3</v>
      </c>
      <c r="F49">
        <f>VALUE(Sheet1!F49)</f>
        <v>0.57999999999999996</v>
      </c>
      <c r="G49">
        <f>VALUE(_xlfn.TEXTBEFORE(Sheet1!G49," ft"))</f>
        <v>-30</v>
      </c>
    </row>
    <row r="50" spans="1:7" x14ac:dyDescent="0.25">
      <c r="A50">
        <f>Sheet1!A50</f>
        <v>49</v>
      </c>
      <c r="B50">
        <f>VALUE(_xlfn.TEXTBEFORE(Sheet1!B50," mi"))</f>
        <v>1.92</v>
      </c>
      <c r="C50" s="10">
        <f>Sheet1!C50</f>
        <v>4.0162037037037033E-3</v>
      </c>
      <c r="D50">
        <f>VALUE(_xlfn.TEXTBEFORE(Sheet1!D50," W"))</f>
        <v>197</v>
      </c>
      <c r="E50">
        <f>VALUE(Sheet1!E50)</f>
        <v>7.9000000000000008E-3</v>
      </c>
      <c r="F50">
        <f>VALUE(Sheet1!F50)</f>
        <v>0.64</v>
      </c>
      <c r="G50">
        <f>VALUE(_xlfn.TEXTBEFORE(Sheet1!G50," ft"))</f>
        <v>80</v>
      </c>
    </row>
    <row r="51" spans="1:7" x14ac:dyDescent="0.25">
      <c r="A51">
        <f>Sheet1!A51</f>
        <v>50</v>
      </c>
      <c r="B51">
        <f>VALUE(_xlfn.TEXTBEFORE(Sheet1!B51," mi"))</f>
        <v>1.02</v>
      </c>
      <c r="C51" s="10">
        <f>Sheet1!C51</f>
        <v>1.7592592592592592E-3</v>
      </c>
      <c r="D51">
        <f>VALUE(_xlfn.TEXTBEFORE(Sheet1!D51," W"))</f>
        <v>167</v>
      </c>
      <c r="E51">
        <f>VALUE(Sheet1!E51)</f>
        <v>-8.5000000000000006E-3</v>
      </c>
      <c r="F51">
        <f>VALUE(Sheet1!F51)</f>
        <v>0.54</v>
      </c>
      <c r="G51">
        <f>VALUE(_xlfn.TEXTBEFORE(Sheet1!G51," ft"))</f>
        <v>-46</v>
      </c>
    </row>
    <row r="52" spans="1:7" x14ac:dyDescent="0.25">
      <c r="A52">
        <f>Sheet1!A52</f>
        <v>51</v>
      </c>
      <c r="B52">
        <f>VALUE(_xlfn.TEXTBEFORE(Sheet1!B52," mi"))</f>
        <v>2.3199999999999998</v>
      </c>
      <c r="C52" s="10">
        <f>Sheet1!C52</f>
        <v>4.5833333333333334E-3</v>
      </c>
      <c r="D52">
        <f>VALUE(_xlfn.TEXTBEFORE(Sheet1!D52," W"))</f>
        <v>171</v>
      </c>
      <c r="E52">
        <f>VALUE(Sheet1!E52)</f>
        <v>8.9999999999999998E-4</v>
      </c>
      <c r="F52">
        <f>VALUE(Sheet1!F52)</f>
        <v>0.56000000000000005</v>
      </c>
      <c r="G52">
        <f>VALUE(_xlfn.TEXTBEFORE(Sheet1!G52," ft"))</f>
        <v>11</v>
      </c>
    </row>
    <row r="53" spans="1:7" x14ac:dyDescent="0.25">
      <c r="A53">
        <f>Sheet1!A53</f>
        <v>52</v>
      </c>
      <c r="B53">
        <f>VALUE(_xlfn.TEXTBEFORE(Sheet1!B53," mi"))</f>
        <v>0.85</v>
      </c>
      <c r="C53" s="10">
        <f>Sheet1!C53</f>
        <v>2.0601851851851853E-3</v>
      </c>
      <c r="D53">
        <f>VALUE(_xlfn.TEXTBEFORE(Sheet1!D53," W"))</f>
        <v>196</v>
      </c>
      <c r="E53">
        <f>VALUE(Sheet1!E53)</f>
        <v>1.6799999999999999E-2</v>
      </c>
      <c r="F53">
        <f>VALUE(Sheet1!F53)</f>
        <v>0.64</v>
      </c>
      <c r="G53">
        <f>VALUE(_xlfn.TEXTBEFORE(Sheet1!G53," ft"))</f>
        <v>75</v>
      </c>
    </row>
    <row r="54" spans="1:7" x14ac:dyDescent="0.25">
      <c r="A54">
        <f>Sheet1!A54</f>
        <v>53</v>
      </c>
      <c r="B54">
        <f>VALUE(_xlfn.TEXTBEFORE(Sheet1!B54," mi"))</f>
        <v>2.52</v>
      </c>
      <c r="C54" s="10">
        <f>Sheet1!C54</f>
        <v>4.9189814814814816E-3</v>
      </c>
      <c r="D54">
        <f>VALUE(_xlfn.TEXTBEFORE(Sheet1!D54," W"))</f>
        <v>170</v>
      </c>
      <c r="E54">
        <f>VALUE(Sheet1!E54)</f>
        <v>-1E-4</v>
      </c>
      <c r="F54">
        <f>VALUE(Sheet1!F54)</f>
        <v>0.55000000000000004</v>
      </c>
      <c r="G54">
        <f>VALUE(_xlfn.TEXTBEFORE(Sheet1!G54," ft"))</f>
        <v>-2</v>
      </c>
    </row>
    <row r="55" spans="1:7" x14ac:dyDescent="0.25">
      <c r="A55">
        <f>Sheet1!A55</f>
        <v>54</v>
      </c>
      <c r="B55">
        <f>VALUE(_xlfn.TEXTBEFORE(Sheet1!B55," mi"))</f>
        <v>0.52</v>
      </c>
      <c r="C55" s="10">
        <f>Sheet1!C55</f>
        <v>8.564814814814815E-4</v>
      </c>
      <c r="D55">
        <f>VALUE(_xlfn.TEXTBEFORE(Sheet1!D55," W"))</f>
        <v>145</v>
      </c>
      <c r="E55">
        <f>VALUE(Sheet1!E55)</f>
        <v>-1.41E-2</v>
      </c>
      <c r="F55">
        <f>VALUE(Sheet1!F55)</f>
        <v>0.47</v>
      </c>
      <c r="G55">
        <f>VALUE(_xlfn.TEXTBEFORE(Sheet1!G55," ft"))</f>
        <v>-39</v>
      </c>
    </row>
    <row r="56" spans="1:7" x14ac:dyDescent="0.25">
      <c r="A56">
        <f>Sheet1!A56</f>
        <v>55</v>
      </c>
      <c r="B56">
        <f>VALUE(_xlfn.TEXTBEFORE(Sheet1!B56," mi"))</f>
        <v>0.46</v>
      </c>
      <c r="C56" s="10">
        <f>Sheet1!C56</f>
        <v>6.5972222222222213E-4</v>
      </c>
      <c r="D56">
        <f>VALUE(_xlfn.TEXTBEFORE(Sheet1!D56," W"))</f>
        <v>10</v>
      </c>
      <c r="E56">
        <f>VALUE(Sheet1!E56)</f>
        <v>-3.85E-2</v>
      </c>
      <c r="F56">
        <f>VALUE(Sheet1!F56)</f>
        <v>0.03</v>
      </c>
      <c r="G56">
        <f>VALUE(_xlfn.TEXTBEFORE(Sheet1!G56," ft"))</f>
        <v>-93</v>
      </c>
    </row>
    <row r="57" spans="1:7" x14ac:dyDescent="0.25">
      <c r="A57">
        <f>Sheet1!A57</f>
        <v>56</v>
      </c>
      <c r="B57">
        <f>VALUE(_xlfn.TEXTBEFORE(Sheet1!B57," mi"))</f>
        <v>0.52</v>
      </c>
      <c r="C57" s="10">
        <f>Sheet1!C57</f>
        <v>9.4907407407407408E-4</v>
      </c>
      <c r="D57">
        <f>VALUE(_xlfn.TEXTBEFORE(Sheet1!D57," W"))</f>
        <v>160</v>
      </c>
      <c r="E57">
        <f>VALUE(Sheet1!E57)</f>
        <v>-5.7999999999999996E-3</v>
      </c>
      <c r="F57">
        <f>VALUE(Sheet1!F57)</f>
        <v>0.52</v>
      </c>
      <c r="G57">
        <f>VALUE(_xlfn.TEXTBEFORE(Sheet1!G57," ft"))</f>
        <v>-16</v>
      </c>
    </row>
    <row r="58" spans="1:7" x14ac:dyDescent="0.25">
      <c r="A58">
        <f>Sheet1!A58</f>
        <v>57</v>
      </c>
      <c r="B58">
        <f>VALUE(_xlfn.TEXTBEFORE(Sheet1!B58," mi"))</f>
        <v>0.62</v>
      </c>
      <c r="C58" s="10">
        <f>Sheet1!C58</f>
        <v>1.6087962962962963E-3</v>
      </c>
      <c r="D58">
        <f>VALUE(_xlfn.TEXTBEFORE(Sheet1!D58," W"))</f>
        <v>203</v>
      </c>
      <c r="E58">
        <f>VALUE(Sheet1!E58)</f>
        <v>2.1700000000000001E-2</v>
      </c>
      <c r="F58">
        <f>VALUE(Sheet1!F58)</f>
        <v>0.66</v>
      </c>
      <c r="G58">
        <f>VALUE(_xlfn.TEXTBEFORE(Sheet1!G58," ft"))</f>
        <v>71</v>
      </c>
    </row>
    <row r="59" spans="1:7" x14ac:dyDescent="0.25">
      <c r="A59">
        <f>Sheet1!A59</f>
        <v>58</v>
      </c>
      <c r="B59">
        <f>VALUE(_xlfn.TEXTBEFORE(Sheet1!B59," mi"))</f>
        <v>0.86</v>
      </c>
      <c r="C59" s="10">
        <f>Sheet1!C59</f>
        <v>1.736111111111111E-3</v>
      </c>
      <c r="D59">
        <f>VALUE(_xlfn.TEXTBEFORE(Sheet1!D59," W"))</f>
        <v>173</v>
      </c>
      <c r="E59">
        <f>VALUE(Sheet1!E59)</f>
        <v>2.0999999999999999E-3</v>
      </c>
      <c r="F59">
        <f>VALUE(Sheet1!F59)</f>
        <v>0.56000000000000005</v>
      </c>
      <c r="G59">
        <f>VALUE(_xlfn.TEXTBEFORE(Sheet1!G59," ft"))</f>
        <v>10</v>
      </c>
    </row>
    <row r="60" spans="1:7" x14ac:dyDescent="0.25">
      <c r="A60">
        <f>Sheet1!A60</f>
        <v>59</v>
      </c>
      <c r="B60">
        <f>VALUE(_xlfn.TEXTBEFORE(Sheet1!B60," mi"))</f>
        <v>1.67</v>
      </c>
      <c r="C60" s="10">
        <f>Sheet1!C60</f>
        <v>2.8356481481481479E-3</v>
      </c>
      <c r="D60">
        <f>VALUE(_xlfn.TEXTBEFORE(Sheet1!D60," W"))</f>
        <v>150</v>
      </c>
      <c r="E60">
        <f>VALUE(Sheet1!E60)</f>
        <v>-1.1599999999999999E-2</v>
      </c>
      <c r="F60">
        <f>VALUE(Sheet1!F60)</f>
        <v>0.49</v>
      </c>
      <c r="G60">
        <f>VALUE(_xlfn.TEXTBEFORE(Sheet1!G60," ft"))</f>
        <v>-102</v>
      </c>
    </row>
    <row r="61" spans="1:7" x14ac:dyDescent="0.25">
      <c r="A61">
        <f>Sheet1!A61</f>
        <v>60</v>
      </c>
      <c r="B61">
        <f>VALUE(_xlfn.TEXTBEFORE(Sheet1!B61," mi"))</f>
        <v>1.8</v>
      </c>
      <c r="C61" s="10">
        <f>Sheet1!C61</f>
        <v>4.1435185185185186E-3</v>
      </c>
      <c r="D61">
        <f>VALUE(_xlfn.TEXTBEFORE(Sheet1!D61," W"))</f>
        <v>190</v>
      </c>
      <c r="E61">
        <f>VALUE(Sheet1!E61)</f>
        <v>1.2800000000000001E-2</v>
      </c>
      <c r="F61">
        <f>VALUE(Sheet1!F61)</f>
        <v>0.62</v>
      </c>
      <c r="G61">
        <f>VALUE(_xlfn.TEXTBEFORE(Sheet1!G61," ft"))</f>
        <v>121</v>
      </c>
    </row>
    <row r="62" spans="1:7" x14ac:dyDescent="0.25">
      <c r="A62">
        <f>Sheet1!A62</f>
        <v>61</v>
      </c>
      <c r="B62">
        <f>VALUE(_xlfn.TEXTBEFORE(Sheet1!B62," mi"))</f>
        <v>1.43</v>
      </c>
      <c r="C62" s="10">
        <f>Sheet1!C62</f>
        <v>2.9282407407407412E-3</v>
      </c>
      <c r="D62">
        <f>VALUE(_xlfn.TEXTBEFORE(Sheet1!D62," W"))</f>
        <v>176</v>
      </c>
      <c r="E62">
        <f>VALUE(Sheet1!E62)</f>
        <v>3.5000000000000001E-3</v>
      </c>
      <c r="F62">
        <f>VALUE(Sheet1!F62)</f>
        <v>0.56999999999999995</v>
      </c>
      <c r="G62">
        <f>VALUE(_xlfn.TEXTBEFORE(Sheet1!G62," ft"))</f>
        <v>27</v>
      </c>
    </row>
    <row r="63" spans="1:7" x14ac:dyDescent="0.25">
      <c r="A63">
        <f>Sheet1!A63</f>
        <v>62</v>
      </c>
      <c r="B63">
        <f>VALUE(_xlfn.TEXTBEFORE(Sheet1!B63," mi"))</f>
        <v>2.98</v>
      </c>
      <c r="C63" s="10">
        <f>Sheet1!C63</f>
        <v>5.5787037037037038E-3</v>
      </c>
      <c r="D63">
        <f>VALUE(_xlfn.TEXTBEFORE(Sheet1!D63," W"))</f>
        <v>164</v>
      </c>
      <c r="E63">
        <f>VALUE(Sheet1!E63)</f>
        <v>-3.5999999999999999E-3</v>
      </c>
      <c r="F63">
        <f>VALUE(Sheet1!F63)</f>
        <v>0.53</v>
      </c>
      <c r="G63">
        <f>VALUE(_xlfn.TEXTBEFORE(Sheet1!G63," ft"))</f>
        <v>-57</v>
      </c>
    </row>
    <row r="64" spans="1:7" x14ac:dyDescent="0.25">
      <c r="A64">
        <f>Sheet1!A64</f>
        <v>63</v>
      </c>
      <c r="B64">
        <f>VALUE(_xlfn.TEXTBEFORE(Sheet1!B64," mi"))</f>
        <v>3.73</v>
      </c>
      <c r="C64" s="10">
        <f>Sheet1!C64</f>
        <v>6.6435185185185182E-3</v>
      </c>
      <c r="D64">
        <f>VALUE(_xlfn.TEXTBEFORE(Sheet1!D64," W"))</f>
        <v>157</v>
      </c>
      <c r="E64">
        <f>VALUE(Sheet1!E64)</f>
        <v>-7.7000000000000002E-3</v>
      </c>
      <c r="F64">
        <f>VALUE(Sheet1!F64)</f>
        <v>0.51</v>
      </c>
      <c r="G64">
        <f>VALUE(_xlfn.TEXTBEFORE(Sheet1!G64," ft"))</f>
        <v>-152</v>
      </c>
    </row>
    <row r="65" spans="1:7" x14ac:dyDescent="0.25">
      <c r="A65">
        <f>Sheet1!A65</f>
        <v>64</v>
      </c>
      <c r="B65">
        <f>VALUE(_xlfn.TEXTBEFORE(Sheet1!B65," mi"))</f>
        <v>0.28000000000000003</v>
      </c>
      <c r="C65" s="10">
        <f>Sheet1!C65</f>
        <v>1.0648148148148147E-3</v>
      </c>
      <c r="D65">
        <f>VALUE(_xlfn.TEXTBEFORE(Sheet1!D65," W"))</f>
        <v>244</v>
      </c>
      <c r="E65">
        <f>VALUE(Sheet1!E65)</f>
        <v>5.5E-2</v>
      </c>
      <c r="F65">
        <f>VALUE(Sheet1!F65)</f>
        <v>0.79</v>
      </c>
      <c r="G65">
        <f>VALUE(_xlfn.TEXTBEFORE(Sheet1!G65," ft"))</f>
        <v>82</v>
      </c>
    </row>
    <row r="66" spans="1:7" x14ac:dyDescent="0.25">
      <c r="A66">
        <f>Sheet1!A66</f>
        <v>65</v>
      </c>
      <c r="B66">
        <f>VALUE(_xlfn.TEXTBEFORE(Sheet1!B66," mi"))</f>
        <v>0.67</v>
      </c>
      <c r="C66" s="10">
        <f>Sheet1!C66</f>
        <v>1.5856481481481479E-3</v>
      </c>
      <c r="D66">
        <f>VALUE(_xlfn.TEXTBEFORE(Sheet1!D66," W"))</f>
        <v>194</v>
      </c>
      <c r="E66">
        <f>VALUE(Sheet1!E66)</f>
        <v>1.5100000000000001E-2</v>
      </c>
      <c r="F66">
        <f>VALUE(Sheet1!F66)</f>
        <v>0.63</v>
      </c>
      <c r="G66">
        <f>VALUE(_xlfn.TEXTBEFORE(Sheet1!G66," ft"))</f>
        <v>53</v>
      </c>
    </row>
    <row r="67" spans="1:7" x14ac:dyDescent="0.25">
      <c r="A67">
        <f>Sheet1!A67</f>
        <v>66</v>
      </c>
      <c r="B67">
        <f>VALUE(_xlfn.TEXTBEFORE(Sheet1!B67," mi"))</f>
        <v>1</v>
      </c>
      <c r="C67" s="10">
        <f>Sheet1!C67</f>
        <v>2.0138888888888888E-3</v>
      </c>
      <c r="D67">
        <f>VALUE(_xlfn.TEXTBEFORE(Sheet1!D67," W"))</f>
        <v>174</v>
      </c>
      <c r="E67">
        <f>VALUE(Sheet1!E67)</f>
        <v>2.7000000000000001E-3</v>
      </c>
      <c r="F67">
        <f>VALUE(Sheet1!F67)</f>
        <v>0.56000000000000005</v>
      </c>
      <c r="G67">
        <f>VALUE(_xlfn.TEXTBEFORE(Sheet1!G67," ft"))</f>
        <v>14</v>
      </c>
    </row>
    <row r="68" spans="1:7" x14ac:dyDescent="0.25">
      <c r="A68">
        <f>Sheet1!A68</f>
        <v>67</v>
      </c>
      <c r="B68">
        <f>VALUE(_xlfn.TEXTBEFORE(Sheet1!B68," mi"))</f>
        <v>1.84</v>
      </c>
      <c r="C68" s="10">
        <f>Sheet1!C68</f>
        <v>3.4606481481481485E-3</v>
      </c>
      <c r="D68">
        <f>VALUE(_xlfn.TEXTBEFORE(Sheet1!D68," W"))</f>
        <v>164</v>
      </c>
      <c r="E68">
        <f>VALUE(Sheet1!E68)</f>
        <v>-3.3999999999999998E-3</v>
      </c>
      <c r="F68">
        <f>VALUE(Sheet1!F68)</f>
        <v>0.53</v>
      </c>
      <c r="G68">
        <f>VALUE(_xlfn.TEXTBEFORE(Sheet1!G68," ft"))</f>
        <v>-33</v>
      </c>
    </row>
    <row r="69" spans="1:7" x14ac:dyDescent="0.25">
      <c r="A69">
        <f>Sheet1!A69</f>
        <v>68</v>
      </c>
      <c r="B69">
        <f>VALUE(_xlfn.TEXTBEFORE(Sheet1!B69," mi"))</f>
        <v>0.78</v>
      </c>
      <c r="C69" s="10">
        <f>Sheet1!C69</f>
        <v>1.261574074074074E-3</v>
      </c>
      <c r="D69">
        <f>VALUE(_xlfn.TEXTBEFORE(Sheet1!D69," W"))</f>
        <v>143</v>
      </c>
      <c r="E69">
        <f>VALUE(Sheet1!E69)</f>
        <v>-1.55E-2</v>
      </c>
      <c r="F69">
        <f>VALUE(Sheet1!F69)</f>
        <v>0.46</v>
      </c>
      <c r="G69">
        <f>VALUE(_xlfn.TEXTBEFORE(Sheet1!G69," ft"))</f>
        <v>-64</v>
      </c>
    </row>
    <row r="70" spans="1:7" x14ac:dyDescent="0.25">
      <c r="A70">
        <f>Sheet1!A70</f>
        <v>69</v>
      </c>
      <c r="B70">
        <f>VALUE(_xlfn.TEXTBEFORE(Sheet1!B70," mi"))</f>
        <v>2.09</v>
      </c>
      <c r="C70" s="10">
        <f>Sheet1!C70</f>
        <v>4.0856481481481481E-3</v>
      </c>
      <c r="D70">
        <f>VALUE(_xlfn.TEXTBEFORE(Sheet1!D70," W"))</f>
        <v>169</v>
      </c>
      <c r="E70">
        <f>VALUE(Sheet1!E70)</f>
        <v>-2.9999999999999997E-4</v>
      </c>
      <c r="F70">
        <f>VALUE(Sheet1!F70)</f>
        <v>0.55000000000000004</v>
      </c>
      <c r="G70">
        <f>VALUE(_xlfn.TEXTBEFORE(Sheet1!G70," ft"))</f>
        <v>-3</v>
      </c>
    </row>
    <row r="71" spans="1:7" x14ac:dyDescent="0.25">
      <c r="C71" s="10"/>
    </row>
    <row r="72" spans="1:7" x14ac:dyDescent="0.25">
      <c r="C72" s="10"/>
    </row>
    <row r="73" spans="1:7" x14ac:dyDescent="0.25">
      <c r="C73" s="10"/>
    </row>
    <row r="74" spans="1:7" x14ac:dyDescent="0.25">
      <c r="C74" s="10"/>
    </row>
    <row r="75" spans="1:7" x14ac:dyDescent="0.25">
      <c r="C75" s="10"/>
    </row>
    <row r="76" spans="1:7" x14ac:dyDescent="0.25">
      <c r="C76" s="10"/>
    </row>
    <row r="77" spans="1:7" x14ac:dyDescent="0.25">
      <c r="C77" s="10"/>
    </row>
    <row r="78" spans="1:7" x14ac:dyDescent="0.25">
      <c r="C78" s="10"/>
    </row>
    <row r="79" spans="1:7" x14ac:dyDescent="0.25">
      <c r="C79" s="10"/>
    </row>
    <row r="80" spans="1:7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  <row r="105" spans="3:3" x14ac:dyDescent="0.25">
      <c r="C105" s="10"/>
    </row>
    <row r="106" spans="3:3" x14ac:dyDescent="0.25">
      <c r="C106" s="10"/>
    </row>
    <row r="107" spans="3:3" x14ac:dyDescent="0.25">
      <c r="C107" s="10"/>
    </row>
    <row r="108" spans="3:3" x14ac:dyDescent="0.25">
      <c r="C108" s="10"/>
    </row>
    <row r="109" spans="3:3" x14ac:dyDescent="0.25">
      <c r="C109" s="10"/>
    </row>
    <row r="110" spans="3:3" x14ac:dyDescent="0.25">
      <c r="C110" s="10"/>
    </row>
    <row r="111" spans="3:3" x14ac:dyDescent="0.25">
      <c r="C111" s="10"/>
    </row>
    <row r="112" spans="3:3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0"/>
    </row>
    <row r="116" spans="3:3" x14ac:dyDescent="0.25">
      <c r="C116" s="10"/>
    </row>
    <row r="117" spans="3:3" x14ac:dyDescent="0.25">
      <c r="C117" s="10"/>
    </row>
    <row r="118" spans="3:3" x14ac:dyDescent="0.25">
      <c r="C118" s="10"/>
    </row>
    <row r="119" spans="3:3" x14ac:dyDescent="0.25">
      <c r="C119" s="10"/>
    </row>
    <row r="120" spans="3:3" x14ac:dyDescent="0.25">
      <c r="C120" s="10"/>
    </row>
    <row r="121" spans="3:3" x14ac:dyDescent="0.25">
      <c r="C121" s="10"/>
    </row>
    <row r="122" spans="3:3" x14ac:dyDescent="0.25">
      <c r="C122" s="10"/>
    </row>
    <row r="123" spans="3:3" x14ac:dyDescent="0.25">
      <c r="C123" s="10"/>
    </row>
    <row r="124" spans="3:3" x14ac:dyDescent="0.25">
      <c r="C124" s="10"/>
    </row>
    <row r="125" spans="3:3" x14ac:dyDescent="0.25">
      <c r="C125" s="10"/>
    </row>
    <row r="126" spans="3:3" x14ac:dyDescent="0.25">
      <c r="C126" s="10"/>
    </row>
    <row r="127" spans="3:3" x14ac:dyDescent="0.25">
      <c r="C127" s="10"/>
    </row>
    <row r="128" spans="3:3" x14ac:dyDescent="0.25">
      <c r="C128" s="10"/>
    </row>
    <row r="129" spans="3:3" x14ac:dyDescent="0.25">
      <c r="C129" s="10"/>
    </row>
    <row r="130" spans="3:3" x14ac:dyDescent="0.25">
      <c r="C130" s="10"/>
    </row>
    <row r="131" spans="3:3" x14ac:dyDescent="0.25">
      <c r="C131" s="10"/>
    </row>
    <row r="132" spans="3:3" x14ac:dyDescent="0.25">
      <c r="C132" s="10"/>
    </row>
    <row r="133" spans="3:3" x14ac:dyDescent="0.25">
      <c r="C133" s="10"/>
    </row>
    <row r="134" spans="3:3" x14ac:dyDescent="0.25">
      <c r="C134" s="10"/>
    </row>
    <row r="135" spans="3:3" x14ac:dyDescent="0.25">
      <c r="C135" s="10"/>
    </row>
    <row r="136" spans="3:3" x14ac:dyDescent="0.25">
      <c r="C13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Nash</dc:creator>
  <cp:lastModifiedBy>Greg Nash</cp:lastModifiedBy>
  <dcterms:created xsi:type="dcterms:W3CDTF">2023-08-17T21:11:47Z</dcterms:created>
  <dcterms:modified xsi:type="dcterms:W3CDTF">2023-08-17T21:51:02Z</dcterms:modified>
</cp:coreProperties>
</file>