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Data" sheetId="1" r:id="rId4"/>
    <sheet state="visible" name="cleanData" sheetId="2" r:id="rId5"/>
    <sheet state="visible" name="Normalization" sheetId="3" r:id="rId6"/>
    <sheet state="visible" name="Region &amp; Ratings" sheetId="4" r:id="rId7"/>
  </sheets>
  <definedNames/>
  <calcPr/>
</workbook>
</file>

<file path=xl/sharedStrings.xml><?xml version="1.0" encoding="utf-8"?>
<sst xmlns="http://schemas.openxmlformats.org/spreadsheetml/2006/main" count="460" uniqueCount="182">
  <si>
    <t>ID</t>
  </si>
  <si>
    <t>Name</t>
  </si>
  <si>
    <t>Region</t>
  </si>
  <si>
    <t>Rating</t>
  </si>
  <si>
    <t>Product</t>
  </si>
  <si>
    <t>Quantity</t>
  </si>
  <si>
    <t>Price Per Unit</t>
  </si>
  <si>
    <t xml:space="preserve">John Smith   </t>
  </si>
  <si>
    <t>North</t>
  </si>
  <si>
    <t>Good</t>
  </si>
  <si>
    <t>Magic Wand</t>
  </si>
  <si>
    <t>Jane Doe</t>
  </si>
  <si>
    <t>East</t>
  </si>
  <si>
    <t>Excelent</t>
  </si>
  <si>
    <t>Unicorn Horn</t>
  </si>
  <si>
    <t>Mike   Tyson</t>
  </si>
  <si>
    <t>West</t>
  </si>
  <si>
    <t>Poor</t>
  </si>
  <si>
    <t>Boxing Gloves</t>
  </si>
  <si>
    <t>inf</t>
  </si>
  <si>
    <t>Anna   Belle</t>
  </si>
  <si>
    <t>South</t>
  </si>
  <si>
    <t>Average</t>
  </si>
  <si>
    <t>Fairy Dust</t>
  </si>
  <si>
    <t>Chris P. Bacon</t>
  </si>
  <si>
    <t>Bacon Scented Candle</t>
  </si>
  <si>
    <t>Peter   Parker</t>
  </si>
  <si>
    <t>Web Shooter</t>
  </si>
  <si>
    <t>Mary Jane</t>
  </si>
  <si>
    <t>Potent Potion</t>
  </si>
  <si>
    <t>Bruce Wayne</t>
  </si>
  <si>
    <t>Bat Signal</t>
  </si>
  <si>
    <t>Clark Kent</t>
  </si>
  <si>
    <t>Glasses with X-ray Vision</t>
  </si>
  <si>
    <t>Diana Prince</t>
  </si>
  <si>
    <t>Lasso of Truth</t>
  </si>
  <si>
    <t>Tony Stark</t>
  </si>
  <si>
    <t>Iron Man Suit</t>
  </si>
  <si>
    <t>Steve Rogers</t>
  </si>
  <si>
    <t>Captain America Shield</t>
  </si>
  <si>
    <t>Natasha Romanoff</t>
  </si>
  <si>
    <t>Black Widow's Bite</t>
  </si>
  <si>
    <t>Bruce Banner</t>
  </si>
  <si>
    <t>Gamma Radiation Serum</t>
  </si>
  <si>
    <t>Nick Fury</t>
  </si>
  <si>
    <t>Eye Patch</t>
  </si>
  <si>
    <t>Phil Coulson</t>
  </si>
  <si>
    <t>Agent ID Card</t>
  </si>
  <si>
    <t>Peggy Carter</t>
  </si>
  <si>
    <t>Vintage Pistol</t>
  </si>
  <si>
    <t>Howard Stark</t>
  </si>
  <si>
    <t>Arc Reactor</t>
  </si>
  <si>
    <t>Hank Pym</t>
  </si>
  <si>
    <t>Ant-Man Suit</t>
  </si>
  <si>
    <t>Janet van Dyne</t>
  </si>
  <si>
    <t>Wasp's Wings</t>
  </si>
  <si>
    <t>Kurt Busiek</t>
  </si>
  <si>
    <t>Comic Book</t>
  </si>
  <si>
    <t>George Perez</t>
  </si>
  <si>
    <t>Drawing Pad</t>
  </si>
  <si>
    <t>Roger Stern</t>
  </si>
  <si>
    <t>Notepads</t>
  </si>
  <si>
    <t>Tom DeFalco</t>
  </si>
  <si>
    <t>Pen Set</t>
  </si>
  <si>
    <t>Loki Laufeyson</t>
  </si>
  <si>
    <t>Asgard</t>
  </si>
  <si>
    <t>Mischief</t>
  </si>
  <si>
    <t>Trickster's Hat</t>
  </si>
  <si>
    <t>Thor Odinson</t>
  </si>
  <si>
    <t>Worthy</t>
  </si>
  <si>
    <t>Mjolnir</t>
  </si>
  <si>
    <t>Spy</t>
  </si>
  <si>
    <t>Spy Kit</t>
  </si>
  <si>
    <t>Leader</t>
  </si>
  <si>
    <t>Leadership Manual</t>
  </si>
  <si>
    <t>Date</t>
  </si>
  <si>
    <t>CustomerID</t>
  </si>
  <si>
    <t>Customer Fname</t>
  </si>
  <si>
    <t>Customer Lname</t>
  </si>
  <si>
    <t>Sales</t>
  </si>
  <si>
    <t>John</t>
  </si>
  <si>
    <t>Smith</t>
  </si>
  <si>
    <t>Jane</t>
  </si>
  <si>
    <t>Doe</t>
  </si>
  <si>
    <t>Excellent</t>
  </si>
  <si>
    <t>Mike</t>
  </si>
  <si>
    <t>Tyson</t>
  </si>
  <si>
    <t>Anna</t>
  </si>
  <si>
    <t>Belle</t>
  </si>
  <si>
    <t>Chris</t>
  </si>
  <si>
    <t>Bacon</t>
  </si>
  <si>
    <t>Peter</t>
  </si>
  <si>
    <t>Parker</t>
  </si>
  <si>
    <t>Mary</t>
  </si>
  <si>
    <t>Bruce</t>
  </si>
  <si>
    <t>Wayne</t>
  </si>
  <si>
    <t>Clark</t>
  </si>
  <si>
    <t>Kent</t>
  </si>
  <si>
    <t>Diana</t>
  </si>
  <si>
    <t>Prince</t>
  </si>
  <si>
    <t>Tony</t>
  </si>
  <si>
    <t>Stark</t>
  </si>
  <si>
    <t>Steve</t>
  </si>
  <si>
    <t>Rogers</t>
  </si>
  <si>
    <t>Natasha</t>
  </si>
  <si>
    <t>Romanoff</t>
  </si>
  <si>
    <t>Banner</t>
  </si>
  <si>
    <t>Nick</t>
  </si>
  <si>
    <t>Fury</t>
  </si>
  <si>
    <t>Phil</t>
  </si>
  <si>
    <t>Coulson</t>
  </si>
  <si>
    <t>Peggy</t>
  </si>
  <si>
    <t>Carter</t>
  </si>
  <si>
    <t>Howard</t>
  </si>
  <si>
    <t>Hank</t>
  </si>
  <si>
    <t>Pym</t>
  </si>
  <si>
    <t>Janet</t>
  </si>
  <si>
    <t>Dyne</t>
  </si>
  <si>
    <t>Kurt</t>
  </si>
  <si>
    <t>Busiek</t>
  </si>
  <si>
    <t>George</t>
  </si>
  <si>
    <t>Perez</t>
  </si>
  <si>
    <t>Roger</t>
  </si>
  <si>
    <t>Stern</t>
  </si>
  <si>
    <t>Tom</t>
  </si>
  <si>
    <t>DeFalco</t>
  </si>
  <si>
    <t>TransactionID</t>
  </si>
  <si>
    <t>RegionID</t>
  </si>
  <si>
    <t>RatingID</t>
  </si>
  <si>
    <t>ProductID</t>
  </si>
  <si>
    <t>TR-0001</t>
  </si>
  <si>
    <t>PR-0001</t>
  </si>
  <si>
    <t>TR-0002</t>
  </si>
  <si>
    <t>PR-0002</t>
  </si>
  <si>
    <t>TR-0003</t>
  </si>
  <si>
    <t>PR-0003</t>
  </si>
  <si>
    <t>TR-0004</t>
  </si>
  <si>
    <t>PR-0004</t>
  </si>
  <si>
    <t>TR-0005</t>
  </si>
  <si>
    <t>PR-0005</t>
  </si>
  <si>
    <t>TR-0006</t>
  </si>
  <si>
    <t>PR-0006</t>
  </si>
  <si>
    <t>TR-0007</t>
  </si>
  <si>
    <t>PR-0007</t>
  </si>
  <si>
    <t>TR-0008</t>
  </si>
  <si>
    <t>PR-0008</t>
  </si>
  <si>
    <t>TR-0009</t>
  </si>
  <si>
    <t>PR-0009</t>
  </si>
  <si>
    <t>TR-0010</t>
  </si>
  <si>
    <t>PR-0010</t>
  </si>
  <si>
    <t>TR-0011</t>
  </si>
  <si>
    <t>PR-0011</t>
  </si>
  <si>
    <t>TR-0012</t>
  </si>
  <si>
    <t>PR-0012</t>
  </si>
  <si>
    <t>TR-0013</t>
  </si>
  <si>
    <t>PR-0013</t>
  </si>
  <si>
    <t>TR-0014</t>
  </si>
  <si>
    <t>PR-0014</t>
  </si>
  <si>
    <t>TR-0015</t>
  </si>
  <si>
    <t>PR-0015</t>
  </si>
  <si>
    <t>TR-0016</t>
  </si>
  <si>
    <t>PR-0016</t>
  </si>
  <si>
    <t>TR-0017</t>
  </si>
  <si>
    <t>PR-0017</t>
  </si>
  <si>
    <t>TR-0018</t>
  </si>
  <si>
    <t>PR-0018</t>
  </si>
  <si>
    <t>TR-0019</t>
  </si>
  <si>
    <t>PR-0019</t>
  </si>
  <si>
    <t>TR-0020</t>
  </si>
  <si>
    <t>PR-0020</t>
  </si>
  <si>
    <t>TR-0021</t>
  </si>
  <si>
    <t>PR-0021</t>
  </si>
  <si>
    <t>TR-0022</t>
  </si>
  <si>
    <t>PR-0022</t>
  </si>
  <si>
    <t>TR-0023</t>
  </si>
  <si>
    <t>PR-0023</t>
  </si>
  <si>
    <t>TR-0024</t>
  </si>
  <si>
    <t>PR-0024</t>
  </si>
  <si>
    <t>R-0001</t>
  </si>
  <si>
    <t>R-0002</t>
  </si>
  <si>
    <t>R-0003</t>
  </si>
  <si>
    <t>R-0004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</si>
</sst>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_);[Red]\(&quot;$&quot;#,##0.00\)"/>
  </numFmts>
  <fonts count="5">
    <font>
      <sz val="11.0"/>
      <color theme="1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45B0E1"/>
        <bgColor rgb="FF45B0E1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top"/>
    </xf>
    <xf borderId="0" fillId="0" fontId="2" numFmtId="22" xfId="0" applyFont="1" applyNumberFormat="1"/>
    <xf borderId="0" fillId="0" fontId="2" numFmtId="0" xfId="0" applyFont="1"/>
    <xf borderId="0" fillId="0" fontId="2" numFmtId="164" xfId="0" applyFont="1" applyNumberFormat="1"/>
    <xf borderId="1" fillId="2" fontId="3" numFmtId="0" xfId="0" applyBorder="1" applyFill="1" applyFont="1"/>
    <xf borderId="0" fillId="0" fontId="3" numFmtId="0" xfId="0" applyFont="1"/>
    <xf borderId="0" fillId="0" fontId="3" numFmtId="14" xfId="0" applyFont="1" applyNumberFormat="1"/>
    <xf borderId="0" fillId="0" fontId="3" numFmtId="4" xfId="0" applyFont="1" applyNumberFormat="1"/>
    <xf borderId="1" fillId="2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86"/>
    <col customWidth="1" min="2" max="2" width="3.0"/>
    <col customWidth="1" min="3" max="3" width="17.57"/>
    <col customWidth="1" min="4" max="4" width="7.14"/>
    <col customWidth="1" min="5" max="5" width="8.57"/>
    <col customWidth="1" min="6" max="6" width="23.43"/>
    <col customWidth="1" min="7" max="7" width="8.71"/>
    <col customWidth="1" min="8" max="8" width="13.29"/>
  </cols>
  <sheetData>
    <row r="1" ht="14.2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ht="9.75" customHeight="1">
      <c r="A2" s="2">
        <v>44227.0</v>
      </c>
      <c r="B2" s="3">
        <v>1.0</v>
      </c>
      <c r="C2" s="3" t="s">
        <v>7</v>
      </c>
      <c r="D2" s="3" t="s">
        <v>8</v>
      </c>
      <c r="E2" s="3" t="s">
        <v>9</v>
      </c>
      <c r="F2" s="3" t="s">
        <v>10</v>
      </c>
      <c r="G2" s="3">
        <v>10.0</v>
      </c>
      <c r="H2" s="4">
        <v>20.0</v>
      </c>
    </row>
    <row r="3" ht="9.75" customHeight="1">
      <c r="A3" s="2">
        <v>44255.0</v>
      </c>
      <c r="B3" s="3">
        <v>2.0</v>
      </c>
      <c r="C3" s="3" t="s">
        <v>11</v>
      </c>
      <c r="D3" s="3" t="s">
        <v>12</v>
      </c>
      <c r="E3" s="3" t="s">
        <v>13</v>
      </c>
      <c r="F3" s="3" t="s">
        <v>14</v>
      </c>
      <c r="G3" s="3">
        <v>15.0</v>
      </c>
      <c r="H3" s="4">
        <v>10.0</v>
      </c>
    </row>
    <row r="4" ht="9.75" customHeight="1">
      <c r="A4" s="2">
        <v>44286.0</v>
      </c>
      <c r="B4" s="3">
        <v>3.0</v>
      </c>
      <c r="C4" s="3" t="s">
        <v>15</v>
      </c>
      <c r="D4" s="3" t="s">
        <v>16</v>
      </c>
      <c r="E4" s="3" t="s">
        <v>17</v>
      </c>
      <c r="F4" s="3" t="s">
        <v>18</v>
      </c>
      <c r="G4" s="3">
        <v>0.0</v>
      </c>
      <c r="H4" s="3" t="s">
        <v>19</v>
      </c>
    </row>
    <row r="5" ht="9.75" customHeight="1">
      <c r="A5" s="2">
        <v>44316.0</v>
      </c>
      <c r="B5" s="3">
        <v>4.0</v>
      </c>
      <c r="C5" s="3" t="s">
        <v>20</v>
      </c>
      <c r="D5" s="3" t="s">
        <v>21</v>
      </c>
      <c r="E5" s="3" t="s">
        <v>22</v>
      </c>
      <c r="F5" s="3" t="s">
        <v>23</v>
      </c>
      <c r="G5" s="3">
        <v>25.0</v>
      </c>
      <c r="H5" s="4">
        <v>10.0</v>
      </c>
    </row>
    <row r="6" ht="14.25" customHeight="1">
      <c r="A6" s="2">
        <v>44347.0</v>
      </c>
      <c r="B6" s="3">
        <v>5.0</v>
      </c>
      <c r="C6" s="3" t="s">
        <v>24</v>
      </c>
      <c r="D6" s="3" t="s">
        <v>12</v>
      </c>
      <c r="E6" s="3" t="s">
        <v>9</v>
      </c>
      <c r="F6" s="3" t="s">
        <v>25</v>
      </c>
      <c r="G6" s="3">
        <v>30.0</v>
      </c>
      <c r="H6" s="4">
        <v>16.67</v>
      </c>
    </row>
    <row r="7" ht="14.25" customHeight="1">
      <c r="A7" s="2">
        <v>44377.0</v>
      </c>
      <c r="B7" s="3">
        <v>6.0</v>
      </c>
      <c r="C7" s="3" t="s">
        <v>26</v>
      </c>
      <c r="D7" s="3"/>
      <c r="E7" s="3" t="s">
        <v>13</v>
      </c>
      <c r="F7" s="3" t="s">
        <v>27</v>
      </c>
      <c r="G7" s="3">
        <v>0.0</v>
      </c>
      <c r="H7" s="3" t="s">
        <v>19</v>
      </c>
    </row>
    <row r="8" ht="14.25" customHeight="1">
      <c r="A8" s="2">
        <v>44408.0</v>
      </c>
      <c r="B8" s="3">
        <v>7.0</v>
      </c>
      <c r="C8" s="3" t="s">
        <v>28</v>
      </c>
      <c r="D8" s="3" t="s">
        <v>16</v>
      </c>
      <c r="E8" s="3" t="s">
        <v>17</v>
      </c>
      <c r="F8" s="3" t="s">
        <v>29</v>
      </c>
      <c r="G8" s="3">
        <v>35.0</v>
      </c>
      <c r="H8" s="4">
        <v>10.0</v>
      </c>
    </row>
    <row r="9" ht="14.25" customHeight="1">
      <c r="A9" s="2">
        <v>44439.0</v>
      </c>
      <c r="B9" s="3">
        <v>8.0</v>
      </c>
      <c r="C9" s="3" t="s">
        <v>30</v>
      </c>
      <c r="D9" s="3" t="s">
        <v>21</v>
      </c>
      <c r="E9" s="3" t="s">
        <v>22</v>
      </c>
      <c r="F9" s="3" t="s">
        <v>31</v>
      </c>
      <c r="G9" s="3">
        <v>40.0</v>
      </c>
      <c r="H9" s="4">
        <v>15.0</v>
      </c>
    </row>
    <row r="10" ht="14.25" customHeight="1">
      <c r="A10" s="2">
        <v>44469.0</v>
      </c>
      <c r="B10" s="3">
        <v>9.0</v>
      </c>
      <c r="C10" s="3" t="s">
        <v>32</v>
      </c>
      <c r="D10" s="3" t="s">
        <v>12</v>
      </c>
      <c r="E10" s="3" t="s">
        <v>9</v>
      </c>
      <c r="F10" s="3" t="s">
        <v>33</v>
      </c>
      <c r="G10" s="3">
        <v>45.0</v>
      </c>
      <c r="H10" s="4">
        <v>12.22</v>
      </c>
    </row>
    <row r="11" ht="9.75" customHeight="1">
      <c r="A11" s="2">
        <v>44500.0</v>
      </c>
      <c r="B11" s="3">
        <v>10.0</v>
      </c>
      <c r="C11" s="3" t="s">
        <v>34</v>
      </c>
      <c r="D11" s="3" t="s">
        <v>8</v>
      </c>
      <c r="E11" s="3" t="s">
        <v>13</v>
      </c>
      <c r="F11" s="3" t="s">
        <v>35</v>
      </c>
      <c r="G11" s="3">
        <v>50.0</v>
      </c>
      <c r="H11" s="4">
        <v>14.0</v>
      </c>
    </row>
    <row r="12" ht="9.75" customHeight="1">
      <c r="A12" s="2">
        <v>44530.0</v>
      </c>
      <c r="B12" s="3">
        <v>11.0</v>
      </c>
      <c r="C12" s="3" t="s">
        <v>36</v>
      </c>
      <c r="D12" s="3" t="s">
        <v>16</v>
      </c>
      <c r="E12" s="3" t="s">
        <v>17</v>
      </c>
      <c r="F12" s="3" t="s">
        <v>37</v>
      </c>
      <c r="G12" s="3">
        <v>5.0</v>
      </c>
      <c r="H12" s="4">
        <v>160.0</v>
      </c>
    </row>
    <row r="13" ht="9.75" customHeight="1">
      <c r="A13" s="2">
        <v>44561.0</v>
      </c>
      <c r="B13" s="3">
        <v>12.0</v>
      </c>
      <c r="C13" s="3" t="s">
        <v>38</v>
      </c>
      <c r="D13" s="3" t="s">
        <v>21</v>
      </c>
      <c r="E13" s="3" t="s">
        <v>22</v>
      </c>
      <c r="F13" s="3" t="s">
        <v>39</v>
      </c>
      <c r="G13" s="3">
        <v>20.0</v>
      </c>
      <c r="H13" s="4">
        <v>45.0</v>
      </c>
    </row>
    <row r="14" ht="19.5" customHeight="1">
      <c r="A14" s="2">
        <v>44592.0</v>
      </c>
      <c r="B14" s="3">
        <v>13.0</v>
      </c>
      <c r="C14" s="3" t="s">
        <v>40</v>
      </c>
      <c r="D14" s="3" t="s">
        <v>12</v>
      </c>
      <c r="E14" s="3" t="s">
        <v>9</v>
      </c>
      <c r="F14" s="3" t="s">
        <v>41</v>
      </c>
      <c r="G14" s="3">
        <v>0.0</v>
      </c>
      <c r="H14" s="3" t="s">
        <v>19</v>
      </c>
    </row>
    <row r="15" ht="19.5" customHeight="1">
      <c r="A15" s="2">
        <v>44620.0</v>
      </c>
      <c r="B15" s="3">
        <v>14.0</v>
      </c>
      <c r="C15" s="3" t="s">
        <v>42</v>
      </c>
      <c r="D15" s="3"/>
      <c r="E15" s="3" t="s">
        <v>13</v>
      </c>
      <c r="F15" s="3" t="s">
        <v>43</v>
      </c>
      <c r="G15" s="3">
        <v>30.0</v>
      </c>
      <c r="H15" s="4">
        <v>36.67</v>
      </c>
    </row>
    <row r="16" ht="19.5" customHeight="1">
      <c r="A16" s="2">
        <v>44316.0</v>
      </c>
      <c r="B16" s="3">
        <v>4.0</v>
      </c>
      <c r="C16" s="3" t="s">
        <v>20</v>
      </c>
      <c r="D16" s="3" t="s">
        <v>21</v>
      </c>
      <c r="E16" s="3" t="s">
        <v>22</v>
      </c>
      <c r="F16" s="3" t="s">
        <v>23</v>
      </c>
      <c r="G16" s="3">
        <v>25.0</v>
      </c>
      <c r="H16" s="4">
        <v>10.0</v>
      </c>
    </row>
    <row r="17" ht="19.5" customHeight="1">
      <c r="A17" s="2">
        <v>44347.0</v>
      </c>
      <c r="B17" s="3">
        <v>5.0</v>
      </c>
      <c r="C17" s="3" t="s">
        <v>24</v>
      </c>
      <c r="D17" s="3" t="s">
        <v>12</v>
      </c>
      <c r="E17" s="3" t="s">
        <v>9</v>
      </c>
      <c r="F17" s="3" t="s">
        <v>25</v>
      </c>
      <c r="G17" s="3">
        <v>30.0</v>
      </c>
      <c r="H17" s="4">
        <v>16.67</v>
      </c>
    </row>
    <row r="18" ht="19.5" customHeight="1">
      <c r="A18" s="2">
        <v>44377.0</v>
      </c>
      <c r="B18" s="3">
        <v>6.0</v>
      </c>
      <c r="C18" s="3" t="s">
        <v>26</v>
      </c>
      <c r="D18" s="3"/>
      <c r="E18" s="3" t="s">
        <v>13</v>
      </c>
      <c r="F18" s="3" t="s">
        <v>27</v>
      </c>
      <c r="G18" s="3">
        <v>0.0</v>
      </c>
      <c r="H18" s="3" t="s">
        <v>19</v>
      </c>
    </row>
    <row r="19" ht="19.5" customHeight="1">
      <c r="A19" s="2">
        <v>44651.0</v>
      </c>
      <c r="B19" s="3">
        <v>15.0</v>
      </c>
      <c r="C19" s="3" t="s">
        <v>44</v>
      </c>
      <c r="D19" s="3" t="s">
        <v>16</v>
      </c>
      <c r="E19" s="3" t="s">
        <v>17</v>
      </c>
      <c r="F19" s="3" t="s">
        <v>45</v>
      </c>
      <c r="G19" s="3">
        <v>35.0</v>
      </c>
      <c r="H19" s="4">
        <v>34.29</v>
      </c>
    </row>
    <row r="20" ht="19.5" customHeight="1">
      <c r="A20" s="2">
        <v>44681.0</v>
      </c>
      <c r="B20" s="3">
        <v>16.0</v>
      </c>
      <c r="C20" s="3" t="s">
        <v>46</v>
      </c>
      <c r="D20" s="3"/>
      <c r="E20" s="3" t="s">
        <v>22</v>
      </c>
      <c r="F20" s="3" t="s">
        <v>47</v>
      </c>
      <c r="G20" s="3">
        <v>0.0</v>
      </c>
      <c r="H20" s="3" t="s">
        <v>19</v>
      </c>
    </row>
    <row r="21" ht="19.5" customHeight="1">
      <c r="A21" s="2">
        <v>44712.0</v>
      </c>
      <c r="B21" s="3">
        <v>17.0</v>
      </c>
      <c r="C21" s="3" t="s">
        <v>48</v>
      </c>
      <c r="D21" s="3" t="s">
        <v>12</v>
      </c>
      <c r="E21" s="3" t="s">
        <v>9</v>
      </c>
      <c r="F21" s="3" t="s">
        <v>49</v>
      </c>
      <c r="G21" s="3">
        <v>40.0</v>
      </c>
      <c r="H21" s="4">
        <v>35.0</v>
      </c>
    </row>
    <row r="22" ht="19.5" customHeight="1">
      <c r="A22" s="2">
        <v>44742.0</v>
      </c>
      <c r="B22" s="3">
        <v>18.0</v>
      </c>
      <c r="C22" s="3" t="s">
        <v>50</v>
      </c>
      <c r="D22" s="3" t="s">
        <v>8</v>
      </c>
      <c r="E22" s="3" t="s">
        <v>13</v>
      </c>
      <c r="F22" s="3" t="s">
        <v>51</v>
      </c>
      <c r="G22" s="3">
        <v>45.0</v>
      </c>
      <c r="H22" s="4">
        <v>33.33</v>
      </c>
    </row>
    <row r="23" ht="19.5" customHeight="1">
      <c r="A23" s="2">
        <v>44773.0</v>
      </c>
      <c r="B23" s="3">
        <v>19.0</v>
      </c>
      <c r="C23" s="3" t="s">
        <v>52</v>
      </c>
      <c r="D23" s="3" t="s">
        <v>16</v>
      </c>
      <c r="E23" s="3" t="s">
        <v>17</v>
      </c>
      <c r="F23" s="3" t="s">
        <v>53</v>
      </c>
      <c r="G23" s="3">
        <v>50.0</v>
      </c>
      <c r="H23" s="4">
        <v>32.0</v>
      </c>
    </row>
    <row r="24" ht="19.5" customHeight="1">
      <c r="A24" s="2">
        <v>44804.0</v>
      </c>
      <c r="B24" s="3">
        <v>20.0</v>
      </c>
      <c r="C24" s="3" t="s">
        <v>54</v>
      </c>
      <c r="D24" s="3" t="s">
        <v>21</v>
      </c>
      <c r="E24" s="3" t="s">
        <v>22</v>
      </c>
      <c r="F24" s="3" t="s">
        <v>55</v>
      </c>
      <c r="G24" s="3">
        <v>55.0</v>
      </c>
      <c r="H24" s="4">
        <v>30.91</v>
      </c>
    </row>
    <row r="25" ht="19.5" customHeight="1">
      <c r="A25" s="2">
        <v>44834.0</v>
      </c>
      <c r="B25" s="3">
        <v>21.0</v>
      </c>
      <c r="C25" s="3" t="s">
        <v>56</v>
      </c>
      <c r="D25" s="3" t="s">
        <v>12</v>
      </c>
      <c r="E25" s="3" t="s">
        <v>9</v>
      </c>
      <c r="F25" s="3" t="s">
        <v>57</v>
      </c>
      <c r="G25" s="3">
        <v>60.0</v>
      </c>
      <c r="H25" s="4">
        <v>30.0</v>
      </c>
    </row>
    <row r="26" ht="19.5" customHeight="1">
      <c r="A26" s="2">
        <v>44865.0</v>
      </c>
      <c r="B26" s="3">
        <v>22.0</v>
      </c>
      <c r="C26" s="3" t="s">
        <v>58</v>
      </c>
      <c r="D26" s="3" t="s">
        <v>8</v>
      </c>
      <c r="E26" s="3" t="s">
        <v>13</v>
      </c>
      <c r="F26" s="3" t="s">
        <v>59</v>
      </c>
      <c r="G26" s="3">
        <v>0.0</v>
      </c>
      <c r="H26" s="3" t="s">
        <v>19</v>
      </c>
    </row>
    <row r="27" ht="19.5" customHeight="1">
      <c r="A27" s="2">
        <v>44895.0</v>
      </c>
      <c r="B27" s="3">
        <v>23.0</v>
      </c>
      <c r="C27" s="3" t="s">
        <v>60</v>
      </c>
      <c r="D27" s="3" t="s">
        <v>16</v>
      </c>
      <c r="E27" s="3" t="s">
        <v>17</v>
      </c>
      <c r="F27" s="3" t="s">
        <v>61</v>
      </c>
      <c r="G27" s="3">
        <v>65.0</v>
      </c>
      <c r="H27" s="4">
        <v>30.77</v>
      </c>
    </row>
    <row r="28" ht="19.5" customHeight="1">
      <c r="A28" s="2">
        <v>44926.0</v>
      </c>
      <c r="B28" s="3">
        <v>24.0</v>
      </c>
      <c r="C28" s="3" t="s">
        <v>62</v>
      </c>
      <c r="D28" s="3" t="s">
        <v>21</v>
      </c>
      <c r="E28" s="3" t="s">
        <v>22</v>
      </c>
      <c r="F28" s="3" t="s">
        <v>63</v>
      </c>
      <c r="G28" s="3">
        <v>70.0</v>
      </c>
      <c r="H28" s="4">
        <v>30.0</v>
      </c>
    </row>
    <row r="29" ht="19.5" customHeight="1">
      <c r="A29" s="2">
        <v>44957.0</v>
      </c>
      <c r="B29" s="3">
        <v>25.0</v>
      </c>
      <c r="C29" s="3" t="s">
        <v>64</v>
      </c>
      <c r="D29" s="3" t="s">
        <v>65</v>
      </c>
      <c r="E29" s="3" t="s">
        <v>66</v>
      </c>
      <c r="F29" s="3" t="s">
        <v>67</v>
      </c>
      <c r="G29" s="3">
        <v>75.0</v>
      </c>
      <c r="H29" s="4">
        <v>29.33</v>
      </c>
    </row>
    <row r="30" ht="19.5" customHeight="1">
      <c r="A30" s="2">
        <v>44985.0</v>
      </c>
      <c r="B30" s="3">
        <v>26.0</v>
      </c>
      <c r="C30" s="3" t="s">
        <v>68</v>
      </c>
      <c r="D30" s="3" t="s">
        <v>65</v>
      </c>
      <c r="E30" s="3" t="s">
        <v>69</v>
      </c>
      <c r="F30" s="3" t="s">
        <v>70</v>
      </c>
      <c r="G30" s="3">
        <v>80.0</v>
      </c>
      <c r="H30" s="4">
        <v>28.75</v>
      </c>
    </row>
    <row r="31" ht="19.5" customHeight="1">
      <c r="A31" s="2">
        <v>45016.0</v>
      </c>
      <c r="B31" s="3">
        <v>27.0</v>
      </c>
      <c r="C31" s="3" t="s">
        <v>40</v>
      </c>
      <c r="D31" s="3" t="s">
        <v>12</v>
      </c>
      <c r="E31" s="3" t="s">
        <v>71</v>
      </c>
      <c r="F31" s="3" t="s">
        <v>72</v>
      </c>
      <c r="G31" s="3">
        <v>0.0</v>
      </c>
      <c r="H31" s="3" t="s">
        <v>19</v>
      </c>
    </row>
    <row r="32" ht="19.5" customHeight="1">
      <c r="A32" s="2">
        <v>45046.0</v>
      </c>
      <c r="B32" s="3">
        <v>28.0</v>
      </c>
      <c r="C32" s="3" t="s">
        <v>38</v>
      </c>
      <c r="D32" s="3" t="s">
        <v>21</v>
      </c>
      <c r="E32" s="3" t="s">
        <v>73</v>
      </c>
      <c r="F32" s="3" t="s">
        <v>74</v>
      </c>
      <c r="G32" s="3">
        <v>85.0</v>
      </c>
      <c r="H32" s="4">
        <v>29.41</v>
      </c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1.43"/>
    <col customWidth="1" min="3" max="3" width="16.14"/>
    <col customWidth="1" min="4" max="4" width="16.0"/>
    <col customWidth="1" min="5" max="5" width="7.14"/>
    <col customWidth="1" min="6" max="6" width="9.14"/>
    <col customWidth="1" min="7" max="7" width="23.43"/>
    <col customWidth="1" min="8" max="8" width="8.71"/>
    <col customWidth="1" min="9" max="9" width="13.14"/>
    <col customWidth="1" min="10" max="10" width="8.14"/>
  </cols>
  <sheetData>
    <row r="1">
      <c r="A1" s="5" t="s">
        <v>75</v>
      </c>
      <c r="B1" s="5" t="s">
        <v>76</v>
      </c>
      <c r="C1" s="5" t="s">
        <v>77</v>
      </c>
      <c r="D1" s="5" t="s">
        <v>78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79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>
      <c r="A2" s="7">
        <v>44227.0</v>
      </c>
      <c r="B2" s="6">
        <v>1.0</v>
      </c>
      <c r="C2" s="6" t="s">
        <v>80</v>
      </c>
      <c r="D2" s="6" t="s">
        <v>81</v>
      </c>
      <c r="E2" s="6" t="s">
        <v>8</v>
      </c>
      <c r="F2" s="6" t="s">
        <v>9</v>
      </c>
      <c r="G2" s="6" t="s">
        <v>10</v>
      </c>
      <c r="H2" s="6">
        <v>10.0</v>
      </c>
      <c r="I2" s="8">
        <v>20.0</v>
      </c>
      <c r="J2" s="8">
        <f t="shared" ref="J2:J25" si="1">IFERROR(H2*I2, "0")</f>
        <v>200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>
      <c r="A3" s="7">
        <v>44255.0</v>
      </c>
      <c r="B3" s="6">
        <v>2.0</v>
      </c>
      <c r="C3" s="6" t="s">
        <v>82</v>
      </c>
      <c r="D3" s="6" t="s">
        <v>83</v>
      </c>
      <c r="E3" s="6" t="s">
        <v>12</v>
      </c>
      <c r="F3" s="6" t="s">
        <v>84</v>
      </c>
      <c r="G3" s="6" t="s">
        <v>14</v>
      </c>
      <c r="H3" s="6">
        <v>15.0</v>
      </c>
      <c r="I3" s="8">
        <v>10.0</v>
      </c>
      <c r="J3" s="8">
        <f t="shared" si="1"/>
        <v>150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>
      <c r="A4" s="7">
        <v>44286.0</v>
      </c>
      <c r="B4" s="6">
        <v>3.0</v>
      </c>
      <c r="C4" s="6" t="s">
        <v>85</v>
      </c>
      <c r="D4" s="6" t="s">
        <v>86</v>
      </c>
      <c r="E4" s="6" t="s">
        <v>16</v>
      </c>
      <c r="F4" s="6" t="s">
        <v>17</v>
      </c>
      <c r="G4" s="6" t="s">
        <v>18</v>
      </c>
      <c r="H4" s="6">
        <v>0.0</v>
      </c>
      <c r="I4" s="8">
        <v>0.0</v>
      </c>
      <c r="J4" s="8">
        <f t="shared" si="1"/>
        <v>0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>
      <c r="A5" s="7">
        <v>44316.0</v>
      </c>
      <c r="B5" s="6">
        <v>4.0</v>
      </c>
      <c r="C5" s="6" t="s">
        <v>87</v>
      </c>
      <c r="D5" s="6" t="s">
        <v>88</v>
      </c>
      <c r="E5" s="6" t="s">
        <v>21</v>
      </c>
      <c r="F5" s="6" t="s">
        <v>22</v>
      </c>
      <c r="G5" s="6" t="s">
        <v>23</v>
      </c>
      <c r="H5" s="6">
        <v>25.0</v>
      </c>
      <c r="I5" s="8">
        <v>10.0</v>
      </c>
      <c r="J5" s="8">
        <f t="shared" si="1"/>
        <v>250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>
      <c r="A6" s="7">
        <v>44347.0</v>
      </c>
      <c r="B6" s="6">
        <v>5.0</v>
      </c>
      <c r="C6" s="6" t="s">
        <v>89</v>
      </c>
      <c r="D6" s="6" t="s">
        <v>90</v>
      </c>
      <c r="E6" s="6" t="s">
        <v>12</v>
      </c>
      <c r="F6" s="6" t="s">
        <v>9</v>
      </c>
      <c r="G6" s="6" t="s">
        <v>25</v>
      </c>
      <c r="H6" s="6">
        <v>30.0</v>
      </c>
      <c r="I6" s="8">
        <v>16.67</v>
      </c>
      <c r="J6" s="8">
        <f t="shared" si="1"/>
        <v>500.1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>
      <c r="A7" s="7">
        <v>44377.0</v>
      </c>
      <c r="B7" s="6">
        <v>6.0</v>
      </c>
      <c r="C7" s="6" t="s">
        <v>91</v>
      </c>
      <c r="D7" s="6" t="s">
        <v>92</v>
      </c>
      <c r="E7" s="6" t="str">
        <f>E6</f>
        <v>East</v>
      </c>
      <c r="F7" s="6" t="s">
        <v>84</v>
      </c>
      <c r="G7" s="6" t="s">
        <v>27</v>
      </c>
      <c r="H7" s="6">
        <v>0.0</v>
      </c>
      <c r="I7" s="8">
        <v>0.0</v>
      </c>
      <c r="J7" s="8">
        <f t="shared" si="1"/>
        <v>0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</row>
    <row r="8">
      <c r="A8" s="7">
        <v>44408.0</v>
      </c>
      <c r="B8" s="6">
        <v>7.0</v>
      </c>
      <c r="C8" s="6" t="s">
        <v>93</v>
      </c>
      <c r="D8" s="6" t="s">
        <v>82</v>
      </c>
      <c r="E8" s="6" t="s">
        <v>16</v>
      </c>
      <c r="F8" s="6" t="s">
        <v>17</v>
      </c>
      <c r="G8" s="6" t="s">
        <v>29</v>
      </c>
      <c r="H8" s="6">
        <v>35.0</v>
      </c>
      <c r="I8" s="8">
        <v>10.0</v>
      </c>
      <c r="J8" s="8">
        <f t="shared" si="1"/>
        <v>350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>
      <c r="A9" s="7">
        <v>44439.0</v>
      </c>
      <c r="B9" s="6">
        <v>8.0</v>
      </c>
      <c r="C9" s="6" t="s">
        <v>94</v>
      </c>
      <c r="D9" s="6" t="s">
        <v>95</v>
      </c>
      <c r="E9" s="6" t="s">
        <v>21</v>
      </c>
      <c r="F9" s="6" t="s">
        <v>22</v>
      </c>
      <c r="G9" s="6" t="s">
        <v>31</v>
      </c>
      <c r="H9" s="6">
        <v>40.0</v>
      </c>
      <c r="I9" s="8">
        <v>15.0</v>
      </c>
      <c r="J9" s="8">
        <f t="shared" si="1"/>
        <v>600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>
      <c r="A10" s="7">
        <v>44469.0</v>
      </c>
      <c r="B10" s="6">
        <v>9.0</v>
      </c>
      <c r="C10" s="6" t="s">
        <v>96</v>
      </c>
      <c r="D10" s="6" t="s">
        <v>97</v>
      </c>
      <c r="E10" s="6" t="s">
        <v>12</v>
      </c>
      <c r="F10" s="6" t="s">
        <v>9</v>
      </c>
      <c r="G10" s="6" t="s">
        <v>33</v>
      </c>
      <c r="H10" s="6">
        <v>45.0</v>
      </c>
      <c r="I10" s="8">
        <v>12.22</v>
      </c>
      <c r="J10" s="8">
        <f t="shared" si="1"/>
        <v>549.9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>
      <c r="A11" s="7">
        <v>44500.0</v>
      </c>
      <c r="B11" s="6">
        <v>10.0</v>
      </c>
      <c r="C11" s="6" t="s">
        <v>98</v>
      </c>
      <c r="D11" s="6" t="s">
        <v>99</v>
      </c>
      <c r="E11" s="6" t="s">
        <v>8</v>
      </c>
      <c r="F11" s="6" t="s">
        <v>84</v>
      </c>
      <c r="G11" s="6" t="s">
        <v>35</v>
      </c>
      <c r="H11" s="6">
        <v>50.0</v>
      </c>
      <c r="I11" s="8">
        <v>14.0</v>
      </c>
      <c r="J11" s="8">
        <f t="shared" si="1"/>
        <v>700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>
      <c r="A12" s="7">
        <v>44530.0</v>
      </c>
      <c r="B12" s="6">
        <v>11.0</v>
      </c>
      <c r="C12" s="6" t="s">
        <v>100</v>
      </c>
      <c r="D12" s="6" t="s">
        <v>101</v>
      </c>
      <c r="E12" s="6" t="s">
        <v>16</v>
      </c>
      <c r="F12" s="6" t="s">
        <v>17</v>
      </c>
      <c r="G12" s="6" t="s">
        <v>37</v>
      </c>
      <c r="H12" s="6">
        <v>5.0</v>
      </c>
      <c r="I12" s="8">
        <v>160.0</v>
      </c>
      <c r="J12" s="8">
        <f t="shared" si="1"/>
        <v>800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>
      <c r="A13" s="7">
        <v>44561.0</v>
      </c>
      <c r="B13" s="6">
        <v>12.0</v>
      </c>
      <c r="C13" s="6" t="s">
        <v>102</v>
      </c>
      <c r="D13" s="6" t="s">
        <v>103</v>
      </c>
      <c r="E13" s="6" t="s">
        <v>21</v>
      </c>
      <c r="F13" s="6" t="s">
        <v>22</v>
      </c>
      <c r="G13" s="6" t="s">
        <v>39</v>
      </c>
      <c r="H13" s="6">
        <v>20.0</v>
      </c>
      <c r="I13" s="8">
        <v>45.0</v>
      </c>
      <c r="J13" s="8">
        <f t="shared" si="1"/>
        <v>900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  <row r="14">
      <c r="A14" s="7">
        <v>44592.0</v>
      </c>
      <c r="B14" s="6">
        <v>13.0</v>
      </c>
      <c r="C14" s="6" t="s">
        <v>104</v>
      </c>
      <c r="D14" s="6" t="s">
        <v>105</v>
      </c>
      <c r="E14" s="6" t="s">
        <v>12</v>
      </c>
      <c r="F14" s="6" t="s">
        <v>9</v>
      </c>
      <c r="G14" s="6" t="s">
        <v>41</v>
      </c>
      <c r="H14" s="6">
        <v>0.0</v>
      </c>
      <c r="I14" s="8">
        <v>0.0</v>
      </c>
      <c r="J14" s="8">
        <f t="shared" si="1"/>
        <v>0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>
      <c r="A15" s="7">
        <v>44620.0</v>
      </c>
      <c r="B15" s="6">
        <v>14.0</v>
      </c>
      <c r="C15" s="6" t="s">
        <v>94</v>
      </c>
      <c r="D15" s="6" t="s">
        <v>106</v>
      </c>
      <c r="E15" s="6" t="str">
        <f>E14</f>
        <v>East</v>
      </c>
      <c r="F15" s="6" t="s">
        <v>84</v>
      </c>
      <c r="G15" s="6" t="s">
        <v>43</v>
      </c>
      <c r="H15" s="6">
        <v>30.0</v>
      </c>
      <c r="I15" s="8">
        <v>36.67</v>
      </c>
      <c r="J15" s="8">
        <f t="shared" si="1"/>
        <v>1100.1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>
      <c r="A16" s="7">
        <v>44651.0</v>
      </c>
      <c r="B16" s="6">
        <v>15.0</v>
      </c>
      <c r="C16" s="6" t="s">
        <v>107</v>
      </c>
      <c r="D16" s="6" t="s">
        <v>108</v>
      </c>
      <c r="E16" s="6" t="s">
        <v>16</v>
      </c>
      <c r="F16" s="6" t="s">
        <v>17</v>
      </c>
      <c r="G16" s="6" t="s">
        <v>45</v>
      </c>
      <c r="H16" s="6">
        <v>35.0</v>
      </c>
      <c r="I16" s="8">
        <v>34.29</v>
      </c>
      <c r="J16" s="8">
        <f t="shared" si="1"/>
        <v>1200.15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  <row r="17">
      <c r="A17" s="7">
        <v>44681.0</v>
      </c>
      <c r="B17" s="6">
        <v>16.0</v>
      </c>
      <c r="C17" s="6" t="s">
        <v>109</v>
      </c>
      <c r="D17" s="6" t="s">
        <v>110</v>
      </c>
      <c r="E17" s="6" t="str">
        <f>E16</f>
        <v>West</v>
      </c>
      <c r="F17" s="6" t="s">
        <v>22</v>
      </c>
      <c r="G17" s="6" t="s">
        <v>47</v>
      </c>
      <c r="H17" s="6">
        <v>0.0</v>
      </c>
      <c r="I17" s="8">
        <v>0.0</v>
      </c>
      <c r="J17" s="8">
        <f t="shared" si="1"/>
        <v>0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>
      <c r="A18" s="7">
        <v>44712.0</v>
      </c>
      <c r="B18" s="6">
        <v>17.0</v>
      </c>
      <c r="C18" s="6" t="s">
        <v>111</v>
      </c>
      <c r="D18" s="6" t="s">
        <v>112</v>
      </c>
      <c r="E18" s="6" t="s">
        <v>12</v>
      </c>
      <c r="F18" s="6" t="s">
        <v>9</v>
      </c>
      <c r="G18" s="6" t="s">
        <v>49</v>
      </c>
      <c r="H18" s="6">
        <v>40.0</v>
      </c>
      <c r="I18" s="8">
        <v>35.0</v>
      </c>
      <c r="J18" s="8">
        <f t="shared" si="1"/>
        <v>1400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  <row r="19">
      <c r="A19" s="7">
        <v>44742.0</v>
      </c>
      <c r="B19" s="6">
        <v>18.0</v>
      </c>
      <c r="C19" s="6" t="s">
        <v>113</v>
      </c>
      <c r="D19" s="6" t="s">
        <v>101</v>
      </c>
      <c r="E19" s="6" t="s">
        <v>8</v>
      </c>
      <c r="F19" s="6" t="s">
        <v>84</v>
      </c>
      <c r="G19" s="6" t="s">
        <v>51</v>
      </c>
      <c r="H19" s="6">
        <v>45.0</v>
      </c>
      <c r="I19" s="8">
        <v>33.33</v>
      </c>
      <c r="J19" s="8">
        <f t="shared" si="1"/>
        <v>1499.85</v>
      </c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</row>
    <row r="20">
      <c r="A20" s="7">
        <v>44773.0</v>
      </c>
      <c r="B20" s="6">
        <v>19.0</v>
      </c>
      <c r="C20" s="6" t="s">
        <v>114</v>
      </c>
      <c r="D20" s="6" t="s">
        <v>115</v>
      </c>
      <c r="E20" s="6" t="s">
        <v>16</v>
      </c>
      <c r="F20" s="6" t="s">
        <v>17</v>
      </c>
      <c r="G20" s="6" t="s">
        <v>53</v>
      </c>
      <c r="H20" s="6">
        <v>50.0</v>
      </c>
      <c r="I20" s="8">
        <v>32.0</v>
      </c>
      <c r="J20" s="8">
        <f t="shared" si="1"/>
        <v>1600</v>
      </c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r="21" ht="15.75" customHeight="1">
      <c r="A21" s="7">
        <v>44804.0</v>
      </c>
      <c r="B21" s="6">
        <v>20.0</v>
      </c>
      <c r="C21" s="6" t="s">
        <v>116</v>
      </c>
      <c r="D21" s="6" t="s">
        <v>117</v>
      </c>
      <c r="E21" s="6" t="s">
        <v>21</v>
      </c>
      <c r="F21" s="6" t="s">
        <v>22</v>
      </c>
      <c r="G21" s="6" t="s">
        <v>55</v>
      </c>
      <c r="H21" s="6">
        <v>55.0</v>
      </c>
      <c r="I21" s="8">
        <v>30.91</v>
      </c>
      <c r="J21" s="8">
        <f t="shared" si="1"/>
        <v>1700.05</v>
      </c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</row>
    <row r="22" ht="15.75" customHeight="1">
      <c r="A22" s="7">
        <v>44834.0</v>
      </c>
      <c r="B22" s="6">
        <v>21.0</v>
      </c>
      <c r="C22" s="6" t="s">
        <v>118</v>
      </c>
      <c r="D22" s="6" t="s">
        <v>119</v>
      </c>
      <c r="E22" s="6" t="s">
        <v>12</v>
      </c>
      <c r="F22" s="6" t="s">
        <v>9</v>
      </c>
      <c r="G22" s="6" t="s">
        <v>57</v>
      </c>
      <c r="H22" s="6">
        <v>60.0</v>
      </c>
      <c r="I22" s="8">
        <v>30.0</v>
      </c>
      <c r="J22" s="8">
        <f t="shared" si="1"/>
        <v>1800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</row>
    <row r="23" ht="15.75" customHeight="1">
      <c r="A23" s="7">
        <v>44865.0</v>
      </c>
      <c r="B23" s="6">
        <v>22.0</v>
      </c>
      <c r="C23" s="6" t="s">
        <v>120</v>
      </c>
      <c r="D23" s="6" t="s">
        <v>121</v>
      </c>
      <c r="E23" s="6" t="s">
        <v>8</v>
      </c>
      <c r="F23" s="6" t="s">
        <v>84</v>
      </c>
      <c r="G23" s="6" t="s">
        <v>59</v>
      </c>
      <c r="H23" s="6">
        <v>0.0</v>
      </c>
      <c r="I23" s="8">
        <v>0.0</v>
      </c>
      <c r="J23" s="8">
        <f t="shared" si="1"/>
        <v>0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</row>
    <row r="24" ht="15.75" customHeight="1">
      <c r="A24" s="7">
        <v>44895.0</v>
      </c>
      <c r="B24" s="6">
        <v>23.0</v>
      </c>
      <c r="C24" s="6" t="s">
        <v>122</v>
      </c>
      <c r="D24" s="6" t="s">
        <v>123</v>
      </c>
      <c r="E24" s="6" t="s">
        <v>16</v>
      </c>
      <c r="F24" s="6" t="s">
        <v>17</v>
      </c>
      <c r="G24" s="6" t="s">
        <v>61</v>
      </c>
      <c r="H24" s="6">
        <v>65.0</v>
      </c>
      <c r="I24" s="8">
        <v>30.77</v>
      </c>
      <c r="J24" s="8">
        <f t="shared" si="1"/>
        <v>2000.05</v>
      </c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</row>
    <row r="25" ht="15.75" customHeight="1">
      <c r="A25" s="7">
        <v>44926.0</v>
      </c>
      <c r="B25" s="6">
        <v>24.0</v>
      </c>
      <c r="C25" s="6" t="s">
        <v>124</v>
      </c>
      <c r="D25" s="6" t="s">
        <v>125</v>
      </c>
      <c r="E25" s="6" t="s">
        <v>21</v>
      </c>
      <c r="F25" s="6" t="s">
        <v>22</v>
      </c>
      <c r="G25" s="6" t="s">
        <v>63</v>
      </c>
      <c r="H25" s="6">
        <v>70.0</v>
      </c>
      <c r="I25" s="8">
        <v>30.0</v>
      </c>
      <c r="J25" s="8">
        <f t="shared" si="1"/>
        <v>2100</v>
      </c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</row>
    <row r="26" ht="15.75" customHeight="1">
      <c r="A26" s="6"/>
      <c r="B26" s="6"/>
      <c r="C26" s="6"/>
      <c r="D26" s="6"/>
      <c r="E26" s="6"/>
      <c r="F26" s="6"/>
      <c r="G26" s="6"/>
      <c r="H26" s="6"/>
      <c r="I26" s="8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</row>
    <row r="27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</row>
    <row r="28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</row>
    <row r="29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</row>
    <row r="30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</row>
    <row r="31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</row>
    <row r="32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</row>
    <row r="33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</row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>
    <dataValidation type="list" allowBlank="1" showErrorMessage="1" sqref="E2:E25">
      <formula1>$E$2:$E$5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3.14"/>
    <col customWidth="1" min="3" max="3" width="11.43"/>
    <col customWidth="1" min="4" max="4" width="16.14"/>
    <col customWidth="1" min="5" max="5" width="16.0"/>
    <col customWidth="1" min="6" max="6" width="9.0"/>
    <col customWidth="1" min="7" max="7" width="7.14"/>
    <col customWidth="1" min="8" max="8" width="8.43"/>
    <col customWidth="1" min="9" max="9" width="9.14"/>
    <col customWidth="1" min="10" max="10" width="9.71"/>
    <col customWidth="1" min="11" max="11" width="23.43"/>
    <col customWidth="1" min="12" max="12" width="8.71"/>
    <col customWidth="1" min="13" max="13" width="13.14"/>
    <col customWidth="1" min="14" max="14" width="8.14"/>
  </cols>
  <sheetData>
    <row r="1">
      <c r="A1" s="5" t="s">
        <v>75</v>
      </c>
      <c r="B1" s="5" t="s">
        <v>126</v>
      </c>
      <c r="C1" s="5" t="s">
        <v>76</v>
      </c>
      <c r="D1" s="5" t="s">
        <v>77</v>
      </c>
      <c r="E1" s="5" t="s">
        <v>78</v>
      </c>
      <c r="F1" s="5" t="s">
        <v>127</v>
      </c>
      <c r="G1" s="5" t="s">
        <v>2</v>
      </c>
      <c r="H1" s="5" t="s">
        <v>128</v>
      </c>
      <c r="I1" s="5" t="s">
        <v>3</v>
      </c>
      <c r="J1" s="5" t="s">
        <v>129</v>
      </c>
      <c r="K1" s="5" t="s">
        <v>4</v>
      </c>
      <c r="L1" s="5" t="s">
        <v>5</v>
      </c>
      <c r="M1" s="5" t="s">
        <v>6</v>
      </c>
      <c r="N1" s="5" t="s">
        <v>79</v>
      </c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7">
        <v>44227.0</v>
      </c>
      <c r="B2" s="7" t="s">
        <v>130</v>
      </c>
      <c r="C2" s="6">
        <v>1.0</v>
      </c>
      <c r="D2" s="6" t="s">
        <v>80</v>
      </c>
      <c r="E2" s="6" t="s">
        <v>81</v>
      </c>
      <c r="F2" s="6" t="str">
        <f>VLOOKUP(G2,'Region &amp; Ratings'!$A$2:$B$5,2,FALSE)</f>
        <v>R-0002</v>
      </c>
      <c r="G2" s="6" t="s">
        <v>8</v>
      </c>
      <c r="H2" s="6" t="str">
        <f>VLOOKUP(I2,'Region &amp; Ratings'!$D$2:$E$5,2,FALSE)</f>
        <v>R-0003</v>
      </c>
      <c r="I2" s="6" t="s">
        <v>9</v>
      </c>
      <c r="J2" s="6" t="s">
        <v>131</v>
      </c>
      <c r="K2" s="6" t="s">
        <v>10</v>
      </c>
      <c r="L2" s="6">
        <v>10.0</v>
      </c>
      <c r="M2" s="8">
        <v>20.0</v>
      </c>
      <c r="N2" s="8">
        <f t="shared" ref="N2:N25" si="1">IFERROR(L2*M2, "0")</f>
        <v>200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7">
        <v>44255.0</v>
      </c>
      <c r="B3" s="7" t="s">
        <v>132</v>
      </c>
      <c r="C3" s="6">
        <v>2.0</v>
      </c>
      <c r="D3" s="6" t="s">
        <v>82</v>
      </c>
      <c r="E3" s="6" t="s">
        <v>83</v>
      </c>
      <c r="F3" s="6" t="str">
        <f>VLOOKUP(G3,'Region &amp; Ratings'!$A$2:$B$5,2,FALSE)</f>
        <v>R-0001</v>
      </c>
      <c r="G3" s="6" t="s">
        <v>12</v>
      </c>
      <c r="H3" s="6" t="str">
        <f>VLOOKUP(I3,'Region &amp; Ratings'!$D$2:$E$5,2,FALSE)</f>
        <v>R-0004</v>
      </c>
      <c r="I3" s="6" t="s">
        <v>84</v>
      </c>
      <c r="J3" s="6" t="s">
        <v>133</v>
      </c>
      <c r="K3" s="6" t="s">
        <v>14</v>
      </c>
      <c r="L3" s="6">
        <v>15.0</v>
      </c>
      <c r="M3" s="8">
        <v>10.0</v>
      </c>
      <c r="N3" s="8">
        <f t="shared" si="1"/>
        <v>150</v>
      </c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7">
        <v>44286.0</v>
      </c>
      <c r="B4" s="7" t="s">
        <v>134</v>
      </c>
      <c r="C4" s="6">
        <v>3.0</v>
      </c>
      <c r="D4" s="6" t="s">
        <v>85</v>
      </c>
      <c r="E4" s="6" t="s">
        <v>86</v>
      </c>
      <c r="F4" s="6" t="str">
        <f>VLOOKUP(G4,'Region &amp; Ratings'!$A$2:$B$5,2,FALSE)</f>
        <v>R-0004</v>
      </c>
      <c r="G4" s="6" t="s">
        <v>16</v>
      </c>
      <c r="H4" s="6" t="str">
        <f>VLOOKUP(I4,'Region &amp; Ratings'!$D$2:$E$5,2,FALSE)</f>
        <v>R-0001</v>
      </c>
      <c r="I4" s="6" t="s">
        <v>17</v>
      </c>
      <c r="J4" s="6" t="s">
        <v>135</v>
      </c>
      <c r="K4" s="6" t="s">
        <v>18</v>
      </c>
      <c r="L4" s="6">
        <v>0.0</v>
      </c>
      <c r="M4" s="8">
        <v>0.0</v>
      </c>
      <c r="N4" s="8">
        <f t="shared" si="1"/>
        <v>0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7">
        <v>44316.0</v>
      </c>
      <c r="B5" s="7" t="s">
        <v>136</v>
      </c>
      <c r="C5" s="6">
        <v>4.0</v>
      </c>
      <c r="D5" s="6" t="s">
        <v>87</v>
      </c>
      <c r="E5" s="6" t="s">
        <v>88</v>
      </c>
      <c r="F5" s="6" t="str">
        <f>VLOOKUP(G5,'Region &amp; Ratings'!$A$2:$B$5,2,FALSE)</f>
        <v>R-0003</v>
      </c>
      <c r="G5" s="6" t="s">
        <v>21</v>
      </c>
      <c r="H5" s="6" t="str">
        <f>VLOOKUP(I5,'Region &amp; Ratings'!$D$2:$E$5,2,FALSE)</f>
        <v>R-0002</v>
      </c>
      <c r="I5" s="6" t="s">
        <v>22</v>
      </c>
      <c r="J5" s="6" t="s">
        <v>137</v>
      </c>
      <c r="K5" s="6" t="s">
        <v>23</v>
      </c>
      <c r="L5" s="6">
        <v>25.0</v>
      </c>
      <c r="M5" s="8">
        <v>10.0</v>
      </c>
      <c r="N5" s="8">
        <f t="shared" si="1"/>
        <v>250</v>
      </c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7">
        <v>44347.0</v>
      </c>
      <c r="B6" s="7" t="s">
        <v>138</v>
      </c>
      <c r="C6" s="6">
        <v>5.0</v>
      </c>
      <c r="D6" s="6" t="s">
        <v>89</v>
      </c>
      <c r="E6" s="6" t="s">
        <v>90</v>
      </c>
      <c r="F6" s="6" t="str">
        <f>VLOOKUP(G6,'Region &amp; Ratings'!$A$2:$B$5,2,FALSE)</f>
        <v>R-0001</v>
      </c>
      <c r="G6" s="6" t="s">
        <v>12</v>
      </c>
      <c r="H6" s="6" t="str">
        <f>VLOOKUP(I6,'Region &amp; Ratings'!$D$2:$E$5,2,FALSE)</f>
        <v>R-0003</v>
      </c>
      <c r="I6" s="6" t="s">
        <v>9</v>
      </c>
      <c r="J6" s="6" t="s">
        <v>139</v>
      </c>
      <c r="K6" s="6" t="s">
        <v>25</v>
      </c>
      <c r="L6" s="6">
        <v>30.0</v>
      </c>
      <c r="M6" s="8">
        <v>16.67</v>
      </c>
      <c r="N6" s="8">
        <f t="shared" si="1"/>
        <v>500.1</v>
      </c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7">
        <v>44377.0</v>
      </c>
      <c r="B7" s="7" t="s">
        <v>140</v>
      </c>
      <c r="C7" s="6">
        <v>6.0</v>
      </c>
      <c r="D7" s="6" t="s">
        <v>91</v>
      </c>
      <c r="E7" s="6" t="s">
        <v>92</v>
      </c>
      <c r="F7" s="6" t="str">
        <f>VLOOKUP(G7,'Region &amp; Ratings'!$A$2:$B$5,2,FALSE)</f>
        <v>R-0001</v>
      </c>
      <c r="G7" s="6" t="str">
        <f>G6</f>
        <v>East</v>
      </c>
      <c r="H7" s="6" t="str">
        <f>VLOOKUP(I7,'Region &amp; Ratings'!$D$2:$E$5,2,FALSE)</f>
        <v>R-0004</v>
      </c>
      <c r="I7" s="6" t="s">
        <v>84</v>
      </c>
      <c r="J7" s="6" t="s">
        <v>141</v>
      </c>
      <c r="K7" s="6" t="s">
        <v>27</v>
      </c>
      <c r="L7" s="6">
        <v>0.0</v>
      </c>
      <c r="M7" s="8">
        <v>0.0</v>
      </c>
      <c r="N7" s="8">
        <f t="shared" si="1"/>
        <v>0</v>
      </c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7">
        <v>44408.0</v>
      </c>
      <c r="B8" s="7" t="s">
        <v>142</v>
      </c>
      <c r="C8" s="6">
        <v>7.0</v>
      </c>
      <c r="D8" s="6" t="s">
        <v>93</v>
      </c>
      <c r="E8" s="6" t="s">
        <v>82</v>
      </c>
      <c r="F8" s="6" t="str">
        <f>VLOOKUP(G8,'Region &amp; Ratings'!$A$2:$B$5,2,FALSE)</f>
        <v>R-0004</v>
      </c>
      <c r="G8" s="6" t="s">
        <v>16</v>
      </c>
      <c r="H8" s="6" t="str">
        <f>VLOOKUP(I8,'Region &amp; Ratings'!$D$2:$E$5,2,FALSE)</f>
        <v>R-0001</v>
      </c>
      <c r="I8" s="6" t="s">
        <v>17</v>
      </c>
      <c r="J8" s="6" t="s">
        <v>143</v>
      </c>
      <c r="K8" s="6" t="s">
        <v>29</v>
      </c>
      <c r="L8" s="6">
        <v>35.0</v>
      </c>
      <c r="M8" s="8">
        <v>10.0</v>
      </c>
      <c r="N8" s="8">
        <f t="shared" si="1"/>
        <v>350</v>
      </c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7">
        <v>44439.0</v>
      </c>
      <c r="B9" s="7" t="s">
        <v>144</v>
      </c>
      <c r="C9" s="6">
        <v>8.0</v>
      </c>
      <c r="D9" s="6" t="s">
        <v>94</v>
      </c>
      <c r="E9" s="6" t="s">
        <v>95</v>
      </c>
      <c r="F9" s="6" t="str">
        <f>VLOOKUP(G9,'Region &amp; Ratings'!$A$2:$B$5,2,FALSE)</f>
        <v>R-0003</v>
      </c>
      <c r="G9" s="6" t="s">
        <v>21</v>
      </c>
      <c r="H9" s="6" t="str">
        <f>VLOOKUP(I9,'Region &amp; Ratings'!$D$2:$E$5,2,FALSE)</f>
        <v>R-0002</v>
      </c>
      <c r="I9" s="6" t="s">
        <v>22</v>
      </c>
      <c r="J9" s="6" t="s">
        <v>145</v>
      </c>
      <c r="K9" s="6" t="s">
        <v>31</v>
      </c>
      <c r="L9" s="6">
        <v>40.0</v>
      </c>
      <c r="M9" s="8">
        <v>15.0</v>
      </c>
      <c r="N9" s="8">
        <f t="shared" si="1"/>
        <v>600</v>
      </c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7">
        <v>44469.0</v>
      </c>
      <c r="B10" s="7" t="s">
        <v>146</v>
      </c>
      <c r="C10" s="6">
        <v>9.0</v>
      </c>
      <c r="D10" s="6" t="s">
        <v>96</v>
      </c>
      <c r="E10" s="6" t="s">
        <v>97</v>
      </c>
      <c r="F10" s="6" t="str">
        <f>VLOOKUP(G10,'Region &amp; Ratings'!$A$2:$B$5,2,FALSE)</f>
        <v>R-0001</v>
      </c>
      <c r="G10" s="6" t="s">
        <v>12</v>
      </c>
      <c r="H10" s="6" t="str">
        <f>VLOOKUP(I10,'Region &amp; Ratings'!$D$2:$E$5,2,FALSE)</f>
        <v>R-0003</v>
      </c>
      <c r="I10" s="6" t="s">
        <v>9</v>
      </c>
      <c r="J10" s="6" t="s">
        <v>147</v>
      </c>
      <c r="K10" s="6" t="s">
        <v>33</v>
      </c>
      <c r="L10" s="6">
        <v>45.0</v>
      </c>
      <c r="M10" s="8">
        <v>12.22</v>
      </c>
      <c r="N10" s="8">
        <f t="shared" si="1"/>
        <v>549.9</v>
      </c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7">
        <v>44500.0</v>
      </c>
      <c r="B11" s="7" t="s">
        <v>148</v>
      </c>
      <c r="C11" s="6">
        <v>10.0</v>
      </c>
      <c r="D11" s="6" t="s">
        <v>98</v>
      </c>
      <c r="E11" s="6" t="s">
        <v>99</v>
      </c>
      <c r="F11" s="6" t="str">
        <f>VLOOKUP(G11,'Region &amp; Ratings'!$A$2:$B$5,2,FALSE)</f>
        <v>R-0002</v>
      </c>
      <c r="G11" s="6" t="s">
        <v>8</v>
      </c>
      <c r="H11" s="6" t="str">
        <f>VLOOKUP(I11,'Region &amp; Ratings'!$D$2:$E$5,2,FALSE)</f>
        <v>R-0004</v>
      </c>
      <c r="I11" s="6" t="s">
        <v>84</v>
      </c>
      <c r="J11" s="6" t="s">
        <v>149</v>
      </c>
      <c r="K11" s="6" t="s">
        <v>35</v>
      </c>
      <c r="L11" s="6">
        <v>50.0</v>
      </c>
      <c r="M11" s="8">
        <v>14.0</v>
      </c>
      <c r="N11" s="8">
        <f t="shared" si="1"/>
        <v>700</v>
      </c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7">
        <v>44530.0</v>
      </c>
      <c r="B12" s="7" t="s">
        <v>150</v>
      </c>
      <c r="C12" s="6">
        <v>11.0</v>
      </c>
      <c r="D12" s="6" t="s">
        <v>100</v>
      </c>
      <c r="E12" s="6" t="s">
        <v>101</v>
      </c>
      <c r="F12" s="6" t="str">
        <f>VLOOKUP(G12,'Region &amp; Ratings'!$A$2:$B$5,2,FALSE)</f>
        <v>R-0004</v>
      </c>
      <c r="G12" s="6" t="s">
        <v>16</v>
      </c>
      <c r="H12" s="6" t="str">
        <f>VLOOKUP(I12,'Region &amp; Ratings'!$D$2:$E$5,2,FALSE)</f>
        <v>R-0001</v>
      </c>
      <c r="I12" s="6" t="s">
        <v>17</v>
      </c>
      <c r="J12" s="6" t="s">
        <v>151</v>
      </c>
      <c r="K12" s="6" t="s">
        <v>37</v>
      </c>
      <c r="L12" s="6">
        <v>5.0</v>
      </c>
      <c r="M12" s="8">
        <v>160.0</v>
      </c>
      <c r="N12" s="8">
        <f t="shared" si="1"/>
        <v>800</v>
      </c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7">
        <v>44561.0</v>
      </c>
      <c r="B13" s="7" t="s">
        <v>152</v>
      </c>
      <c r="C13" s="6">
        <v>12.0</v>
      </c>
      <c r="D13" s="6" t="s">
        <v>102</v>
      </c>
      <c r="E13" s="6" t="s">
        <v>103</v>
      </c>
      <c r="F13" s="6" t="str">
        <f>VLOOKUP(G13,'Region &amp; Ratings'!$A$2:$B$5,2,FALSE)</f>
        <v>R-0003</v>
      </c>
      <c r="G13" s="6" t="s">
        <v>21</v>
      </c>
      <c r="H13" s="6" t="str">
        <f>VLOOKUP(I13,'Region &amp; Ratings'!$D$2:$E$5,2,FALSE)</f>
        <v>R-0002</v>
      </c>
      <c r="I13" s="6" t="s">
        <v>22</v>
      </c>
      <c r="J13" s="6" t="s">
        <v>153</v>
      </c>
      <c r="K13" s="6" t="s">
        <v>39</v>
      </c>
      <c r="L13" s="6">
        <v>20.0</v>
      </c>
      <c r="M13" s="8">
        <v>45.0</v>
      </c>
      <c r="N13" s="8">
        <f t="shared" si="1"/>
        <v>900</v>
      </c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7">
        <v>44592.0</v>
      </c>
      <c r="B14" s="7" t="s">
        <v>154</v>
      </c>
      <c r="C14" s="6">
        <v>13.0</v>
      </c>
      <c r="D14" s="6" t="s">
        <v>104</v>
      </c>
      <c r="E14" s="6" t="s">
        <v>105</v>
      </c>
      <c r="F14" s="6" t="str">
        <f>VLOOKUP(G14,'Region &amp; Ratings'!$A$2:$B$5,2,FALSE)</f>
        <v>R-0001</v>
      </c>
      <c r="G14" s="6" t="s">
        <v>12</v>
      </c>
      <c r="H14" s="6" t="str">
        <f>VLOOKUP(I14,'Region &amp; Ratings'!$D$2:$E$5,2,FALSE)</f>
        <v>R-0003</v>
      </c>
      <c r="I14" s="6" t="s">
        <v>9</v>
      </c>
      <c r="J14" s="6" t="s">
        <v>155</v>
      </c>
      <c r="K14" s="6" t="s">
        <v>41</v>
      </c>
      <c r="L14" s="6">
        <v>0.0</v>
      </c>
      <c r="M14" s="8">
        <v>0.0</v>
      </c>
      <c r="N14" s="8">
        <f t="shared" si="1"/>
        <v>0</v>
      </c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7">
        <v>44620.0</v>
      </c>
      <c r="B15" s="7" t="s">
        <v>156</v>
      </c>
      <c r="C15" s="6">
        <v>14.0</v>
      </c>
      <c r="D15" s="6" t="s">
        <v>94</v>
      </c>
      <c r="E15" s="6" t="s">
        <v>106</v>
      </c>
      <c r="F15" s="6" t="str">
        <f>VLOOKUP(G15,'Region &amp; Ratings'!$A$2:$B$5,2,FALSE)</f>
        <v>R-0001</v>
      </c>
      <c r="G15" s="6" t="str">
        <f>G14</f>
        <v>East</v>
      </c>
      <c r="H15" s="6" t="str">
        <f>VLOOKUP(I15,'Region &amp; Ratings'!$D$2:$E$5,2,FALSE)</f>
        <v>R-0004</v>
      </c>
      <c r="I15" s="6" t="s">
        <v>84</v>
      </c>
      <c r="J15" s="6" t="s">
        <v>157</v>
      </c>
      <c r="K15" s="6" t="s">
        <v>43</v>
      </c>
      <c r="L15" s="6">
        <v>30.0</v>
      </c>
      <c r="M15" s="8">
        <v>36.67</v>
      </c>
      <c r="N15" s="8">
        <f t="shared" si="1"/>
        <v>1100.1</v>
      </c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7">
        <v>44651.0</v>
      </c>
      <c r="B16" s="7" t="s">
        <v>158</v>
      </c>
      <c r="C16" s="6">
        <v>15.0</v>
      </c>
      <c r="D16" s="6" t="s">
        <v>107</v>
      </c>
      <c r="E16" s="6" t="s">
        <v>108</v>
      </c>
      <c r="F16" s="6" t="str">
        <f>VLOOKUP(G16,'Region &amp; Ratings'!$A$2:$B$5,2,FALSE)</f>
        <v>R-0004</v>
      </c>
      <c r="G16" s="6" t="s">
        <v>16</v>
      </c>
      <c r="H16" s="6" t="str">
        <f>VLOOKUP(I16,'Region &amp; Ratings'!$D$2:$E$5,2,FALSE)</f>
        <v>R-0001</v>
      </c>
      <c r="I16" s="6" t="s">
        <v>17</v>
      </c>
      <c r="J16" s="6" t="s">
        <v>159</v>
      </c>
      <c r="K16" s="6" t="s">
        <v>45</v>
      </c>
      <c r="L16" s="6">
        <v>35.0</v>
      </c>
      <c r="M16" s="8">
        <v>34.29</v>
      </c>
      <c r="N16" s="8">
        <f t="shared" si="1"/>
        <v>1200.15</v>
      </c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7">
        <v>44681.0</v>
      </c>
      <c r="B17" s="7" t="s">
        <v>160</v>
      </c>
      <c r="C17" s="6">
        <v>16.0</v>
      </c>
      <c r="D17" s="6" t="s">
        <v>109</v>
      </c>
      <c r="E17" s="6" t="s">
        <v>110</v>
      </c>
      <c r="F17" s="6" t="str">
        <f>VLOOKUP(G17,'Region &amp; Ratings'!$A$2:$B$5,2,FALSE)</f>
        <v>R-0004</v>
      </c>
      <c r="G17" s="6" t="str">
        <f>G16</f>
        <v>West</v>
      </c>
      <c r="H17" s="6" t="str">
        <f>VLOOKUP(I17,'Region &amp; Ratings'!$D$2:$E$5,2,FALSE)</f>
        <v>R-0002</v>
      </c>
      <c r="I17" s="6" t="s">
        <v>22</v>
      </c>
      <c r="J17" s="6" t="s">
        <v>161</v>
      </c>
      <c r="K17" s="6" t="s">
        <v>47</v>
      </c>
      <c r="L17" s="6">
        <v>0.0</v>
      </c>
      <c r="M17" s="8">
        <v>0.0</v>
      </c>
      <c r="N17" s="8">
        <f t="shared" si="1"/>
        <v>0</v>
      </c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7">
        <v>44712.0</v>
      </c>
      <c r="B18" s="7" t="s">
        <v>162</v>
      </c>
      <c r="C18" s="6">
        <v>17.0</v>
      </c>
      <c r="D18" s="6" t="s">
        <v>111</v>
      </c>
      <c r="E18" s="6" t="s">
        <v>112</v>
      </c>
      <c r="F18" s="6" t="str">
        <f>VLOOKUP(G18,'Region &amp; Ratings'!$A$2:$B$5,2,FALSE)</f>
        <v>R-0001</v>
      </c>
      <c r="G18" s="6" t="s">
        <v>12</v>
      </c>
      <c r="H18" s="6" t="str">
        <f>VLOOKUP(I18,'Region &amp; Ratings'!$D$2:$E$5,2,FALSE)</f>
        <v>R-0003</v>
      </c>
      <c r="I18" s="6" t="s">
        <v>9</v>
      </c>
      <c r="J18" s="6" t="s">
        <v>163</v>
      </c>
      <c r="K18" s="6" t="s">
        <v>49</v>
      </c>
      <c r="L18" s="6">
        <v>40.0</v>
      </c>
      <c r="M18" s="8">
        <v>35.0</v>
      </c>
      <c r="N18" s="8">
        <f t="shared" si="1"/>
        <v>1400</v>
      </c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7">
        <v>44742.0</v>
      </c>
      <c r="B19" s="7" t="s">
        <v>164</v>
      </c>
      <c r="C19" s="6">
        <v>18.0</v>
      </c>
      <c r="D19" s="6" t="s">
        <v>113</v>
      </c>
      <c r="E19" s="6" t="s">
        <v>101</v>
      </c>
      <c r="F19" s="6" t="str">
        <f>VLOOKUP(G19,'Region &amp; Ratings'!$A$2:$B$5,2,FALSE)</f>
        <v>R-0002</v>
      </c>
      <c r="G19" s="6" t="s">
        <v>8</v>
      </c>
      <c r="H19" s="6" t="str">
        <f>VLOOKUP(I19,'Region &amp; Ratings'!$D$2:$E$5,2,FALSE)</f>
        <v>R-0004</v>
      </c>
      <c r="I19" s="6" t="s">
        <v>84</v>
      </c>
      <c r="J19" s="6" t="s">
        <v>165</v>
      </c>
      <c r="K19" s="6" t="s">
        <v>51</v>
      </c>
      <c r="L19" s="6">
        <v>45.0</v>
      </c>
      <c r="M19" s="8">
        <v>33.33</v>
      </c>
      <c r="N19" s="8">
        <f t="shared" si="1"/>
        <v>1499.85</v>
      </c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7">
        <v>44773.0</v>
      </c>
      <c r="B20" s="7" t="s">
        <v>166</v>
      </c>
      <c r="C20" s="6">
        <v>19.0</v>
      </c>
      <c r="D20" s="6" t="s">
        <v>114</v>
      </c>
      <c r="E20" s="6" t="s">
        <v>115</v>
      </c>
      <c r="F20" s="6" t="str">
        <f>VLOOKUP(G20,'Region &amp; Ratings'!$A$2:$B$5,2,FALSE)</f>
        <v>R-0004</v>
      </c>
      <c r="G20" s="6" t="s">
        <v>16</v>
      </c>
      <c r="H20" s="6" t="str">
        <f>VLOOKUP(I20,'Region &amp; Ratings'!$D$2:$E$5,2,FALSE)</f>
        <v>R-0001</v>
      </c>
      <c r="I20" s="6" t="s">
        <v>17</v>
      </c>
      <c r="J20" s="6" t="s">
        <v>167</v>
      </c>
      <c r="K20" s="6" t="s">
        <v>53</v>
      </c>
      <c r="L20" s="6">
        <v>50.0</v>
      </c>
      <c r="M20" s="8">
        <v>32.0</v>
      </c>
      <c r="N20" s="8">
        <f t="shared" si="1"/>
        <v>1600</v>
      </c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ht="15.75" customHeight="1">
      <c r="A21" s="7">
        <v>44804.0</v>
      </c>
      <c r="B21" s="7" t="s">
        <v>168</v>
      </c>
      <c r="C21" s="6">
        <v>20.0</v>
      </c>
      <c r="D21" s="6" t="s">
        <v>116</v>
      </c>
      <c r="E21" s="6" t="s">
        <v>117</v>
      </c>
      <c r="F21" s="6" t="str">
        <f>VLOOKUP(G21,'Region &amp; Ratings'!$A$2:$B$5,2,FALSE)</f>
        <v>R-0003</v>
      </c>
      <c r="G21" s="6" t="s">
        <v>21</v>
      </c>
      <c r="H21" s="6" t="str">
        <f>VLOOKUP(I21,'Region &amp; Ratings'!$D$2:$E$5,2,FALSE)</f>
        <v>R-0002</v>
      </c>
      <c r="I21" s="6" t="s">
        <v>22</v>
      </c>
      <c r="J21" s="6" t="s">
        <v>169</v>
      </c>
      <c r="K21" s="6" t="s">
        <v>55</v>
      </c>
      <c r="L21" s="6">
        <v>55.0</v>
      </c>
      <c r="M21" s="8">
        <v>30.91</v>
      </c>
      <c r="N21" s="8">
        <f t="shared" si="1"/>
        <v>1700.05</v>
      </c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ht="15.75" customHeight="1">
      <c r="A22" s="7">
        <v>44834.0</v>
      </c>
      <c r="B22" s="7" t="s">
        <v>170</v>
      </c>
      <c r="C22" s="6">
        <v>21.0</v>
      </c>
      <c r="D22" s="6" t="s">
        <v>118</v>
      </c>
      <c r="E22" s="6" t="s">
        <v>119</v>
      </c>
      <c r="F22" s="6" t="str">
        <f>VLOOKUP(G22,'Region &amp; Ratings'!$A$2:$B$5,2,FALSE)</f>
        <v>R-0001</v>
      </c>
      <c r="G22" s="6" t="s">
        <v>12</v>
      </c>
      <c r="H22" s="6" t="str">
        <f>VLOOKUP(I22,'Region &amp; Ratings'!$D$2:$E$5,2,FALSE)</f>
        <v>R-0003</v>
      </c>
      <c r="I22" s="6" t="s">
        <v>9</v>
      </c>
      <c r="J22" s="6" t="s">
        <v>171</v>
      </c>
      <c r="K22" s="6" t="s">
        <v>57</v>
      </c>
      <c r="L22" s="6">
        <v>60.0</v>
      </c>
      <c r="M22" s="8">
        <v>30.0</v>
      </c>
      <c r="N22" s="8">
        <f t="shared" si="1"/>
        <v>1800</v>
      </c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ht="15.75" customHeight="1">
      <c r="A23" s="7">
        <v>44865.0</v>
      </c>
      <c r="B23" s="7" t="s">
        <v>172</v>
      </c>
      <c r="C23" s="6">
        <v>22.0</v>
      </c>
      <c r="D23" s="6" t="s">
        <v>120</v>
      </c>
      <c r="E23" s="6" t="s">
        <v>121</v>
      </c>
      <c r="F23" s="6" t="str">
        <f>VLOOKUP(G23,'Region &amp; Ratings'!$A$2:$B$5,2,FALSE)</f>
        <v>R-0002</v>
      </c>
      <c r="G23" s="6" t="s">
        <v>8</v>
      </c>
      <c r="H23" s="6" t="str">
        <f>VLOOKUP(I23,'Region &amp; Ratings'!$D$2:$E$5,2,FALSE)</f>
        <v>R-0004</v>
      </c>
      <c r="I23" s="6" t="s">
        <v>84</v>
      </c>
      <c r="J23" s="6" t="s">
        <v>173</v>
      </c>
      <c r="K23" s="6" t="s">
        <v>59</v>
      </c>
      <c r="L23" s="6">
        <v>0.0</v>
      </c>
      <c r="M23" s="8">
        <v>0.0</v>
      </c>
      <c r="N23" s="8">
        <f t="shared" si="1"/>
        <v>0</v>
      </c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ht="15.75" customHeight="1">
      <c r="A24" s="7">
        <v>44895.0</v>
      </c>
      <c r="B24" s="7" t="s">
        <v>174</v>
      </c>
      <c r="C24" s="6">
        <v>23.0</v>
      </c>
      <c r="D24" s="6" t="s">
        <v>122</v>
      </c>
      <c r="E24" s="6" t="s">
        <v>123</v>
      </c>
      <c r="F24" s="6" t="str">
        <f>VLOOKUP(G24,'Region &amp; Ratings'!$A$2:$B$5,2,FALSE)</f>
        <v>R-0004</v>
      </c>
      <c r="G24" s="6" t="s">
        <v>16</v>
      </c>
      <c r="H24" s="6" t="str">
        <f>VLOOKUP(I24,'Region &amp; Ratings'!$D$2:$E$5,2,FALSE)</f>
        <v>R-0001</v>
      </c>
      <c r="I24" s="6" t="s">
        <v>17</v>
      </c>
      <c r="J24" s="6" t="s">
        <v>175</v>
      </c>
      <c r="K24" s="6" t="s">
        <v>61</v>
      </c>
      <c r="L24" s="6">
        <v>65.0</v>
      </c>
      <c r="M24" s="8">
        <v>30.77</v>
      </c>
      <c r="N24" s="8">
        <f t="shared" si="1"/>
        <v>2000.05</v>
      </c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ht="15.75" customHeight="1">
      <c r="A25" s="7">
        <v>44926.0</v>
      </c>
      <c r="B25" s="7" t="s">
        <v>176</v>
      </c>
      <c r="C25" s="6">
        <v>24.0</v>
      </c>
      <c r="D25" s="6" t="s">
        <v>124</v>
      </c>
      <c r="E25" s="6" t="s">
        <v>125</v>
      </c>
      <c r="F25" s="6" t="str">
        <f>VLOOKUP(G25,'Region &amp; Ratings'!$A$2:$B$5,2,FALSE)</f>
        <v>R-0003</v>
      </c>
      <c r="G25" s="6" t="s">
        <v>21</v>
      </c>
      <c r="H25" s="6" t="str">
        <f>VLOOKUP(I25,'Region &amp; Ratings'!$D$2:$E$5,2,FALSE)</f>
        <v>R-0002</v>
      </c>
      <c r="I25" s="6" t="s">
        <v>22</v>
      </c>
      <c r="J25" s="6" t="s">
        <v>177</v>
      </c>
      <c r="K25" s="6" t="s">
        <v>63</v>
      </c>
      <c r="L25" s="6">
        <v>70.0</v>
      </c>
      <c r="M25" s="8">
        <v>30.0</v>
      </c>
      <c r="N25" s="8">
        <f t="shared" si="1"/>
        <v>2100</v>
      </c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8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>
    <dataValidation type="list" allowBlank="1" showErrorMessage="1" sqref="G2:G25">
      <formula1>$G$2:$G$5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A1" s="9" t="s">
        <v>2</v>
      </c>
      <c r="B1" s="9" t="s">
        <v>127</v>
      </c>
      <c r="D1" s="5" t="s">
        <v>3</v>
      </c>
      <c r="E1" s="5" t="s">
        <v>128</v>
      </c>
    </row>
    <row r="2">
      <c r="A2" s="6" t="s">
        <v>12</v>
      </c>
      <c r="B2" s="6" t="s">
        <v>178</v>
      </c>
      <c r="D2" s="6" t="s">
        <v>17</v>
      </c>
      <c r="E2" s="6" t="s">
        <v>178</v>
      </c>
    </row>
    <row r="3">
      <c r="A3" s="6" t="s">
        <v>8</v>
      </c>
      <c r="B3" s="6" t="s">
        <v>179</v>
      </c>
      <c r="D3" s="6" t="s">
        <v>22</v>
      </c>
      <c r="E3" s="6" t="s">
        <v>179</v>
      </c>
    </row>
    <row r="4">
      <c r="A4" s="6" t="s">
        <v>21</v>
      </c>
      <c r="B4" s="6" t="s">
        <v>180</v>
      </c>
      <c r="D4" s="6" t="s">
        <v>9</v>
      </c>
      <c r="E4" s="6" t="s">
        <v>180</v>
      </c>
    </row>
    <row r="5">
      <c r="A5" s="6" t="s">
        <v>16</v>
      </c>
      <c r="B5" s="6" t="s">
        <v>181</v>
      </c>
      <c r="D5" s="6" t="s">
        <v>84</v>
      </c>
      <c r="E5" s="6" t="s">
        <v>181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