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Stuff\Coding\ModdingSlayTheSpire\my_mods\git\StS-TheThiefMod\"/>
    </mc:Choice>
  </mc:AlternateContent>
  <xr:revisionPtr revIDLastSave="0" documentId="13_ncr:1_{AAA91F7D-9DD1-465B-A0AB-AAD86D9C433F}" xr6:coauthVersionLast="36" xr6:coauthVersionMax="36" xr10:uidLastSave="{00000000-0000-0000-0000-000000000000}"/>
  <bookViews>
    <workbookView xWindow="0" yWindow="0" windowWidth="28800" windowHeight="12225" tabRatio="278" xr2:uid="{AD2E1A73-3376-4E41-A344-6779F4DBBFBB}"/>
  </bookViews>
  <sheets>
    <sheet name="Sheet1" sheetId="1" r:id="rId1"/>
    <sheet name="Thief Pivot" sheetId="3" r:id="rId2"/>
  </sheets>
  <definedNames>
    <definedName name="_Hlk529464078" localSheetId="0">Sheet1!#REF!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E13" i="1" l="1"/>
  <c r="K12" i="1" l="1"/>
  <c r="H12" i="1" l="1"/>
  <c r="I12" i="1"/>
  <c r="J12" i="1"/>
  <c r="D13" i="1"/>
  <c r="C13" i="1"/>
  <c r="B13" i="1"/>
</calcChain>
</file>

<file path=xl/sharedStrings.xml><?xml version="1.0" encoding="utf-8"?>
<sst xmlns="http://schemas.openxmlformats.org/spreadsheetml/2006/main" count="69" uniqueCount="40">
  <si>
    <t>Common</t>
  </si>
  <si>
    <t>Uncommon</t>
  </si>
  <si>
    <t>Rare</t>
  </si>
  <si>
    <t>X</t>
  </si>
  <si>
    <t>4+</t>
  </si>
  <si>
    <t>Energy Distribution:</t>
  </si>
  <si>
    <t>Rarity Distribution:</t>
  </si>
  <si>
    <t>Column1</t>
  </si>
  <si>
    <t>Ironclad</t>
  </si>
  <si>
    <t>Defect</t>
  </si>
  <si>
    <t>Silent</t>
  </si>
  <si>
    <t>Total</t>
  </si>
  <si>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</si>
  <si>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Starter</t>
  </si>
  <si>
    <t xml:space="preserve">The silent also has reflex and tactitian which are unplayable, costless uncommon skills, not counted in the table. </t>
  </si>
  <si>
    <t>Thief</t>
  </si>
  <si>
    <t>Attack</t>
  </si>
  <si>
    <t>Block</t>
  </si>
  <si>
    <t>Name</t>
  </si>
  <si>
    <t>Description</t>
  </si>
  <si>
    <t>Rarity</t>
  </si>
  <si>
    <t>Cost</t>
  </si>
  <si>
    <t>Action</t>
  </si>
  <si>
    <t>Strike</t>
  </si>
  <si>
    <t>Cool Strike</t>
  </si>
  <si>
    <t>Defend</t>
  </si>
  <si>
    <t>Killer Strike like so cool</t>
  </si>
  <si>
    <t>Defend but d</t>
  </si>
  <si>
    <t>Damage</t>
  </si>
  <si>
    <t>Deal 6 damge</t>
  </si>
  <si>
    <t>Deal 12 damage</t>
  </si>
  <si>
    <t>Gain 6 block</t>
  </si>
  <si>
    <t>Gain 30 block</t>
  </si>
  <si>
    <t>Deal 30 damage</t>
  </si>
  <si>
    <t>Grand Total</t>
  </si>
  <si>
    <t>Row Labels</t>
  </si>
  <si>
    <t>Count of Cost</t>
  </si>
  <si>
    <t>Type Distribution:</t>
  </si>
  <si>
    <t>Skill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</si>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</sst>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0" xfId="2" applyFont="1" applyBorder="1" applyAlignment="1">
      <alignment horizontal="center" vertical="center" wrapText="1"/>
    </xf>
    <xf numFmtId="0" fontId="0" fillId="2" borderId="0" xfId="1" applyFont="1" applyBorder="1" applyAlignment="1">
      <alignment horizontal="center" vertical="center" wrapText="1"/>
    </xf>
  </cellXfs>
  <cellStyles count="4">
    <cellStyle name="40% - Accent3" xfId="2" builtinId="39"/>
    <cellStyle name="60% - Accent1" xfId="1" builtinId="32"/>
    <cellStyle name="60% - Accent4" xfId="3" builtinId="44"/>
    <cellStyle name="Normal" xfId="0" builtinId="0"/>
  </cellStyles>
  <dxfs count="3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2"/>
        </patternFill>
      </fill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3" xr9:uid="{588A353C-8878-412F-8D27-6178F08779F5}">
      <tableStyleElement type="wholeTable" dxfId="38"/>
      <tableStyleElement type="headerRow" dxfId="37"/>
      <tableStyleElement type="secondRowStripe" dxfId="36"/>
    </tableStyle>
  </tableStyles>
  <colors>
    <mruColors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mious" refreshedDate="43478.649020370372" createdVersion="6" refreshedVersion="6" minRefreshableVersion="3" recordCount="5" xr:uid="{E91E7B2E-573F-4B60-B421-6DF01DD36BCF}">
  <cacheSource type="worksheet">
    <worksheetSource ref="F19:J24" sheet="Sheet2"/>
  </cacheSource>
  <cacheFields count="5">
    <cacheField name="Name" numFmtId="0">
      <sharedItems count="5">
        <s v="Strike"/>
        <s v="Cool Strike"/>
        <s v="Defend"/>
        <s v="Killer Strike like so cool"/>
        <s v="Defend but d"/>
      </sharedItems>
    </cacheField>
    <cacheField name="Description" numFmtId="0">
      <sharedItems/>
    </cacheField>
    <cacheField name="Cost" numFmtId="0">
      <sharedItems containsSemiMixedTypes="0" containsString="0" containsNumber="1" containsInteger="1" minValue="1" maxValue="2" count="2">
        <n v="1"/>
        <n v="2"/>
      </sharedItems>
    </cacheField>
    <cacheField name="Rarity" numFmtId="0">
      <sharedItems count="2">
        <s v="Common"/>
        <s v="Rare"/>
      </sharedItems>
    </cacheField>
    <cacheField name="Action" numFmtId="0">
      <sharedItems count="2">
        <s v="Damage"/>
        <s v="Blo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Deal 6 damge"/>
    <x v="0"/>
    <x v="0"/>
    <x v="0"/>
  </r>
  <r>
    <x v="1"/>
    <s v="Deal 12 damage"/>
    <x v="1"/>
    <x v="0"/>
    <x v="0"/>
  </r>
  <r>
    <x v="2"/>
    <s v="Gain 6 block"/>
    <x v="0"/>
    <x v="0"/>
    <x v="1"/>
  </r>
  <r>
    <x v="3"/>
    <s v="Deal 30 damage"/>
    <x v="1"/>
    <x v="1"/>
    <x v="0"/>
  </r>
  <r>
    <x v="4"/>
    <s v="Gain 30 block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93055-34AB-402F-9599-7728C3BCEEE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 rowPageCount="1" colPageCount="1"/>
  <pivotFields count="5">
    <pivotField axis="axisRow" showAll="0">
      <items count="6">
        <item x="1"/>
        <item x="2"/>
        <item x="4"/>
        <item x="3"/>
        <item x="0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3"/>
    <field x="0"/>
    <field x="4"/>
  </rowFields>
  <rowItems count="9">
    <i>
      <x/>
    </i>
    <i r="1">
      <x v="1"/>
    </i>
    <i r="2">
      <x/>
    </i>
    <i r="1">
      <x v="4"/>
    </i>
    <i r="2">
      <x v="1"/>
    </i>
    <i>
      <x v="1"/>
    </i>
    <i r="1">
      <x v="2"/>
    </i>
    <i r="2">
      <x/>
    </i>
    <i t="grand">
      <x/>
    </i>
  </rowItems>
  <colItems count="1">
    <i/>
  </colItems>
  <pageFields count="1">
    <pageField fld="2" item="0" hier="-1"/>
  </pageFields>
  <dataFields count="1">
    <dataField name="Count of Cost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1A485-2482-4860-9E30-DE2D287A6F7A}" name="Table2" displayName="Table2" ref="A6:E13" totalsRowCount="1" headerRowDxfId="35" dataDxfId="34">
  <autoFilter ref="A6:E12" xr:uid="{D21865EF-8925-4FB2-A04B-9FCEFE94706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F4810EE-C708-4E37-835D-7BB9DD96E48C}" name="Column1" totalsRowLabel="Total" dataDxfId="33" totalsRowDxfId="9"/>
    <tableColumn id="2" xr3:uid="{4B7223C6-8335-433A-9378-28EFCCDBF04D}" name="Silent" totalsRowFunction="sum" dataDxfId="32" totalsRowDxfId="8"/>
    <tableColumn id="3" xr3:uid="{2C581A80-D6F5-4915-9D06-BA8D353C068D}" name="Ironclad" totalsRowFunction="sum" dataDxfId="31" totalsRowDxfId="7"/>
    <tableColumn id="4" xr3:uid="{BA528A4A-ED02-4115-906A-32084823D809}" name="Defect" totalsRowFunction="sum" dataDxfId="30" totalsRowDxfId="6"/>
    <tableColumn id="5" xr3:uid="{FA953889-5C20-4CA7-8F3C-AA6F43A0A33C}" name="Thief" totalsRowFunction="sum" dataDxfId="29" totalsRowDxfId="5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8ADF9-4707-47E1-BDFA-3F006EA823AB}" name="Table24" displayName="Table24" ref="G7:K12" totalsRowCount="1" headerRowDxfId="28" dataDxfId="27">
  <autoFilter ref="G7:K11" xr:uid="{CE12703D-A0E8-4EAA-9688-E5928D5B5BF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8832C6B-C5A0-4B28-9B43-B972B39FC7E3}" name="Column1" totalsRowLabel="Total" dataDxfId="26" totalsRowDxfId="4"/>
    <tableColumn id="2" xr3:uid="{BBDEB0D6-F456-42CF-9E45-0769D86C8EBC}" name="Silent" totalsRowFunction="sum" dataDxfId="25" totalsRowDxfId="3"/>
    <tableColumn id="3" xr3:uid="{FE11044C-0B04-4341-B805-DD3FC475A98D}" name="Ironclad" totalsRowFunction="sum" dataDxfId="24" totalsRowDxfId="2"/>
    <tableColumn id="4" xr3:uid="{3473F5BA-E9A0-42BC-A801-C0AA1A01137A}" name="Defect" totalsRowFunction="sum" dataDxfId="23" totalsRowDxfId="1"/>
    <tableColumn id="5" xr3:uid="{706E8FB7-3FE6-4437-8FE5-F955111BE534}" name="Thief" totalsRowFunction="sum" dataDxfId="22" totalsRowDxfId="0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2900FD-3D9E-415B-8DD8-AF9885345991}" name="Table245" displayName="Table245" ref="G18:K22" totalsRowCount="1" headerRowDxfId="21" dataDxfId="20">
  <autoFilter ref="G18:K21" xr:uid="{B83B401D-8396-4C3C-8AF6-1D22A190008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8FFD4D9-93EC-4372-BA8E-DF53D2155AA8}" name="Column1" totalsRowLabel="Total" dataDxfId="19" totalsRowDxfId="14"/>
    <tableColumn id="2" xr3:uid="{B001FE0B-0A93-4138-837A-59C8A8D0B15D}" name="Silent" dataDxfId="18" totalsRowDxfId="13"/>
    <tableColumn id="3" xr3:uid="{75DCC043-06AD-429B-BFF7-47F0588947D4}" name="Ironclad" dataDxfId="17" totalsRowDxfId="12"/>
    <tableColumn id="4" xr3:uid="{A35EFF12-81B8-49BF-8505-BAA7346C7660}" name="Defect" dataDxfId="16" totalsRowDxfId="11"/>
    <tableColumn id="5" xr3:uid="{794D68DF-FC01-46E7-BC8F-41362EBFA07B}" name="Thief" totalsRowFunction="count" dataDxfId="15" totalsRowDxfId="1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905A-9702-4724-9D18-DFCD7AC58563}">
  <dimension ref="A1:K30"/>
  <sheetViews>
    <sheetView tabSelected="1" zoomScale="130" zoomScaleNormal="130" workbookViewId="0">
      <selection activeCell="I24" sqref="I24"/>
    </sheetView>
  </sheetViews>
  <sheetFormatPr defaultColWidth="12.42578125" defaultRowHeight="15" x14ac:dyDescent="0.25"/>
  <cols>
    <col min="1" max="16384" width="12.42578125" style="4"/>
  </cols>
  <sheetData>
    <row r="1" spans="1:11" ht="15" customHeight="1" x14ac:dyDescent="0.25">
      <c r="A1" s="13" t="s">
        <v>12</v>
      </c>
      <c r="B1" s="13"/>
      <c r="C1" s="13"/>
      <c r="D1" s="13"/>
      <c r="E1" s="13"/>
      <c r="F1" s="13"/>
      <c r="G1" s="13"/>
    </row>
    <row r="2" spans="1:11" x14ac:dyDescent="0.25">
      <c r="A2" s="13"/>
      <c r="B2" s="13"/>
      <c r="C2" s="13"/>
      <c r="D2" s="13"/>
      <c r="E2" s="13"/>
      <c r="F2" s="13"/>
      <c r="G2" s="13"/>
    </row>
    <row r="3" spans="1:11" x14ac:dyDescent="0.25">
      <c r="A3" s="13"/>
      <c r="B3" s="13"/>
      <c r="C3" s="13"/>
      <c r="D3" s="13"/>
      <c r="E3" s="13"/>
      <c r="F3" s="13"/>
      <c r="G3" s="13"/>
    </row>
    <row r="5" spans="1:11" ht="15" customHeight="1" x14ac:dyDescent="0.25">
      <c r="A5" s="15" t="s">
        <v>5</v>
      </c>
      <c r="B5" s="16"/>
      <c r="C5" s="16"/>
      <c r="D5" s="16"/>
      <c r="E5" s="16"/>
    </row>
    <row r="6" spans="1:11" x14ac:dyDescent="0.25">
      <c r="A6" s="4" t="s">
        <v>7</v>
      </c>
      <c r="B6" s="4" t="s">
        <v>10</v>
      </c>
      <c r="C6" s="4" t="s">
        <v>8</v>
      </c>
      <c r="D6" s="4" t="s">
        <v>9</v>
      </c>
      <c r="E6" s="4" t="s">
        <v>15</v>
      </c>
      <c r="G6" s="14" t="s">
        <v>6</v>
      </c>
      <c r="H6" s="14"/>
      <c r="I6" s="14"/>
      <c r="J6" s="14"/>
      <c r="K6" s="14"/>
    </row>
    <row r="7" spans="1:11" x14ac:dyDescent="0.25">
      <c r="A7" s="4" t="s">
        <v>3</v>
      </c>
      <c r="B7" s="4">
        <v>3</v>
      </c>
      <c r="C7" s="4">
        <v>1</v>
      </c>
      <c r="D7" s="4">
        <v>3</v>
      </c>
      <c r="E7" s="4">
        <v>1</v>
      </c>
      <c r="G7" s="4" t="s">
        <v>7</v>
      </c>
      <c r="H7" s="4" t="s">
        <v>10</v>
      </c>
      <c r="I7" s="4" t="s">
        <v>8</v>
      </c>
      <c r="J7" s="4" t="s">
        <v>9</v>
      </c>
      <c r="K7" s="4" t="s">
        <v>15</v>
      </c>
    </row>
    <row r="8" spans="1:11" x14ac:dyDescent="0.25">
      <c r="A8" s="4">
        <v>0</v>
      </c>
      <c r="B8" s="4">
        <v>11</v>
      </c>
      <c r="C8" s="4">
        <v>12</v>
      </c>
      <c r="D8" s="4">
        <v>12</v>
      </c>
      <c r="E8" s="4">
        <v>11</v>
      </c>
      <c r="F8" s="12"/>
      <c r="G8" s="4" t="s">
        <v>13</v>
      </c>
      <c r="H8" s="4">
        <v>4</v>
      </c>
      <c r="I8" s="2">
        <v>3</v>
      </c>
      <c r="J8" s="4">
        <v>4</v>
      </c>
      <c r="K8" s="4">
        <v>3</v>
      </c>
    </row>
    <row r="9" spans="1:11" x14ac:dyDescent="0.25">
      <c r="A9" s="4">
        <v>1</v>
      </c>
      <c r="B9" s="4">
        <v>42</v>
      </c>
      <c r="C9" s="4">
        <v>40</v>
      </c>
      <c r="D9" s="4">
        <v>43</v>
      </c>
      <c r="E9" s="4">
        <v>41</v>
      </c>
      <c r="F9" s="12"/>
      <c r="G9" s="6" t="s">
        <v>0</v>
      </c>
      <c r="H9" s="4">
        <v>19</v>
      </c>
      <c r="I9" s="4">
        <v>20</v>
      </c>
      <c r="J9" s="4">
        <v>18</v>
      </c>
      <c r="K9" s="4">
        <v>21</v>
      </c>
    </row>
    <row r="10" spans="1:11" x14ac:dyDescent="0.25">
      <c r="A10" s="4">
        <v>2</v>
      </c>
      <c r="B10" s="1">
        <v>13</v>
      </c>
      <c r="C10" s="2">
        <v>18</v>
      </c>
      <c r="D10" s="4">
        <v>11</v>
      </c>
      <c r="E10" s="4">
        <v>17</v>
      </c>
      <c r="F10" s="12"/>
      <c r="G10" s="7" t="s">
        <v>1</v>
      </c>
      <c r="H10" s="4">
        <v>33</v>
      </c>
      <c r="I10" s="4">
        <v>37</v>
      </c>
      <c r="J10" s="4">
        <v>36</v>
      </c>
      <c r="K10" s="4">
        <v>33</v>
      </c>
    </row>
    <row r="11" spans="1:11" x14ac:dyDescent="0.25">
      <c r="A11" s="4">
        <v>3</v>
      </c>
      <c r="B11" s="3">
        <v>3</v>
      </c>
      <c r="C11" s="2">
        <v>4</v>
      </c>
      <c r="D11" s="4">
        <v>4</v>
      </c>
      <c r="E11" s="4">
        <v>4</v>
      </c>
      <c r="G11" s="8" t="s">
        <v>2</v>
      </c>
      <c r="H11" s="4">
        <v>19</v>
      </c>
      <c r="I11" s="4">
        <v>16</v>
      </c>
      <c r="J11" s="4">
        <v>17</v>
      </c>
      <c r="K11" s="4">
        <v>18</v>
      </c>
    </row>
    <row r="12" spans="1:11" x14ac:dyDescent="0.25">
      <c r="A12" s="5" t="s">
        <v>4</v>
      </c>
      <c r="B12" s="2">
        <v>1</v>
      </c>
      <c r="C12" s="2">
        <v>1</v>
      </c>
      <c r="D12" s="4">
        <v>2</v>
      </c>
      <c r="E12" s="4">
        <v>1</v>
      </c>
      <c r="G12" s="5" t="s">
        <v>11</v>
      </c>
      <c r="H12" s="5">
        <f>SUBTOTAL(109,Table24[Silent])</f>
        <v>75</v>
      </c>
      <c r="I12" s="1">
        <f>SUBTOTAL(109,Table24[Ironclad])</f>
        <v>76</v>
      </c>
      <c r="J12" s="5">
        <f>SUBTOTAL(109,Table24[Defect])</f>
        <v>75</v>
      </c>
      <c r="K12" s="5">
        <f>SUBTOTAL(109,Table24[Thief])</f>
        <v>75</v>
      </c>
    </row>
    <row r="13" spans="1:11" x14ac:dyDescent="0.25">
      <c r="A13" s="5" t="s">
        <v>11</v>
      </c>
      <c r="B13" s="5">
        <f>SUBTOTAL(109,Table2[Silent])</f>
        <v>73</v>
      </c>
      <c r="C13" s="1">
        <f>SUBTOTAL(109,Table2[Ironclad])</f>
        <v>76</v>
      </c>
      <c r="D13" s="5">
        <f>SUBTOTAL(109,Table2[Defect])</f>
        <v>75</v>
      </c>
      <c r="E13" s="5">
        <f>SUBTOTAL(109,Table2[Thief])</f>
        <v>75</v>
      </c>
    </row>
    <row r="15" spans="1:11" ht="15" customHeight="1" x14ac:dyDescent="0.25">
      <c r="A15" s="13" t="s">
        <v>14</v>
      </c>
      <c r="B15" s="13"/>
      <c r="C15" s="13"/>
      <c r="D15" s="13"/>
    </row>
    <row r="16" spans="1:11" x14ac:dyDescent="0.25">
      <c r="A16" s="13"/>
      <c r="B16" s="13"/>
      <c r="C16" s="13"/>
      <c r="D16" s="13"/>
      <c r="E16" s="11"/>
    </row>
    <row r="17" spans="1:11" x14ac:dyDescent="0.25">
      <c r="E17" s="11"/>
      <c r="G17" s="14" t="s">
        <v>37</v>
      </c>
      <c r="H17" s="14"/>
      <c r="I17" s="14"/>
      <c r="J17" s="14"/>
      <c r="K17" s="14"/>
    </row>
    <row r="18" spans="1:11" x14ac:dyDescent="0.25">
      <c r="A18" s="5"/>
      <c r="B18" s="5"/>
      <c r="E18" s="11"/>
      <c r="G18" s="9" t="s">
        <v>7</v>
      </c>
      <c r="H18" s="9" t="s">
        <v>10</v>
      </c>
      <c r="I18" s="9" t="s">
        <v>8</v>
      </c>
      <c r="J18" s="9" t="s">
        <v>9</v>
      </c>
      <c r="K18" s="9" t="s">
        <v>15</v>
      </c>
    </row>
    <row r="19" spans="1:11" x14ac:dyDescent="0.25">
      <c r="A19" s="5"/>
      <c r="B19" s="5"/>
      <c r="E19" s="11"/>
      <c r="G19" s="9" t="s">
        <v>16</v>
      </c>
      <c r="H19" s="9"/>
      <c r="I19" s="2"/>
      <c r="J19" s="9"/>
      <c r="K19" s="9"/>
    </row>
    <row r="20" spans="1:11" x14ac:dyDescent="0.25">
      <c r="G20" s="29" t="s">
        <v>38</v>
      </c>
      <c r="H20" s="9"/>
      <c r="I20" s="9"/>
      <c r="J20" s="9"/>
      <c r="K20" s="9"/>
    </row>
    <row r="21" spans="1:11" x14ac:dyDescent="0.25">
      <c r="G21" s="30" t="s">
        <v>39</v>
      </c>
      <c r="H21" s="9"/>
      <c r="I21" s="9"/>
      <c r="J21" s="9"/>
      <c r="K21" s="9"/>
    </row>
    <row r="22" spans="1:11" x14ac:dyDescent="0.25">
      <c r="A22" s="22" t="s">
        <v>18</v>
      </c>
      <c r="B22" s="23" t="s">
        <v>19</v>
      </c>
      <c r="C22" s="23" t="s">
        <v>21</v>
      </c>
      <c r="D22" s="23" t="s">
        <v>20</v>
      </c>
      <c r="E22" s="24" t="s">
        <v>22</v>
      </c>
      <c r="G22" s="5" t="s">
        <v>11</v>
      </c>
      <c r="H22" s="5"/>
      <c r="I22" s="1"/>
      <c r="J22" s="5"/>
      <c r="K22" s="5">
        <f>SUBTOTAL(103,Table245[Thief])</f>
        <v>0</v>
      </c>
    </row>
    <row r="23" spans="1:11" ht="30" x14ac:dyDescent="0.25">
      <c r="A23" s="10" t="s">
        <v>23</v>
      </c>
      <c r="B23" s="9" t="s">
        <v>29</v>
      </c>
      <c r="C23" s="9">
        <v>1</v>
      </c>
      <c r="D23" s="9" t="s">
        <v>0</v>
      </c>
      <c r="E23" s="25" t="s">
        <v>28</v>
      </c>
    </row>
    <row r="24" spans="1:11" ht="30" x14ac:dyDescent="0.25">
      <c r="A24" s="10" t="s">
        <v>24</v>
      </c>
      <c r="B24" s="9" t="s">
        <v>30</v>
      </c>
      <c r="C24" s="9">
        <v>2</v>
      </c>
      <c r="D24" s="9" t="s">
        <v>0</v>
      </c>
      <c r="E24" s="25" t="s">
        <v>28</v>
      </c>
    </row>
    <row r="25" spans="1:11" x14ac:dyDescent="0.25">
      <c r="A25" s="10" t="s">
        <v>25</v>
      </c>
      <c r="B25" s="9" t="s">
        <v>31</v>
      </c>
      <c r="C25" s="9">
        <v>1</v>
      </c>
      <c r="D25" s="9" t="s">
        <v>0</v>
      </c>
      <c r="E25" s="25" t="s">
        <v>17</v>
      </c>
    </row>
    <row r="26" spans="1:11" ht="30" x14ac:dyDescent="0.25">
      <c r="A26" s="10" t="s">
        <v>26</v>
      </c>
      <c r="B26" s="9" t="s">
        <v>33</v>
      </c>
      <c r="C26" s="9">
        <v>2</v>
      </c>
      <c r="D26" s="9" t="s">
        <v>2</v>
      </c>
      <c r="E26" s="25" t="s">
        <v>28</v>
      </c>
    </row>
    <row r="27" spans="1:11" ht="30" x14ac:dyDescent="0.25">
      <c r="A27" s="26" t="s">
        <v>27</v>
      </c>
      <c r="B27" s="27" t="s">
        <v>32</v>
      </c>
      <c r="C27" s="27">
        <v>1</v>
      </c>
      <c r="D27" s="27" t="s">
        <v>2</v>
      </c>
      <c r="E27" s="28" t="s">
        <v>17</v>
      </c>
    </row>
    <row r="28" spans="1:11" x14ac:dyDescent="0.25">
      <c r="A28" s="5"/>
    </row>
    <row r="30" spans="1:11" x14ac:dyDescent="0.25">
      <c r="G30" s="5"/>
    </row>
  </sheetData>
  <mergeCells count="5">
    <mergeCell ref="G17:K17"/>
    <mergeCell ref="A1:G3"/>
    <mergeCell ref="A15:D16"/>
    <mergeCell ref="G6:K6"/>
    <mergeCell ref="A5:E5"/>
  </mergeCells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2C66-2AB9-4664-B865-4EF967E3714B}">
  <dimension ref="A1:B12"/>
  <sheetViews>
    <sheetView zoomScale="175" zoomScaleNormal="175" workbookViewId="0">
      <selection activeCell="E15" sqref="E15"/>
    </sheetView>
  </sheetViews>
  <sheetFormatPr defaultRowHeight="15" x14ac:dyDescent="0.25"/>
  <cols>
    <col min="1" max="1" width="18.42578125" bestFit="1" customWidth="1"/>
    <col min="2" max="2" width="12.85546875" bestFit="1" customWidth="1"/>
    <col min="3" max="3" width="8.140625" bestFit="1" customWidth="1"/>
    <col min="4" max="4" width="11.42578125" bestFit="1" customWidth="1"/>
    <col min="5" max="5" width="8.42578125" bestFit="1" customWidth="1"/>
    <col min="6" max="6" width="10" bestFit="1" customWidth="1"/>
    <col min="7" max="8" width="11.42578125" bestFit="1" customWidth="1"/>
  </cols>
  <sheetData>
    <row r="1" spans="1:2" x14ac:dyDescent="0.25">
      <c r="A1" s="17" t="s">
        <v>21</v>
      </c>
      <c r="B1" s="18">
        <v>1</v>
      </c>
    </row>
    <row r="3" spans="1:2" x14ac:dyDescent="0.25">
      <c r="A3" s="17" t="s">
        <v>35</v>
      </c>
      <c r="B3" t="s">
        <v>36</v>
      </c>
    </row>
    <row r="4" spans="1:2" x14ac:dyDescent="0.25">
      <c r="A4" s="18" t="s">
        <v>0</v>
      </c>
      <c r="B4" s="21">
        <v>2</v>
      </c>
    </row>
    <row r="5" spans="1:2" x14ac:dyDescent="0.25">
      <c r="A5" s="19" t="s">
        <v>25</v>
      </c>
      <c r="B5" s="21">
        <v>1</v>
      </c>
    </row>
    <row r="6" spans="1:2" x14ac:dyDescent="0.25">
      <c r="A6" s="20" t="s">
        <v>17</v>
      </c>
      <c r="B6" s="21">
        <v>1</v>
      </c>
    </row>
    <row r="7" spans="1:2" x14ac:dyDescent="0.25">
      <c r="A7" s="19" t="s">
        <v>23</v>
      </c>
      <c r="B7" s="21">
        <v>1</v>
      </c>
    </row>
    <row r="8" spans="1:2" x14ac:dyDescent="0.25">
      <c r="A8" s="20" t="s">
        <v>28</v>
      </c>
      <c r="B8" s="21">
        <v>1</v>
      </c>
    </row>
    <row r="9" spans="1:2" x14ac:dyDescent="0.25">
      <c r="A9" s="18" t="s">
        <v>2</v>
      </c>
      <c r="B9" s="21">
        <v>1</v>
      </c>
    </row>
    <row r="10" spans="1:2" x14ac:dyDescent="0.25">
      <c r="A10" s="19" t="s">
        <v>27</v>
      </c>
      <c r="B10" s="21">
        <v>1</v>
      </c>
    </row>
    <row r="11" spans="1:2" x14ac:dyDescent="0.25">
      <c r="A11" s="20" t="s">
        <v>17</v>
      </c>
      <c r="B11" s="21">
        <v>1</v>
      </c>
    </row>
    <row r="12" spans="1:2" x14ac:dyDescent="0.25">
      <c r="A12" s="18" t="s">
        <v>34</v>
      </c>
      <c r="B12" s="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Thief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Gremious</cp:lastModifiedBy>
  <dcterms:created xsi:type="dcterms:W3CDTF">2019-01-12T15:22:17Z</dcterms:created>
  <dcterms:modified xsi:type="dcterms:W3CDTF">2019-01-13T17:45:46Z</dcterms:modified>
</cp:coreProperties>
</file>