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REGO\Desktop\"/>
    </mc:Choice>
  </mc:AlternateContent>
  <bookViews>
    <workbookView xWindow="0" yWindow="0" windowWidth="15000" windowHeight="8325" firstSheet="2" activeTab="2"/>
  </bookViews>
  <sheets>
    <sheet name="Documentation" sheetId="2" r:id="rId1"/>
    <sheet name="Personal Budget" sheetId="4" r:id="rId2"/>
    <sheet name="Graduate School Loans" sheetId="3" r:id="rId3"/>
  </sheets>
  <calcPr calcId="17102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3" l="1"/>
  <c r="D11" i="3"/>
  <c r="B11" i="3"/>
  <c r="C10" i="3"/>
  <c r="D10" i="3"/>
  <c r="B10" i="3"/>
  <c r="C10" i="4"/>
  <c r="C9" i="4"/>
  <c r="C8" i="4"/>
  <c r="C7" i="4"/>
  <c r="C29" i="4"/>
  <c r="D29" i="4"/>
  <c r="E29" i="4"/>
  <c r="F29" i="4"/>
  <c r="G29" i="4"/>
  <c r="H29" i="4"/>
  <c r="I29" i="4"/>
  <c r="J29" i="4"/>
  <c r="K29" i="4"/>
  <c r="L29" i="4"/>
  <c r="M29" i="4"/>
  <c r="B29" i="4"/>
  <c r="C28" i="4"/>
  <c r="D28" i="4"/>
  <c r="E28" i="4"/>
  <c r="F28" i="4"/>
  <c r="G28" i="4"/>
  <c r="H28" i="4"/>
  <c r="I28" i="4"/>
  <c r="J28" i="4"/>
  <c r="K28" i="4"/>
  <c r="L28" i="4"/>
  <c r="M28" i="4"/>
  <c r="B28" i="4"/>
  <c r="M16" i="4"/>
  <c r="L16" i="4"/>
  <c r="K16" i="4"/>
  <c r="M15" i="4"/>
  <c r="L15" i="4"/>
  <c r="K15" i="4"/>
  <c r="M14" i="4"/>
  <c r="L14" i="4"/>
  <c r="K14" i="4"/>
  <c r="J16" i="4"/>
  <c r="J15" i="4"/>
  <c r="J14" i="4"/>
  <c r="C14" i="4"/>
  <c r="D14" i="4"/>
  <c r="E14" i="4"/>
  <c r="F14" i="4"/>
  <c r="C15" i="4"/>
  <c r="D15" i="4"/>
  <c r="E15" i="4"/>
  <c r="F15" i="4"/>
  <c r="C16" i="4"/>
  <c r="D16" i="4"/>
  <c r="E16" i="4"/>
  <c r="F16" i="4"/>
  <c r="B15" i="4"/>
  <c r="B16" i="4"/>
  <c r="B14" i="4"/>
  <c r="A3" i="4"/>
  <c r="H14" i="4"/>
  <c r="I14" i="4"/>
  <c r="H15" i="4"/>
  <c r="I15" i="4"/>
  <c r="H16" i="4"/>
  <c r="I16" i="4"/>
  <c r="G16" i="4"/>
  <c r="G15" i="4"/>
  <c r="G14" i="4"/>
  <c r="D8" i="3"/>
  <c r="C17" i="4"/>
  <c r="D17" i="4"/>
  <c r="E17" i="4"/>
  <c r="F17" i="4"/>
  <c r="G17" i="4"/>
  <c r="H17" i="4"/>
  <c r="I17" i="4"/>
  <c r="J17" i="4"/>
  <c r="K17" i="4"/>
  <c r="L17" i="4"/>
  <c r="M17" i="4"/>
  <c r="B17" i="4"/>
  <c r="C8" i="3"/>
  <c r="B8" i="3"/>
  <c r="B10" i="4"/>
  <c r="B7" i="4"/>
  <c r="B8" i="4"/>
  <c r="B9" i="4"/>
</calcChain>
</file>

<file path=xl/sharedStrings.xml><?xml version="1.0" encoding="utf-8"?>
<sst xmlns="http://schemas.openxmlformats.org/spreadsheetml/2006/main" count="62" uniqueCount="58">
  <si>
    <t>Total</t>
  </si>
  <si>
    <t>Author:</t>
  </si>
  <si>
    <t>Gregory Szymanski</t>
  </si>
  <si>
    <t>Note: Do not edit this sheet. If your name does not appear in cell B6, please download a new copy of the file from the SAM website.</t>
  </si>
  <si>
    <t>Chapter 14: SAM Proejct 1a</t>
  </si>
  <si>
    <r>
      <t>Annual Interest Rate</t>
    </r>
    <r>
      <rPr>
        <sz val="12"/>
        <color theme="5"/>
        <rFont val="Trebuchet MS"/>
        <family val="2"/>
        <scheme val="minor"/>
      </rPr>
      <t/>
    </r>
  </si>
  <si>
    <t>Payments per Year</t>
  </si>
  <si>
    <r>
      <t xml:space="preserve">Interest Rate per Period </t>
    </r>
    <r>
      <rPr>
        <sz val="12"/>
        <color rgb="FFFF0000"/>
        <rFont val="Trebuchet MS"/>
        <family val="2"/>
        <scheme val="minor"/>
      </rPr>
      <t>(RATE)</t>
    </r>
  </si>
  <si>
    <t>Number of Years</t>
  </si>
  <si>
    <r>
      <t xml:space="preserve">Total Number of Payments </t>
    </r>
    <r>
      <rPr>
        <sz val="12"/>
        <color rgb="FFFF0000"/>
        <rFont val="Trebuchet MS"/>
        <family val="2"/>
        <scheme val="minor"/>
      </rPr>
      <t>(NPER)</t>
    </r>
  </si>
  <si>
    <r>
      <t xml:space="preserve">Monthly Payment </t>
    </r>
    <r>
      <rPr>
        <b/>
        <sz val="12"/>
        <color rgb="FFFF0000"/>
        <rFont val="Trebuchet MS"/>
        <family val="2"/>
        <scheme val="minor"/>
      </rPr>
      <t xml:space="preserve"> (PMT)</t>
    </r>
  </si>
  <si>
    <t>Option 1</t>
  </si>
  <si>
    <t>Option 2</t>
  </si>
  <si>
    <t>Income</t>
  </si>
  <si>
    <t>Jan</t>
  </si>
  <si>
    <t>Personal Budget</t>
  </si>
  <si>
    <t>Projected Income and Expenses</t>
  </si>
  <si>
    <t>Work Study</t>
  </si>
  <si>
    <t>Scholarship</t>
  </si>
  <si>
    <t>Website Design</t>
  </si>
  <si>
    <t>Rent</t>
  </si>
  <si>
    <t>Food</t>
  </si>
  <si>
    <t>Utilities</t>
  </si>
  <si>
    <t>Mobile Phone</t>
  </si>
  <si>
    <t>Internet/Cable</t>
  </si>
  <si>
    <t>Clothes</t>
  </si>
  <si>
    <t>Tuition</t>
  </si>
  <si>
    <t>Books &amp; Supplies</t>
  </si>
  <si>
    <t>Travel/Entertainment</t>
  </si>
  <si>
    <t>Computer Equipment</t>
  </si>
  <si>
    <t>Total Expenses</t>
  </si>
  <si>
    <t>Total Income</t>
  </si>
  <si>
    <t>Net Cash Flow</t>
  </si>
  <si>
    <t>Expenses</t>
  </si>
  <si>
    <t>Year-End Summary</t>
  </si>
  <si>
    <t>Monthly Average</t>
  </si>
  <si>
    <t>Monthly Minimum</t>
  </si>
  <si>
    <t>Monthly Maximum</t>
  </si>
  <si>
    <t>Monthly Summary</t>
  </si>
  <si>
    <t>Loan Amount (PV)</t>
  </si>
  <si>
    <t>Option 3</t>
  </si>
  <si>
    <t>Graduate School Loan Payments</t>
  </si>
  <si>
    <t>Summer</t>
  </si>
  <si>
    <t>Monthly Income</t>
  </si>
  <si>
    <t>School</t>
  </si>
  <si>
    <r>
      <t>CMPTR</t>
    </r>
    <r>
      <rPr>
        <sz val="10"/>
        <rFont val="Century Gothic"/>
        <family val="2"/>
      </rPr>
      <t xml:space="preserve"> Excel 2013</t>
    </r>
  </si>
  <si>
    <t>WORKING WITH FORMUALS AND FUNCTIONS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</si>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</sst>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6" x14ac:knownFonts="1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b/>
      <sz val="11"/>
      <name val="Trebuchet MS"/>
      <family val="2"/>
      <scheme val="minor"/>
    </font>
    <font>
      <sz val="11"/>
      <name val="Trebuchet MS"/>
      <family val="2"/>
      <scheme val="minor"/>
    </font>
    <font>
      <b/>
      <sz val="15"/>
      <color theme="3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10"/>
      <name val="Arial"/>
      <family val="2"/>
    </font>
    <font>
      <b/>
      <sz val="10"/>
      <name val="Century Gothic"/>
      <family val="2"/>
    </font>
    <font>
      <sz val="10"/>
      <name val="Century Gothic"/>
      <family val="2"/>
    </font>
    <font>
      <b/>
      <sz val="18"/>
      <color rgb="FF0070C0"/>
      <name val="Century Gothic"/>
      <family val="2"/>
    </font>
    <font>
      <b/>
      <sz val="10"/>
      <color rgb="FF0070C0"/>
      <name val="Century Gothic"/>
      <family val="2"/>
    </font>
    <font>
      <sz val="10"/>
      <color rgb="FF0070C0"/>
      <name val="Century Gothic"/>
      <family val="2"/>
    </font>
    <font>
      <i/>
      <sz val="10"/>
      <color rgb="FFC00000"/>
      <name val="Century Gothic"/>
      <family val="2"/>
    </font>
    <font>
      <i/>
      <sz val="10"/>
      <name val="Century Gothic"/>
      <family val="2"/>
    </font>
    <font>
      <sz val="12"/>
      <color theme="1"/>
      <name val="Trebuchet MS"/>
      <family val="2"/>
      <scheme val="minor"/>
    </font>
    <font>
      <sz val="12"/>
      <color theme="5"/>
      <name val="Trebuchet MS"/>
      <family val="2"/>
      <scheme val="minor"/>
    </font>
    <font>
      <b/>
      <sz val="12"/>
      <color rgb="FFFA7D00"/>
      <name val="Trebuchet MS"/>
      <family val="2"/>
      <scheme val="minor"/>
    </font>
    <font>
      <sz val="12"/>
      <color rgb="FFFF0000"/>
      <name val="Trebuchet MS"/>
      <family val="2"/>
      <scheme val="minor"/>
    </font>
    <font>
      <b/>
      <sz val="12"/>
      <name val="Trebuchet MS"/>
      <family val="2"/>
      <scheme val="minor"/>
    </font>
    <font>
      <b/>
      <sz val="12"/>
      <color rgb="FFFF0000"/>
      <name val="Trebuchet MS"/>
      <family val="2"/>
      <scheme val="minor"/>
    </font>
    <font>
      <sz val="11"/>
      <color theme="6" tint="-0.249977111117893"/>
      <name val="Trebuchet MS"/>
      <family val="2"/>
      <scheme val="minor"/>
    </font>
    <font>
      <b/>
      <sz val="11"/>
      <color theme="6" tint="-0.249977111117893"/>
      <name val="Trebuchet MS"/>
      <family val="2"/>
      <scheme val="minor"/>
    </font>
    <font>
      <sz val="11"/>
      <color rgb="FFC00000"/>
      <name val="Trebuchet MS"/>
      <family val="2"/>
      <scheme val="minor"/>
    </font>
    <font>
      <b/>
      <sz val="11"/>
      <color rgb="FFC00000"/>
      <name val="Trebuchet MS"/>
      <family val="2"/>
      <scheme val="minor"/>
    </font>
    <font>
      <b/>
      <sz val="11"/>
      <color theme="3"/>
      <name val="Trebuchet MS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3" applyNumberFormat="0" applyFill="0" applyAlignment="0" applyProtection="0"/>
    <xf numFmtId="0" fontId="6" fillId="3" borderId="0" applyNumberFormat="0" applyBorder="0" applyAlignment="0" applyProtection="0"/>
    <xf numFmtId="0" fontId="7" fillId="0" borderId="0"/>
    <xf numFmtId="0" fontId="15" fillId="0" borderId="0"/>
    <xf numFmtId="9" fontId="15" fillId="0" borderId="0" applyFont="0" applyFill="0" applyBorder="0" applyAlignment="0" applyProtection="0"/>
    <xf numFmtId="0" fontId="17" fillId="2" borderId="4" applyNumberFormat="0" applyAlignment="0" applyProtection="0"/>
    <xf numFmtId="44" fontId="15" fillId="0" borderId="0" applyFont="0" applyFill="0" applyBorder="0" applyAlignment="0" applyProtection="0"/>
    <xf numFmtId="0" fontId="25" fillId="0" borderId="0" applyNumberFormat="0" applyFill="0" applyBorder="0" applyAlignment="0" applyProtection="0"/>
  </cellStyleXfs>
  <cellXfs count="66">
    <xf numFmtId="0" fontId="0" fillId="0" borderId="0" xfId="0"/>
    <xf numFmtId="0" fontId="7" fillId="0" borderId="0" xfId="6" applyFill="1"/>
    <xf numFmtId="0" fontId="7" fillId="0" borderId="0" xfId="6" applyFill="1" applyAlignment="1">
      <alignment wrapText="1"/>
    </xf>
    <xf numFmtId="0" fontId="11" fillId="4" borderId="2" xfId="6" applyFont="1" applyFill="1" applyBorder="1" applyAlignment="1">
      <alignment horizontal="left"/>
    </xf>
    <xf numFmtId="0" fontId="9" fillId="4" borderId="2" xfId="6" applyFont="1" applyFill="1" applyBorder="1" applyAlignment="1">
      <alignment horizontal="left"/>
    </xf>
    <xf numFmtId="0" fontId="9" fillId="4" borderId="8" xfId="6" applyFont="1" applyFill="1" applyBorder="1" applyAlignment="1">
      <alignment horizontal="left"/>
    </xf>
    <xf numFmtId="0" fontId="9" fillId="4" borderId="0" xfId="6" applyFont="1" applyFill="1" applyBorder="1" applyAlignment="1">
      <alignment horizontal="left"/>
    </xf>
    <xf numFmtId="0" fontId="13" fillId="5" borderId="0" xfId="6" applyFont="1" applyFill="1" applyBorder="1" applyAlignment="1"/>
    <xf numFmtId="0" fontId="9" fillId="4" borderId="2" xfId="6" applyFont="1" applyFill="1" applyBorder="1" applyAlignment="1"/>
    <xf numFmtId="0" fontId="9" fillId="4" borderId="8" xfId="6" applyFont="1" applyFill="1" applyBorder="1" applyAlignment="1"/>
    <xf numFmtId="0" fontId="9" fillId="4" borderId="0" xfId="6" applyFont="1" applyFill="1" applyBorder="1" applyAlignment="1"/>
    <xf numFmtId="0" fontId="15" fillId="0" borderId="0" xfId="7"/>
    <xf numFmtId="0" fontId="15" fillId="0" borderId="0" xfId="7" applyFill="1" applyBorder="1"/>
    <xf numFmtId="0" fontId="4" fillId="0" borderId="0" xfId="9" applyNumberFormat="1" applyFont="1" applyFill="1" applyBorder="1"/>
    <xf numFmtId="0" fontId="19" fillId="0" borderId="0" xfId="7" applyFont="1" applyFill="1" applyBorder="1"/>
    <xf numFmtId="8" fontId="4" fillId="0" borderId="0" xfId="9" applyNumberFormat="1" applyFont="1" applyFill="1" applyBorder="1"/>
    <xf numFmtId="0" fontId="0" fillId="0" borderId="0" xfId="0" applyAlignment="1">
      <alignment horizontal="center"/>
    </xf>
    <xf numFmtId="0" fontId="0" fillId="0" borderId="0" xfId="0" applyAlignment="1"/>
    <xf numFmtId="10" fontId="4" fillId="0" borderId="0" xfId="8" applyNumberFormat="1" applyFont="1" applyFill="1" applyBorder="1"/>
    <xf numFmtId="41" fontId="0" fillId="0" borderId="0" xfId="3" applyNumberFormat="1" applyFont="1"/>
    <xf numFmtId="42" fontId="21" fillId="0" borderId="0" xfId="1" applyNumberFormat="1" applyFont="1"/>
    <xf numFmtId="0" fontId="3" fillId="0" borderId="12" xfId="0" applyFont="1" applyBorder="1" applyAlignment="1">
      <alignment horizontal="center"/>
    </xf>
    <xf numFmtId="0" fontId="22" fillId="0" borderId="11" xfId="0" applyFont="1" applyBorder="1"/>
    <xf numFmtId="42" fontId="23" fillId="0" borderId="0" xfId="1" applyNumberFormat="1" applyFont="1"/>
    <xf numFmtId="0" fontId="21" fillId="0" borderId="0" xfId="0" applyFont="1" applyAlignment="1">
      <alignment horizontal="left" indent="1"/>
    </xf>
    <xf numFmtId="0" fontId="15" fillId="0" borderId="13" xfId="7" applyBorder="1" applyAlignment="1">
      <alignment horizontal="center"/>
    </xf>
    <xf numFmtId="0" fontId="15" fillId="6" borderId="14" xfId="7" applyFill="1" applyBorder="1" applyAlignment="1">
      <alignment horizontal="left"/>
    </xf>
    <xf numFmtId="8" fontId="15" fillId="6" borderId="15" xfId="7" applyNumberFormat="1" applyFill="1" applyBorder="1"/>
    <xf numFmtId="10" fontId="15" fillId="0" borderId="0" xfId="2" applyNumberFormat="1" applyFont="1" applyFill="1" applyBorder="1"/>
    <xf numFmtId="0" fontId="4" fillId="0" borderId="12" xfId="9" applyNumberFormat="1" applyFont="1" applyFill="1" applyBorder="1"/>
    <xf numFmtId="0" fontId="0" fillId="0" borderId="0" xfId="0" applyAlignment="1">
      <alignment horizontal="right"/>
    </xf>
    <xf numFmtId="0" fontId="2" fillId="0" borderId="12" xfId="0" applyFont="1" applyBorder="1" applyAlignment="1">
      <alignment horizontal="center"/>
    </xf>
    <xf numFmtId="42" fontId="0" fillId="0" borderId="0" xfId="0" applyNumberFormat="1"/>
    <xf numFmtId="42" fontId="1" fillId="0" borderId="0" xfId="1" applyNumberFormat="1" applyFont="1"/>
    <xf numFmtId="0" fontId="2" fillId="0" borderId="0" xfId="0" applyFont="1"/>
    <xf numFmtId="0" fontId="24" fillId="0" borderId="11" xfId="0" applyFont="1" applyBorder="1"/>
    <xf numFmtId="41" fontId="0" fillId="0" borderId="0" xfId="3" applyNumberFormat="1" applyFont="1" applyAlignment="1"/>
    <xf numFmtId="0" fontId="8" fillId="4" borderId="5" xfId="6" applyFont="1" applyFill="1" applyBorder="1" applyAlignment="1">
      <alignment horizontal="left"/>
    </xf>
    <xf numFmtId="0" fontId="8" fillId="4" borderId="6" xfId="6" applyFont="1" applyFill="1" applyBorder="1" applyAlignment="1">
      <alignment horizontal="left"/>
    </xf>
    <xf numFmtId="0" fontId="8" fillId="4" borderId="7" xfId="6" applyFont="1" applyFill="1" applyBorder="1" applyAlignment="1">
      <alignment horizontal="left"/>
    </xf>
    <xf numFmtId="0" fontId="9" fillId="4" borderId="8" xfId="6" applyFont="1" applyFill="1" applyBorder="1" applyAlignment="1">
      <alignment horizontal="left"/>
    </xf>
    <xf numFmtId="0" fontId="9" fillId="4" borderId="0" xfId="6" applyFont="1" applyFill="1" applyBorder="1" applyAlignment="1">
      <alignment horizontal="left"/>
    </xf>
    <xf numFmtId="0" fontId="9" fillId="4" borderId="2" xfId="6" applyFont="1" applyFill="1" applyBorder="1" applyAlignment="1">
      <alignment horizontal="left"/>
    </xf>
    <xf numFmtId="0" fontId="10" fillId="4" borderId="8" xfId="6" applyFont="1" applyFill="1" applyBorder="1" applyAlignment="1">
      <alignment horizontal="left"/>
    </xf>
    <xf numFmtId="0" fontId="10" fillId="4" borderId="0" xfId="6" applyFont="1" applyFill="1" applyBorder="1" applyAlignment="1">
      <alignment horizontal="left"/>
    </xf>
    <xf numFmtId="0" fontId="12" fillId="4" borderId="8" xfId="6" applyFont="1" applyFill="1" applyBorder="1" applyAlignment="1">
      <alignment horizontal="left"/>
    </xf>
    <xf numFmtId="0" fontId="12" fillId="4" borderId="0" xfId="6" applyFont="1" applyFill="1" applyBorder="1" applyAlignment="1">
      <alignment horizontal="left"/>
    </xf>
    <xf numFmtId="0" fontId="14" fillId="4" borderId="8" xfId="6" applyFont="1" applyFill="1" applyBorder="1" applyAlignment="1">
      <alignment horizontal="center" vertical="center" wrapText="1"/>
    </xf>
    <xf numFmtId="0" fontId="14" fillId="4" borderId="0" xfId="6" applyFont="1" applyFill="1" applyBorder="1" applyAlignment="1">
      <alignment horizontal="center" vertical="center" wrapText="1"/>
    </xf>
    <xf numFmtId="0" fontId="14" fillId="4" borderId="2" xfId="6" applyFont="1" applyFill="1" applyBorder="1" applyAlignment="1">
      <alignment horizontal="center" vertical="center" wrapText="1"/>
    </xf>
    <xf numFmtId="0" fontId="14" fillId="4" borderId="9" xfId="6" applyFont="1" applyFill="1" applyBorder="1" applyAlignment="1">
      <alignment horizontal="center" vertical="center" wrapText="1"/>
    </xf>
    <xf numFmtId="0" fontId="14" fillId="4" borderId="1" xfId="6" applyFont="1" applyFill="1" applyBorder="1" applyAlignment="1">
      <alignment horizontal="center" vertical="center" wrapText="1"/>
    </xf>
    <xf numFmtId="0" fontId="14" fillId="4" borderId="10" xfId="6" applyFont="1" applyFill="1" applyBorder="1" applyAlignment="1">
      <alignment horizontal="center" vertical="center" wrapText="1"/>
    </xf>
    <xf numFmtId="0" fontId="6" fillId="3" borderId="0" xfId="5" applyAlignment="1">
      <alignment horizontal="center"/>
    </xf>
    <xf numFmtId="0" fontId="5" fillId="0" borderId="0" xfId="4" applyBorder="1" applyAlignment="1">
      <alignment horizontal="center"/>
    </xf>
    <xf numFmtId="0" fontId="5" fillId="0" borderId="3" xfId="4"/>
    <xf numFmtId="0" fontId="25" fillId="0" borderId="0" xfId="11"/>
    <xf numFmtId="14" fontId="0" fillId="0" borderId="0" xfId="0" applyNumberFormat="1"/>
    <xf numFmtId="0" fontId="2" fillId="0" borderId="0" xfId="0" applyFont="1" applyAlignment="1">
      <alignment horizontal="center"/>
    </xf>
    <xf numFmtId="42" fontId="0" fillId="0" borderId="0" xfId="3" applyNumberFormat="1" applyFont="1"/>
    <xf numFmtId="44" fontId="0" fillId="0" borderId="0" xfId="1" applyFont="1"/>
    <xf numFmtId="44" fontId="0" fillId="0" borderId="0" xfId="1" applyFont="1" applyAlignment="1"/>
    <xf numFmtId="42" fontId="0" fillId="8" borderId="11" xfId="3" applyNumberFormat="1" applyFont="1" applyFill="1" applyBorder="1"/>
    <xf numFmtId="42" fontId="1" fillId="7" borderId="11" xfId="1" applyNumberFormat="1" applyFont="1" applyFill="1" applyBorder="1"/>
    <xf numFmtId="0" fontId="23" fillId="0" borderId="0" xfId="0" applyFont="1" applyAlignment="1">
      <alignment horizontal="left" indent="1"/>
    </xf>
    <xf numFmtId="10" fontId="4" fillId="0" borderId="0" xfId="2" applyNumberFormat="1" applyFont="1" applyFill="1" applyBorder="1"/>
  </cellXfs>
  <cellStyles count="12">
    <cellStyle name="Accent3" xfId="5" builtinId="37"/>
    <cellStyle name="Calculation 2" xfId="9"/>
    <cellStyle name="Comma" xfId="3" builtinId="3"/>
    <cellStyle name="Currency" xfId="1" builtinId="4"/>
    <cellStyle name="Currency 2" xfId="10"/>
    <cellStyle name="Heading 1" xfId="4" builtinId="16"/>
    <cellStyle name="Heading 4" xfId="11" builtinId="19"/>
    <cellStyle name="Normal" xfId="0" builtinId="0"/>
    <cellStyle name="Normal 2" xfId="6"/>
    <cellStyle name="Normal 3" xfId="7"/>
    <cellStyle name="Percent" xfId="2" builtinId="5"/>
    <cellStyle name="Percent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erlin">
  <a:themeElements>
    <a:clrScheme name="Berlin">
      <a:dk1>
        <a:sysClr val="windowText" lastClr="000000"/>
      </a:dk1>
      <a:lt1>
        <a:sysClr val="window" lastClr="FFFFFF"/>
      </a:lt1>
      <a:dk2>
        <a:srgbClr val="9D360E"/>
      </a:dk2>
      <a:lt2>
        <a:srgbClr val="E7E6E6"/>
      </a:lt2>
      <a:accent1>
        <a:srgbClr val="F09415"/>
      </a:accent1>
      <a:accent2>
        <a:srgbClr val="C1B56B"/>
      </a:accent2>
      <a:accent3>
        <a:srgbClr val="4BAF73"/>
      </a:accent3>
      <a:accent4>
        <a:srgbClr val="5AA6C0"/>
      </a:accent4>
      <a:accent5>
        <a:srgbClr val="D17DF9"/>
      </a:accent5>
      <a:accent6>
        <a:srgbClr val="FA7E5C"/>
      </a:accent6>
      <a:hlink>
        <a:srgbClr val="FFAE3E"/>
      </a:hlink>
      <a:folHlink>
        <a:srgbClr val="FCC77E"/>
      </a:folHlink>
    </a:clrScheme>
    <a:fontScheme name="Berlin">
      <a:majorFont>
        <a:latin typeface="Trebuchet MS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rebuchet MS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erli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0000"/>
                <a:lumMod val="11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6000"/>
                <a:shade val="100000"/>
                <a:hueMod val="270000"/>
                <a:satMod val="200000"/>
                <a:lumMod val="128000"/>
              </a:schemeClr>
            </a:gs>
            <a:gs pos="50000">
              <a:schemeClr val="phClr">
                <a:shade val="100000"/>
                <a:hueMod val="100000"/>
                <a:satMod val="110000"/>
                <a:lumMod val="130000"/>
              </a:schemeClr>
            </a:gs>
            <a:gs pos="100000">
              <a:schemeClr val="phClr">
                <a:shade val="78000"/>
                <a:hueMod val="44000"/>
                <a:satMod val="200000"/>
                <a:lumMod val="69000"/>
              </a:schemeClr>
            </a:gs>
          </a:gsLst>
          <a:lin ang="252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erlin" id="{7B5DBA9E-B069-418E-9360-A61BDD0615A4}" vid="{C0CBE056-4EF4-4D92-969E-947779DA7AA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40" zoomScaleNormal="140" zoomScalePageLayoutView="140" workbookViewId="0">
      <selection sqref="A1:C1"/>
    </sheetView>
  </sheetViews>
  <sheetFormatPr defaultColWidth="7.625" defaultRowHeight="12.75" x14ac:dyDescent="0.2"/>
  <cols>
    <col min="1" max="1" width="7.125" style="1" customWidth="1"/>
    <col min="2" max="2" width="45" style="1" customWidth="1"/>
    <col min="3" max="3" width="2.875" style="1" customWidth="1"/>
    <col min="4" max="16384" width="7.625" style="1"/>
  </cols>
  <sheetData>
    <row r="1" spans="1:3" ht="13.5" x14ac:dyDescent="0.25">
      <c r="A1" s="37" t="s">
        <v>45</v>
      </c>
      <c r="B1" s="38"/>
      <c r="C1" s="39"/>
    </row>
    <row r="2" spans="1:3" s="2" customFormat="1" ht="13.5" x14ac:dyDescent="0.25">
      <c r="A2" s="40" t="s">
        <v>4</v>
      </c>
      <c r="B2" s="41"/>
      <c r="C2" s="42"/>
    </row>
    <row r="3" spans="1:3" ht="22.5" x14ac:dyDescent="0.3">
      <c r="A3" s="43" t="s">
        <v>15</v>
      </c>
      <c r="B3" s="44"/>
      <c r="C3" s="3"/>
    </row>
    <row r="4" spans="1:3" ht="13.5" x14ac:dyDescent="0.25">
      <c r="A4" s="45" t="s">
        <v>46</v>
      </c>
      <c r="B4" s="46"/>
      <c r="C4" s="4"/>
    </row>
    <row r="5" spans="1:3" ht="13.5" x14ac:dyDescent="0.25">
      <c r="A5" s="5"/>
      <c r="B5" s="6"/>
      <c r="C5" s="4"/>
    </row>
    <row r="6" spans="1:3" ht="13.5" x14ac:dyDescent="0.25">
      <c r="A6" s="5" t="s">
        <v>1</v>
      </c>
      <c r="B6" s="7" t="s">
        <v>2</v>
      </c>
      <c r="C6" s="8"/>
    </row>
    <row r="7" spans="1:3" ht="12.75" customHeight="1" x14ac:dyDescent="0.25">
      <c r="A7" s="9"/>
      <c r="B7" s="10"/>
      <c r="C7" s="8"/>
    </row>
    <row r="8" spans="1:3" x14ac:dyDescent="0.2">
      <c r="A8" s="47" t="s">
        <v>3</v>
      </c>
      <c r="B8" s="48"/>
      <c r="C8" s="49"/>
    </row>
    <row r="9" spans="1:3" x14ac:dyDescent="0.2">
      <c r="A9" s="47"/>
      <c r="B9" s="48"/>
      <c r="C9" s="49"/>
    </row>
    <row r="10" spans="1:3" x14ac:dyDescent="0.2">
      <c r="A10" s="50"/>
      <c r="B10" s="51"/>
      <c r="C10" s="52"/>
    </row>
  </sheetData>
  <mergeCells count="5">
    <mergeCell ref="A1:C1"/>
    <mergeCell ref="A2:C2"/>
    <mergeCell ref="A3:B3"/>
    <mergeCell ref="A4:B4"/>
    <mergeCell ref="A8:C10"/>
  </mergeCells>
  <dataValidations count="2">
    <dataValidation allowBlank="1" showInputMessage="1" showErrorMessage="1" error="                                                                " sqref="J2"/>
    <dataValidation allowBlank="1" error="pavI8MeUFtEyxX2I4tkycbd6501e-c4bf-477a-8e3a-727cc71e3c83" sqref="A1:C1 A2:C2 A3:C10"/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A16" workbookViewId="0">
      <selection activeCell="C11" sqref="C11"/>
    </sheetView>
  </sheetViews>
  <sheetFormatPr defaultColWidth="8.875" defaultRowHeight="16.5" x14ac:dyDescent="0.3"/>
  <cols>
    <col min="1" max="1" width="20.625" customWidth="1"/>
    <col min="2" max="2" width="12.125" customWidth="1"/>
    <col min="3" max="3" width="13.625" customWidth="1"/>
    <col min="4" max="4" width="10.875" customWidth="1"/>
    <col min="5" max="5" width="13.625" bestFit="1" customWidth="1"/>
    <col min="6" max="13" width="10.875" customWidth="1"/>
  </cols>
  <sheetData>
    <row r="1" spans="1:13" ht="21" thickBot="1" x14ac:dyDescent="0.4">
      <c r="A1" s="55" t="s">
        <v>15</v>
      </c>
      <c r="B1" s="55"/>
      <c r="C1" s="55"/>
    </row>
    <row r="2" spans="1:13" ht="17.25" thickTop="1" x14ac:dyDescent="0.3">
      <c r="A2" s="56" t="s">
        <v>16</v>
      </c>
    </row>
    <row r="3" spans="1:13" x14ac:dyDescent="0.3">
      <c r="A3" s="57">
        <f ca="1">TODAY()</f>
        <v>42685</v>
      </c>
    </row>
    <row r="5" spans="1:13" x14ac:dyDescent="0.3">
      <c r="A5" s="53" t="s">
        <v>34</v>
      </c>
      <c r="B5" s="53"/>
      <c r="C5" s="53"/>
      <c r="D5" s="17"/>
      <c r="E5" s="53" t="s">
        <v>43</v>
      </c>
      <c r="F5" s="53"/>
      <c r="G5" s="53"/>
    </row>
    <row r="6" spans="1:13" ht="17.25" thickBot="1" x14ac:dyDescent="0.35">
      <c r="A6" s="16"/>
      <c r="B6" s="21" t="s">
        <v>13</v>
      </c>
      <c r="C6" s="21" t="s">
        <v>33</v>
      </c>
      <c r="D6" s="16"/>
      <c r="F6" s="31" t="s">
        <v>44</v>
      </c>
      <c r="G6" s="31" t="s">
        <v>42</v>
      </c>
    </row>
    <row r="7" spans="1:13" ht="17.25" thickTop="1" x14ac:dyDescent="0.3">
      <c r="A7" t="s">
        <v>0</v>
      </c>
      <c r="B7" s="20">
        <f>SUM(B17:M17)</f>
        <v>43350</v>
      </c>
      <c r="C7" s="23">
        <f>SUM(B28:M28)</f>
        <v>35500</v>
      </c>
      <c r="E7" s="30" t="s">
        <v>17</v>
      </c>
      <c r="F7" s="32">
        <v>775</v>
      </c>
      <c r="G7" s="32">
        <v>0</v>
      </c>
    </row>
    <row r="8" spans="1:13" x14ac:dyDescent="0.3">
      <c r="A8" t="s">
        <v>35</v>
      </c>
      <c r="B8" s="20">
        <f>AVERAGE(B17:M17)</f>
        <v>3612.5</v>
      </c>
      <c r="C8" s="23">
        <f>AVERAGE(B28:M28)</f>
        <v>2958.3333333333335</v>
      </c>
      <c r="E8" s="30" t="s">
        <v>18</v>
      </c>
      <c r="F8" s="32">
        <v>625</v>
      </c>
      <c r="G8" s="32">
        <v>0</v>
      </c>
    </row>
    <row r="9" spans="1:13" x14ac:dyDescent="0.3">
      <c r="A9" t="s">
        <v>37</v>
      </c>
      <c r="B9" s="20">
        <f>MAX(B17:M17)</f>
        <v>4250</v>
      </c>
      <c r="C9" s="23">
        <f>MAX(B28:M28)</f>
        <v>8655</v>
      </c>
      <c r="E9" s="30" t="s">
        <v>19</v>
      </c>
      <c r="F9" s="32">
        <v>2000</v>
      </c>
      <c r="G9" s="32">
        <v>4250</v>
      </c>
    </row>
    <row r="10" spans="1:13" x14ac:dyDescent="0.3">
      <c r="A10" t="s">
        <v>36</v>
      </c>
      <c r="B10" s="20">
        <f>MIN(B17:M17)</f>
        <v>3400</v>
      </c>
      <c r="C10" s="23">
        <f>MIN(B28:M28)</f>
        <v>1415</v>
      </c>
    </row>
    <row r="12" spans="1:13" x14ac:dyDescent="0.3">
      <c r="A12" s="53" t="s">
        <v>38</v>
      </c>
      <c r="B12" s="53"/>
      <c r="C12" s="53"/>
    </row>
    <row r="13" spans="1:13" x14ac:dyDescent="0.3">
      <c r="B13" s="58" t="s">
        <v>14</v>
      </c>
      <c r="C13" s="58" t="s">
        <v>47</v>
      </c>
      <c r="D13" s="58" t="s">
        <v>48</v>
      </c>
      <c r="E13" s="58" t="s">
        <v>49</v>
      </c>
      <c r="F13" s="58" t="s">
        <v>50</v>
      </c>
      <c r="G13" s="58" t="s">
        <v>51</v>
      </c>
      <c r="H13" s="58" t="s">
        <v>52</v>
      </c>
      <c r="I13" s="58" t="s">
        <v>53</v>
      </c>
      <c r="J13" s="58" t="s">
        <v>54</v>
      </c>
      <c r="K13" s="58" t="s">
        <v>55</v>
      </c>
      <c r="L13" s="58" t="s">
        <v>56</v>
      </c>
      <c r="M13" s="58" t="s">
        <v>57</v>
      </c>
    </row>
    <row r="14" spans="1:13" x14ac:dyDescent="0.3">
      <c r="A14" s="24" t="s">
        <v>17</v>
      </c>
      <c r="B14" s="60">
        <f>$F$7</f>
        <v>775</v>
      </c>
      <c r="C14" s="60">
        <f t="shared" ref="C14:F14" si="0">$F$7</f>
        <v>775</v>
      </c>
      <c r="D14" s="60">
        <f t="shared" si="0"/>
        <v>775</v>
      </c>
      <c r="E14" s="60">
        <f t="shared" si="0"/>
        <v>775</v>
      </c>
      <c r="F14" s="60">
        <f t="shared" si="0"/>
        <v>775</v>
      </c>
      <c r="G14" s="61">
        <f>$G$7</f>
        <v>0</v>
      </c>
      <c r="H14" s="61">
        <f t="shared" ref="H14:I14" si="1">$G$7</f>
        <v>0</v>
      </c>
      <c r="I14" s="61">
        <f t="shared" si="1"/>
        <v>0</v>
      </c>
      <c r="J14" s="60">
        <f>$F$7</f>
        <v>775</v>
      </c>
      <c r="K14" s="60">
        <f t="shared" ref="K14:M14" si="2">$F$7</f>
        <v>775</v>
      </c>
      <c r="L14" s="60">
        <f t="shared" si="2"/>
        <v>775</v>
      </c>
      <c r="M14" s="60">
        <f t="shared" si="2"/>
        <v>775</v>
      </c>
    </row>
    <row r="15" spans="1:13" x14ac:dyDescent="0.3">
      <c r="A15" s="24" t="s">
        <v>18</v>
      </c>
      <c r="B15" s="19">
        <f>$F$8</f>
        <v>625</v>
      </c>
      <c r="C15" s="19">
        <f t="shared" ref="C15:F15" si="3">$F$8</f>
        <v>625</v>
      </c>
      <c r="D15" s="19">
        <f t="shared" si="3"/>
        <v>625</v>
      </c>
      <c r="E15" s="19">
        <f t="shared" si="3"/>
        <v>625</v>
      </c>
      <c r="F15" s="19">
        <f t="shared" si="3"/>
        <v>625</v>
      </c>
      <c r="G15" s="36">
        <f>$G$8</f>
        <v>0</v>
      </c>
      <c r="H15" s="36">
        <f t="shared" ref="H15:I15" si="4">$G$8</f>
        <v>0</v>
      </c>
      <c r="I15" s="36">
        <f t="shared" si="4"/>
        <v>0</v>
      </c>
      <c r="J15" s="19">
        <f>$F$8</f>
        <v>625</v>
      </c>
      <c r="K15" s="19">
        <f t="shared" ref="K15:M15" si="5">$F$8</f>
        <v>625</v>
      </c>
      <c r="L15" s="19">
        <f t="shared" si="5"/>
        <v>625</v>
      </c>
      <c r="M15" s="19">
        <f t="shared" si="5"/>
        <v>625</v>
      </c>
    </row>
    <row r="16" spans="1:13" x14ac:dyDescent="0.3">
      <c r="A16" s="24" t="s">
        <v>19</v>
      </c>
      <c r="B16" s="19">
        <f>$F$9</f>
        <v>2000</v>
      </c>
      <c r="C16" s="19">
        <f t="shared" ref="C16:F16" si="6">$F$9</f>
        <v>2000</v>
      </c>
      <c r="D16" s="19">
        <f t="shared" si="6"/>
        <v>2000</v>
      </c>
      <c r="E16" s="19">
        <f t="shared" si="6"/>
        <v>2000</v>
      </c>
      <c r="F16" s="19">
        <f t="shared" si="6"/>
        <v>2000</v>
      </c>
      <c r="G16" s="36">
        <f>$G$9</f>
        <v>4250</v>
      </c>
      <c r="H16" s="36">
        <f t="shared" ref="H16:I16" si="7">$G$9</f>
        <v>4250</v>
      </c>
      <c r="I16" s="36">
        <f t="shared" si="7"/>
        <v>4250</v>
      </c>
      <c r="J16" s="19">
        <f>$F$9</f>
        <v>2000</v>
      </c>
      <c r="K16" s="19">
        <f t="shared" ref="K16:M16" si="8">$F$9</f>
        <v>2000</v>
      </c>
      <c r="L16" s="19">
        <f t="shared" si="8"/>
        <v>2000</v>
      </c>
      <c r="M16" s="19">
        <f t="shared" si="8"/>
        <v>2000</v>
      </c>
    </row>
    <row r="17" spans="1:13" ht="17.25" thickBot="1" x14ac:dyDescent="0.35">
      <c r="A17" s="22" t="s">
        <v>31</v>
      </c>
      <c r="B17" s="62">
        <f>SUM(B14:B16)</f>
        <v>3400</v>
      </c>
      <c r="C17" s="62">
        <f t="shared" ref="C17:M17" si="9">SUM(C14:C16)</f>
        <v>3400</v>
      </c>
      <c r="D17" s="62">
        <f t="shared" si="9"/>
        <v>3400</v>
      </c>
      <c r="E17" s="62">
        <f t="shared" si="9"/>
        <v>3400</v>
      </c>
      <c r="F17" s="62">
        <f t="shared" si="9"/>
        <v>3400</v>
      </c>
      <c r="G17" s="62">
        <f t="shared" si="9"/>
        <v>4250</v>
      </c>
      <c r="H17" s="62">
        <f t="shared" si="9"/>
        <v>4250</v>
      </c>
      <c r="I17" s="62">
        <f t="shared" si="9"/>
        <v>4250</v>
      </c>
      <c r="J17" s="62">
        <f t="shared" si="9"/>
        <v>3400</v>
      </c>
      <c r="K17" s="62">
        <f t="shared" si="9"/>
        <v>3400</v>
      </c>
      <c r="L17" s="62">
        <f t="shared" si="9"/>
        <v>3400</v>
      </c>
      <c r="M17" s="62">
        <f t="shared" si="9"/>
        <v>3400</v>
      </c>
    </row>
    <row r="18" spans="1:13" ht="17.25" thickTop="1" x14ac:dyDescent="0.3">
      <c r="A18" s="64" t="s">
        <v>20</v>
      </c>
      <c r="B18" s="59">
        <v>675</v>
      </c>
      <c r="C18" s="59">
        <v>675</v>
      </c>
      <c r="D18" s="59">
        <v>675</v>
      </c>
      <c r="E18" s="59">
        <v>675</v>
      </c>
      <c r="F18" s="59">
        <v>675</v>
      </c>
      <c r="G18" s="59">
        <v>675</v>
      </c>
      <c r="H18" s="59">
        <v>675</v>
      </c>
      <c r="I18" s="59">
        <v>675</v>
      </c>
      <c r="J18" s="59">
        <v>675</v>
      </c>
      <c r="K18" s="59">
        <v>675</v>
      </c>
      <c r="L18" s="59">
        <v>675</v>
      </c>
      <c r="M18" s="59">
        <v>675</v>
      </c>
    </row>
    <row r="19" spans="1:13" x14ac:dyDescent="0.3">
      <c r="A19" s="64" t="s">
        <v>21</v>
      </c>
      <c r="B19" s="19">
        <v>300</v>
      </c>
      <c r="C19" s="19">
        <v>300</v>
      </c>
      <c r="D19" s="19">
        <v>300</v>
      </c>
      <c r="E19" s="19">
        <v>300</v>
      </c>
      <c r="F19" s="19">
        <v>300</v>
      </c>
      <c r="G19" s="19">
        <v>300</v>
      </c>
      <c r="H19" s="19">
        <v>300</v>
      </c>
      <c r="I19" s="19">
        <v>300</v>
      </c>
      <c r="J19" s="19">
        <v>300</v>
      </c>
      <c r="K19" s="19">
        <v>300</v>
      </c>
      <c r="L19" s="19">
        <v>300</v>
      </c>
      <c r="M19" s="19">
        <v>300</v>
      </c>
    </row>
    <row r="20" spans="1:13" x14ac:dyDescent="0.3">
      <c r="A20" s="64" t="s">
        <v>22</v>
      </c>
      <c r="B20" s="19">
        <v>115</v>
      </c>
      <c r="C20" s="19">
        <v>105</v>
      </c>
      <c r="D20" s="19">
        <v>95</v>
      </c>
      <c r="E20" s="19">
        <v>85</v>
      </c>
      <c r="F20" s="19">
        <v>70</v>
      </c>
      <c r="G20" s="19">
        <v>95</v>
      </c>
      <c r="H20" s="19">
        <v>95</v>
      </c>
      <c r="I20" s="19">
        <v>90</v>
      </c>
      <c r="J20" s="19">
        <v>80</v>
      </c>
      <c r="K20" s="19">
        <v>85</v>
      </c>
      <c r="L20" s="19">
        <v>110</v>
      </c>
      <c r="M20" s="19">
        <v>115</v>
      </c>
    </row>
    <row r="21" spans="1:13" x14ac:dyDescent="0.3">
      <c r="A21" s="64" t="s">
        <v>23</v>
      </c>
      <c r="B21" s="19">
        <v>90</v>
      </c>
      <c r="C21" s="19">
        <v>90</v>
      </c>
      <c r="D21" s="19">
        <v>90</v>
      </c>
      <c r="E21" s="19">
        <v>90</v>
      </c>
      <c r="F21" s="19">
        <v>90</v>
      </c>
      <c r="G21" s="19">
        <v>90</v>
      </c>
      <c r="H21" s="19">
        <v>90</v>
      </c>
      <c r="I21" s="19">
        <v>90</v>
      </c>
      <c r="J21" s="19">
        <v>90</v>
      </c>
      <c r="K21" s="19">
        <v>90</v>
      </c>
      <c r="L21" s="19">
        <v>90</v>
      </c>
      <c r="M21" s="19">
        <v>90</v>
      </c>
    </row>
    <row r="22" spans="1:13" x14ac:dyDescent="0.3">
      <c r="A22" s="64" t="s">
        <v>24</v>
      </c>
      <c r="B22" s="19">
        <v>75</v>
      </c>
      <c r="C22" s="19">
        <v>75</v>
      </c>
      <c r="D22" s="19">
        <v>75</v>
      </c>
      <c r="E22" s="19">
        <v>75</v>
      </c>
      <c r="F22" s="19">
        <v>75</v>
      </c>
      <c r="G22" s="19">
        <v>95</v>
      </c>
      <c r="H22" s="19">
        <v>95</v>
      </c>
      <c r="I22" s="19">
        <v>95</v>
      </c>
      <c r="J22" s="19">
        <v>95</v>
      </c>
      <c r="K22" s="19">
        <v>95</v>
      </c>
      <c r="L22" s="19">
        <v>95</v>
      </c>
      <c r="M22" s="19">
        <v>95</v>
      </c>
    </row>
    <row r="23" spans="1:13" x14ac:dyDescent="0.3">
      <c r="A23" s="64" t="s">
        <v>29</v>
      </c>
      <c r="B23" s="19">
        <v>0</v>
      </c>
      <c r="C23" s="19">
        <v>145</v>
      </c>
      <c r="D23" s="19">
        <v>0</v>
      </c>
      <c r="E23" s="19">
        <v>0</v>
      </c>
      <c r="F23" s="19">
        <v>0</v>
      </c>
      <c r="G23" s="19">
        <v>1250</v>
      </c>
      <c r="H23" s="19">
        <v>0</v>
      </c>
      <c r="I23" s="19">
        <v>0</v>
      </c>
      <c r="J23" s="19">
        <v>540</v>
      </c>
      <c r="K23" s="19">
        <v>0</v>
      </c>
      <c r="L23" s="19">
        <v>0</v>
      </c>
      <c r="M23" s="19">
        <v>0</v>
      </c>
    </row>
    <row r="24" spans="1:13" x14ac:dyDescent="0.3">
      <c r="A24" s="64" t="s">
        <v>25</v>
      </c>
      <c r="B24" s="19">
        <v>50</v>
      </c>
      <c r="C24" s="19">
        <v>50</v>
      </c>
      <c r="D24" s="19">
        <v>50</v>
      </c>
      <c r="E24" s="19">
        <v>50</v>
      </c>
      <c r="F24" s="19">
        <v>300</v>
      </c>
      <c r="G24" s="19">
        <v>50</v>
      </c>
      <c r="H24" s="19">
        <v>50</v>
      </c>
      <c r="I24" s="19">
        <v>50</v>
      </c>
      <c r="J24" s="19">
        <v>50</v>
      </c>
      <c r="K24" s="19">
        <v>50</v>
      </c>
      <c r="L24" s="19">
        <v>50</v>
      </c>
      <c r="M24" s="19">
        <v>50</v>
      </c>
    </row>
    <row r="25" spans="1:13" x14ac:dyDescent="0.3">
      <c r="A25" s="64" t="s">
        <v>26</v>
      </c>
      <c r="B25" s="19">
        <v>5675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1550</v>
      </c>
      <c r="I25" s="19">
        <v>0</v>
      </c>
      <c r="J25" s="19">
        <v>6075</v>
      </c>
      <c r="K25" s="19">
        <v>0</v>
      </c>
      <c r="L25" s="19">
        <v>0</v>
      </c>
      <c r="M25" s="19">
        <v>0</v>
      </c>
    </row>
    <row r="26" spans="1:13" x14ac:dyDescent="0.3">
      <c r="A26" s="64" t="s">
        <v>27</v>
      </c>
      <c r="B26" s="19">
        <v>875</v>
      </c>
      <c r="C26" s="19">
        <v>20</v>
      </c>
      <c r="D26" s="19">
        <v>10</v>
      </c>
      <c r="E26" s="19">
        <v>20</v>
      </c>
      <c r="F26" s="19">
        <v>20</v>
      </c>
      <c r="G26" s="19">
        <v>20</v>
      </c>
      <c r="H26" s="19">
        <v>150</v>
      </c>
      <c r="I26" s="19">
        <v>20</v>
      </c>
      <c r="J26" s="19">
        <v>650</v>
      </c>
      <c r="K26" s="19">
        <v>20</v>
      </c>
      <c r="L26" s="19">
        <v>20</v>
      </c>
      <c r="M26" s="19">
        <v>20</v>
      </c>
    </row>
    <row r="27" spans="1:13" x14ac:dyDescent="0.3">
      <c r="A27" s="64" t="s">
        <v>28</v>
      </c>
      <c r="B27" s="19">
        <v>120</v>
      </c>
      <c r="C27" s="19">
        <v>160</v>
      </c>
      <c r="D27" s="19">
        <v>180</v>
      </c>
      <c r="E27" s="19">
        <v>120</v>
      </c>
      <c r="F27" s="19">
        <v>500</v>
      </c>
      <c r="G27" s="19">
        <v>300</v>
      </c>
      <c r="H27" s="19">
        <v>100</v>
      </c>
      <c r="I27" s="19">
        <v>450</v>
      </c>
      <c r="J27" s="19">
        <v>100</v>
      </c>
      <c r="K27" s="19">
        <v>120</v>
      </c>
      <c r="L27" s="19">
        <v>110</v>
      </c>
      <c r="M27" s="19">
        <v>350</v>
      </c>
    </row>
    <row r="28" spans="1:13" ht="17.25" thickBot="1" x14ac:dyDescent="0.35">
      <c r="A28" s="35" t="s">
        <v>30</v>
      </c>
      <c r="B28" s="63">
        <f>SUM(B18:B27)</f>
        <v>7975</v>
      </c>
      <c r="C28" s="63">
        <f t="shared" ref="C28:M28" si="10">SUM(C18:C27)</f>
        <v>1620</v>
      </c>
      <c r="D28" s="63">
        <f t="shared" si="10"/>
        <v>1475</v>
      </c>
      <c r="E28" s="63">
        <f t="shared" si="10"/>
        <v>1415</v>
      </c>
      <c r="F28" s="63">
        <f t="shared" si="10"/>
        <v>2030</v>
      </c>
      <c r="G28" s="63">
        <f t="shared" si="10"/>
        <v>2875</v>
      </c>
      <c r="H28" s="63">
        <f t="shared" si="10"/>
        <v>3105</v>
      </c>
      <c r="I28" s="63">
        <f t="shared" si="10"/>
        <v>1770</v>
      </c>
      <c r="J28" s="63">
        <f t="shared" si="10"/>
        <v>8655</v>
      </c>
      <c r="K28" s="63">
        <f t="shared" si="10"/>
        <v>1435</v>
      </c>
      <c r="L28" s="63">
        <f t="shared" si="10"/>
        <v>1450</v>
      </c>
      <c r="M28" s="63">
        <f t="shared" si="10"/>
        <v>1695</v>
      </c>
    </row>
    <row r="29" spans="1:13" ht="17.25" thickTop="1" x14ac:dyDescent="0.3">
      <c r="A29" s="34" t="s">
        <v>32</v>
      </c>
      <c r="B29" s="33">
        <f>B17-B28</f>
        <v>-4575</v>
      </c>
      <c r="C29" s="33">
        <f t="shared" ref="C29:M29" si="11">C17-C28</f>
        <v>1780</v>
      </c>
      <c r="D29" s="33">
        <f t="shared" si="11"/>
        <v>1925</v>
      </c>
      <c r="E29" s="33">
        <f t="shared" si="11"/>
        <v>1985</v>
      </c>
      <c r="F29" s="33">
        <f t="shared" si="11"/>
        <v>1370</v>
      </c>
      <c r="G29" s="33">
        <f t="shared" si="11"/>
        <v>1375</v>
      </c>
      <c r="H29" s="33">
        <f t="shared" si="11"/>
        <v>1145</v>
      </c>
      <c r="I29" s="33">
        <f t="shared" si="11"/>
        <v>2480</v>
      </c>
      <c r="J29" s="33">
        <f t="shared" si="11"/>
        <v>-5255</v>
      </c>
      <c r="K29" s="33">
        <f t="shared" si="11"/>
        <v>1965</v>
      </c>
      <c r="L29" s="33">
        <f t="shared" si="11"/>
        <v>1950</v>
      </c>
      <c r="M29" s="33">
        <f t="shared" si="11"/>
        <v>1705</v>
      </c>
    </row>
  </sheetData>
  <mergeCells count="4">
    <mergeCell ref="A12:C12"/>
    <mergeCell ref="A1:C1"/>
    <mergeCell ref="E5:G5"/>
    <mergeCell ref="A5:C5"/>
  </mergeCells>
  <dataValidations count="1">
    <dataValidation allowBlank="1" error="pavI8MeUFtEyxX2I4tkycbd6501e-c4bf-477a-8e3a-727cc71e3c83" sqref="A1:A29 B1:C4 B6:C29 D1:M29"/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zoomScale="120" zoomScaleNormal="120" zoomScalePageLayoutView="120" workbookViewId="0">
      <selection activeCell="B11" sqref="B11:D11"/>
    </sheetView>
  </sheetViews>
  <sheetFormatPr defaultColWidth="8.875" defaultRowHeight="18" x14ac:dyDescent="0.35"/>
  <cols>
    <col min="1" max="1" width="32" style="11" bestFit="1" customWidth="1"/>
    <col min="2" max="2" width="11.5" style="11" customWidth="1"/>
    <col min="3" max="3" width="11.625" style="11" customWidth="1"/>
    <col min="4" max="4" width="11.5" style="11" customWidth="1"/>
    <col min="5" max="16384" width="8.875" style="11"/>
  </cols>
  <sheetData>
    <row r="1" spans="1:4" ht="20.25" x14ac:dyDescent="0.35">
      <c r="A1" s="54" t="s">
        <v>41</v>
      </c>
      <c r="B1" s="54"/>
      <c r="C1" s="54"/>
      <c r="D1" s="54"/>
    </row>
    <row r="2" spans="1:4" ht="18.75" thickBot="1" x14ac:dyDescent="0.4"/>
    <row r="3" spans="1:4" ht="18.75" thickBot="1" x14ac:dyDescent="0.4">
      <c r="A3" s="26" t="s">
        <v>39</v>
      </c>
      <c r="B3" s="27">
        <v>20000</v>
      </c>
    </row>
    <row r="5" spans="1:4" ht="18.75" thickBot="1" x14ac:dyDescent="0.4">
      <c r="B5" s="25" t="s">
        <v>11</v>
      </c>
      <c r="C5" s="25" t="s">
        <v>12</v>
      </c>
      <c r="D5" s="25" t="s">
        <v>40</v>
      </c>
    </row>
    <row r="6" spans="1:4" s="12" customFormat="1" x14ac:dyDescent="0.35">
      <c r="A6" s="12" t="s">
        <v>5</v>
      </c>
      <c r="B6" s="18">
        <v>0.05</v>
      </c>
      <c r="C6" s="18">
        <v>0.05</v>
      </c>
      <c r="D6" s="28">
        <v>5.5E-2</v>
      </c>
    </row>
    <row r="7" spans="1:4" s="12" customFormat="1" x14ac:dyDescent="0.35">
      <c r="A7" s="12" t="s">
        <v>6</v>
      </c>
      <c r="B7" s="13">
        <v>12</v>
      </c>
      <c r="C7" s="13">
        <v>12</v>
      </c>
      <c r="D7" s="12">
        <v>12</v>
      </c>
    </row>
    <row r="8" spans="1:4" s="12" customFormat="1" x14ac:dyDescent="0.35">
      <c r="A8" s="12" t="s">
        <v>7</v>
      </c>
      <c r="B8" s="65">
        <f>B6/B7</f>
        <v>4.1666666666666666E-3</v>
      </c>
      <c r="C8" s="65">
        <f>C6/C7</f>
        <v>4.1666666666666666E-3</v>
      </c>
      <c r="D8" s="65">
        <f>D6/D7</f>
        <v>4.5833333333333334E-3</v>
      </c>
    </row>
    <row r="9" spans="1:4" s="12" customFormat="1" x14ac:dyDescent="0.35">
      <c r="A9" s="12" t="s">
        <v>8</v>
      </c>
      <c r="B9" s="13">
        <v>5</v>
      </c>
      <c r="C9" s="13">
        <v>10</v>
      </c>
      <c r="D9" s="12">
        <v>10</v>
      </c>
    </row>
    <row r="10" spans="1:4" s="12" customFormat="1" ht="18.75" thickBot="1" x14ac:dyDescent="0.4">
      <c r="A10" s="12" t="s">
        <v>9</v>
      </c>
      <c r="B10" s="29">
        <f>B7*B9</f>
        <v>60</v>
      </c>
      <c r="C10" s="29">
        <f t="shared" ref="C10:D10" si="0">C7*C9</f>
        <v>120</v>
      </c>
      <c r="D10" s="29">
        <f t="shared" si="0"/>
        <v>120</v>
      </c>
    </row>
    <row r="11" spans="1:4" s="12" customFormat="1" ht="18.75" thickTop="1" x14ac:dyDescent="0.35">
      <c r="A11" s="14" t="s">
        <v>10</v>
      </c>
      <c r="B11" s="15">
        <f>PMT(B8,B10,$B$3)</f>
        <v>-377.42467288021874</v>
      </c>
      <c r="C11" s="15">
        <f t="shared" ref="C11:D11" si="1">PMT(C8,C10,$B$3)</f>
        <v>-212.13103047815048</v>
      </c>
      <c r="D11" s="15">
        <f t="shared" si="1"/>
        <v>-217.05255592096145</v>
      </c>
    </row>
  </sheetData>
  <mergeCells count="1">
    <mergeCell ref="A1:D1"/>
  </mergeCells>
  <dataValidations count="1">
    <dataValidation allowBlank="1" error="pavI8MeUFtEyxX2I4tkycbd6501e-c4bf-477a-8e3a-727cc71e3c83" sqref="A1:D11"/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{cbd6501e-c4bf-477a-8e3a-727cc71e3c83}</UserID>
  <AssignmentID>{cbd6501e-c4bf-477a-8e3a-727cc71e3c83}</AssignmentID>
</GradingEngineProps>
</file>

<file path=customXml/itemProps1.xml><?xml version="1.0" encoding="utf-8"?>
<ds:datastoreItem xmlns:ds="http://schemas.openxmlformats.org/officeDocument/2006/customXml" ds:itemID="{3F1AD328-683A-4598-A007-E6865709A727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Documentation</vt:lpstr>
      <vt:lpstr>Personal Budget</vt:lpstr>
      <vt:lpstr>Graduate School Loans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© 2014 Cengage Learning. All rights reserved.</dc:creator>
  <cp:lastModifiedBy>GREGO</cp:lastModifiedBy>
  <dcterms:created xsi:type="dcterms:W3CDTF">2013-04-09T17:45:45Z</dcterms:created>
  <dcterms:modified xsi:type="dcterms:W3CDTF">2016-11-11T05:09:46Z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-1770976695</vt:i4>
  </property>
  <property fmtid="{D5CDD505-2E9C-101B-9397-08002B2CF9AE}" pid="3" name="_NewReviewCycle">
    <vt:lpwstr/>
  </property>
  <property fmtid="{D5CDD505-2E9C-101B-9397-08002B2CF9AE}" pid="4" name="_EmailSubject">
    <vt:lpwstr>free to pick up files!</vt:lpwstr>
  </property>
  <property fmtid="{D5CDD505-2E9C-101B-9397-08002B2CF9AE}" pid="5" name="_AuthorEmail">
    <vt:lpwstr>Kevin.Staszowski@cengage.com</vt:lpwstr>
  </property>
  <property fmtid="{D5CDD505-2E9C-101B-9397-08002B2CF9AE}" pid="6" name="_AuthorEmailDisplayName">
    <vt:lpwstr>Staszowski, Kevin</vt:lpwstr>
  </property>
  <property fmtid="{D5CDD505-2E9C-101B-9397-08002B2CF9AE}" pid="7" name="_ReviewingToolsShownOnce">
    <vt:lpwstr/>
  </property>
</Properties>
</file>