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E2A51D19-69FC-468C-839E-4A4700E7CA48}" xr6:coauthVersionLast="47" xr6:coauthVersionMax="47" xr10:uidLastSave="{00000000-0000-0000-0000-000000000000}"/>
  <bookViews>
    <workbookView xWindow="14445" yWindow="0" windowWidth="14205" windowHeight="15600" activeTab="1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589" i="2" l="1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E101" i="1" s="1"/>
  <c r="G604" i="2"/>
  <c r="G605" i="2"/>
  <c r="G606" i="2"/>
  <c r="G607" i="2"/>
  <c r="G60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D588" i="2"/>
  <c r="G588" i="2"/>
  <c r="H588" i="2"/>
  <c r="C100" i="1"/>
  <c r="C101" i="1"/>
  <c r="D100" i="1"/>
  <c r="D101" i="1"/>
  <c r="E100" i="1"/>
  <c r="F100" i="1"/>
  <c r="F101" i="1"/>
  <c r="C99" i="1"/>
  <c r="D99" i="1"/>
  <c r="E99" i="1"/>
  <c r="F99" i="1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G571" i="2"/>
  <c r="G572" i="2"/>
  <c r="G573" i="2"/>
  <c r="G574" i="2"/>
  <c r="G575" i="2"/>
  <c r="G576" i="2"/>
  <c r="G577" i="2"/>
  <c r="E97" i="1" s="1"/>
  <c r="G578" i="2"/>
  <c r="G579" i="2"/>
  <c r="G580" i="2"/>
  <c r="G581" i="2"/>
  <c r="G582" i="2"/>
  <c r="G583" i="2"/>
  <c r="G584" i="2"/>
  <c r="G585" i="2"/>
  <c r="E98" i="1" s="1"/>
  <c r="G586" i="2"/>
  <c r="G587" i="2"/>
  <c r="H571" i="2"/>
  <c r="H572" i="2"/>
  <c r="H573" i="2"/>
  <c r="H574" i="2"/>
  <c r="H575" i="2"/>
  <c r="H576" i="2"/>
  <c r="H577" i="2"/>
  <c r="F97" i="1" s="1"/>
  <c r="H578" i="2"/>
  <c r="H579" i="2"/>
  <c r="H580" i="2"/>
  <c r="H581" i="2"/>
  <c r="H582" i="2"/>
  <c r="H583" i="2"/>
  <c r="H584" i="2"/>
  <c r="H585" i="2"/>
  <c r="H586" i="2"/>
  <c r="H587" i="2"/>
  <c r="D570" i="2"/>
  <c r="G570" i="2"/>
  <c r="H570" i="2"/>
  <c r="C98" i="1"/>
  <c r="D98" i="1"/>
  <c r="F98" i="1"/>
  <c r="C97" i="1"/>
  <c r="D97" i="1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E92" i="1" s="1"/>
  <c r="G562" i="2"/>
  <c r="G563" i="2"/>
  <c r="G564" i="2"/>
  <c r="E95" i="1" s="1"/>
  <c r="G565" i="2"/>
  <c r="E93" i="1" s="1"/>
  <c r="G566" i="2"/>
  <c r="G567" i="2"/>
  <c r="G568" i="2"/>
  <c r="G569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F93" i="1" s="1"/>
  <c r="H566" i="2"/>
  <c r="H567" i="2"/>
  <c r="H568" i="2"/>
  <c r="H569" i="2"/>
  <c r="D547" i="2"/>
  <c r="G547" i="2"/>
  <c r="H547" i="2"/>
  <c r="C96" i="1"/>
  <c r="D96" i="1"/>
  <c r="C92" i="1"/>
  <c r="C93" i="1"/>
  <c r="C94" i="1"/>
  <c r="C95" i="1"/>
  <c r="D92" i="1"/>
  <c r="D93" i="1"/>
  <c r="D94" i="1"/>
  <c r="D95" i="1"/>
  <c r="E94" i="1"/>
  <c r="F92" i="1"/>
  <c r="C91" i="1"/>
  <c r="D91" i="1"/>
  <c r="E91" i="1"/>
  <c r="F91" i="1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D527" i="2"/>
  <c r="G527" i="2"/>
  <c r="H527" i="2"/>
  <c r="C90" i="1"/>
  <c r="D90" i="1"/>
  <c r="C89" i="1"/>
  <c r="D89" i="1"/>
  <c r="E96" i="1" l="1"/>
  <c r="E90" i="1"/>
  <c r="F94" i="1"/>
  <c r="G94" i="1" s="1"/>
  <c r="F96" i="1"/>
  <c r="F90" i="1"/>
  <c r="F95" i="1"/>
  <c r="G95" i="1" s="1"/>
  <c r="G100" i="1"/>
  <c r="G101" i="1"/>
  <c r="G99" i="1"/>
  <c r="G98" i="1"/>
  <c r="G97" i="1"/>
  <c r="G93" i="1"/>
  <c r="G92" i="1"/>
  <c r="G91" i="1"/>
  <c r="D526" i="2"/>
  <c r="G526" i="2"/>
  <c r="H526" i="2"/>
  <c r="D525" i="2"/>
  <c r="G525" i="2"/>
  <c r="E89" i="1" s="1"/>
  <c r="H525" i="2"/>
  <c r="F89" i="1" s="1"/>
  <c r="D524" i="2"/>
  <c r="G524" i="2"/>
  <c r="H524" i="2"/>
  <c r="D523" i="2"/>
  <c r="G523" i="2"/>
  <c r="H523" i="2"/>
  <c r="D522" i="2"/>
  <c r="G522" i="2"/>
  <c r="H522" i="2"/>
  <c r="D521" i="2"/>
  <c r="G521" i="2"/>
  <c r="H521" i="2"/>
  <c r="D520" i="2"/>
  <c r="G520" i="2"/>
  <c r="H520" i="2"/>
  <c r="D519" i="2"/>
  <c r="G519" i="2"/>
  <c r="H519" i="2"/>
  <c r="D518" i="2"/>
  <c r="G518" i="2"/>
  <c r="H518" i="2"/>
  <c r="D517" i="2"/>
  <c r="G517" i="2"/>
  <c r="H517" i="2"/>
  <c r="D516" i="2"/>
  <c r="G516" i="2"/>
  <c r="H516" i="2"/>
  <c r="D515" i="2"/>
  <c r="G515" i="2"/>
  <c r="H515" i="2"/>
  <c r="D514" i="2"/>
  <c r="G514" i="2"/>
  <c r="H514" i="2"/>
  <c r="D513" i="2"/>
  <c r="G513" i="2"/>
  <c r="H513" i="2"/>
  <c r="D512" i="2"/>
  <c r="G512" i="2"/>
  <c r="H512" i="2"/>
  <c r="D511" i="2"/>
  <c r="G511" i="2"/>
  <c r="H511" i="2"/>
  <c r="D510" i="2"/>
  <c r="G510" i="2"/>
  <c r="H510" i="2"/>
  <c r="D509" i="2"/>
  <c r="G509" i="2"/>
  <c r="H509" i="2"/>
  <c r="D508" i="2"/>
  <c r="G508" i="2"/>
  <c r="H508" i="2"/>
  <c r="D507" i="2"/>
  <c r="G507" i="2"/>
  <c r="H507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D488" i="2"/>
  <c r="G488" i="2"/>
  <c r="H48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F71" i="1" s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F69" i="1" s="1"/>
  <c r="H76" i="2"/>
  <c r="H77" i="2"/>
  <c r="H78" i="2"/>
  <c r="F72" i="1" s="1"/>
  <c r="H79" i="2"/>
  <c r="F74" i="1" s="1"/>
  <c r="H80" i="2"/>
  <c r="H81" i="2"/>
  <c r="H82" i="2"/>
  <c r="H83" i="2"/>
  <c r="H84" i="2"/>
  <c r="H85" i="2"/>
  <c r="F70" i="1" s="1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F73" i="1" s="1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F49" i="1" s="1"/>
  <c r="H163" i="2"/>
  <c r="H164" i="2"/>
  <c r="H165" i="2"/>
  <c r="H166" i="2"/>
  <c r="H167" i="2"/>
  <c r="H168" i="2"/>
  <c r="H169" i="2"/>
  <c r="H170" i="2"/>
  <c r="H171" i="2"/>
  <c r="F67" i="1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F58" i="1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F64" i="1" s="1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F60" i="1" s="1"/>
  <c r="H253" i="2"/>
  <c r="H254" i="2"/>
  <c r="H255" i="2"/>
  <c r="H256" i="2"/>
  <c r="F65" i="1" s="1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F75" i="1" s="1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F77" i="1" s="1"/>
  <c r="H297" i="2"/>
  <c r="F78" i="1" s="1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F81" i="1" s="1"/>
  <c r="H335" i="2"/>
  <c r="H336" i="2"/>
  <c r="F82" i="1" s="1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F84" i="1" s="1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F85" i="1" s="1"/>
  <c r="H393" i="2"/>
  <c r="H394" i="2"/>
  <c r="H395" i="2"/>
  <c r="H396" i="2"/>
  <c r="H397" i="2"/>
  <c r="H398" i="2"/>
  <c r="H399" i="2"/>
  <c r="H400" i="2"/>
  <c r="F86" i="1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F88" i="1" s="1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G2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D459" i="2"/>
  <c r="G459" i="2"/>
  <c r="D458" i="2"/>
  <c r="G458" i="2"/>
  <c r="D457" i="2"/>
  <c r="G457" i="2"/>
  <c r="D456" i="2"/>
  <c r="G456" i="2"/>
  <c r="D455" i="2"/>
  <c r="G455" i="2"/>
  <c r="D454" i="2"/>
  <c r="G454" i="2"/>
  <c r="D453" i="2"/>
  <c r="G453" i="2"/>
  <c r="D452" i="2"/>
  <c r="G452" i="2"/>
  <c r="D451" i="2"/>
  <c r="G451" i="2"/>
  <c r="D450" i="2"/>
  <c r="G450" i="2"/>
  <c r="D449" i="2"/>
  <c r="G449" i="2"/>
  <c r="D448" i="2"/>
  <c r="G448" i="2"/>
  <c r="D447" i="2"/>
  <c r="G447" i="2"/>
  <c r="D446" i="2"/>
  <c r="G446" i="2"/>
  <c r="D445" i="2"/>
  <c r="G445" i="2"/>
  <c r="D444" i="2"/>
  <c r="G444" i="2"/>
  <c r="D443" i="2"/>
  <c r="G443" i="2"/>
  <c r="D442" i="2"/>
  <c r="G442" i="2"/>
  <c r="E88" i="1" s="1"/>
  <c r="D441" i="2"/>
  <c r="G441" i="2"/>
  <c r="D440" i="2"/>
  <c r="G440" i="2"/>
  <c r="C88" i="1"/>
  <c r="D88" i="1"/>
  <c r="D439" i="2"/>
  <c r="G439" i="2"/>
  <c r="D438" i="2"/>
  <c r="G438" i="2"/>
  <c r="D437" i="2"/>
  <c r="G437" i="2"/>
  <c r="D436" i="2"/>
  <c r="G436" i="2"/>
  <c r="D435" i="2"/>
  <c r="G435" i="2"/>
  <c r="D434" i="2"/>
  <c r="G434" i="2"/>
  <c r="D433" i="2"/>
  <c r="G433" i="2"/>
  <c r="D432" i="2"/>
  <c r="G432" i="2"/>
  <c r="D431" i="2"/>
  <c r="G431" i="2"/>
  <c r="D430" i="2"/>
  <c r="G430" i="2"/>
  <c r="D429" i="2"/>
  <c r="G429" i="2"/>
  <c r="D428" i="2"/>
  <c r="G428" i="2"/>
  <c r="D427" i="2"/>
  <c r="G427" i="2"/>
  <c r="D426" i="2"/>
  <c r="G426" i="2"/>
  <c r="D425" i="2"/>
  <c r="G425" i="2"/>
  <c r="D424" i="2"/>
  <c r="G424" i="2"/>
  <c r="D423" i="2"/>
  <c r="G423" i="2"/>
  <c r="D422" i="2"/>
  <c r="G422" i="2"/>
  <c r="D421" i="2"/>
  <c r="G421" i="2"/>
  <c r="D420" i="2"/>
  <c r="G420" i="2"/>
  <c r="D419" i="2"/>
  <c r="G419" i="2"/>
  <c r="D418" i="2"/>
  <c r="G418" i="2"/>
  <c r="D417" i="2"/>
  <c r="G417" i="2"/>
  <c r="D416" i="2"/>
  <c r="G416" i="2"/>
  <c r="D415" i="2"/>
  <c r="G415" i="2"/>
  <c r="D414" i="2"/>
  <c r="G414" i="2"/>
  <c r="D413" i="2"/>
  <c r="G413" i="2"/>
  <c r="D412" i="2"/>
  <c r="G412" i="2"/>
  <c r="D411" i="2"/>
  <c r="G411" i="2"/>
  <c r="D410" i="2"/>
  <c r="G410" i="2"/>
  <c r="D409" i="2"/>
  <c r="G409" i="2"/>
  <c r="D408" i="2"/>
  <c r="G408" i="2"/>
  <c r="D407" i="2"/>
  <c r="G407" i="2"/>
  <c r="D406" i="2"/>
  <c r="G406" i="2"/>
  <c r="D405" i="2"/>
  <c r="G405" i="2"/>
  <c r="D404" i="2"/>
  <c r="G404" i="2"/>
  <c r="D403" i="2"/>
  <c r="G403" i="2"/>
  <c r="D402" i="2"/>
  <c r="G402" i="2"/>
  <c r="C87" i="1"/>
  <c r="D87" i="1"/>
  <c r="C86" i="1"/>
  <c r="D86" i="1"/>
  <c r="C85" i="1"/>
  <c r="D85" i="1"/>
  <c r="D401" i="2"/>
  <c r="G401" i="2"/>
  <c r="D400" i="2"/>
  <c r="G400" i="2"/>
  <c r="E86" i="1" s="1"/>
  <c r="D399" i="2"/>
  <c r="G399" i="2"/>
  <c r="D398" i="2"/>
  <c r="G398" i="2"/>
  <c r="D397" i="2"/>
  <c r="G397" i="2"/>
  <c r="D396" i="2"/>
  <c r="G396" i="2"/>
  <c r="D395" i="2"/>
  <c r="G395" i="2"/>
  <c r="D394" i="2"/>
  <c r="G394" i="2"/>
  <c r="D393" i="2"/>
  <c r="G393" i="2"/>
  <c r="D392" i="2"/>
  <c r="G392" i="2"/>
  <c r="E85" i="1" s="1"/>
  <c r="D391" i="2"/>
  <c r="G391" i="2"/>
  <c r="D390" i="2"/>
  <c r="G390" i="2"/>
  <c r="D389" i="2"/>
  <c r="G389" i="2"/>
  <c r="D388" i="2"/>
  <c r="G388" i="2"/>
  <c r="D387" i="2"/>
  <c r="G387" i="2"/>
  <c r="D386" i="2"/>
  <c r="G386" i="2"/>
  <c r="D385" i="2"/>
  <c r="G385" i="2"/>
  <c r="D384" i="2"/>
  <c r="G384" i="2"/>
  <c r="D383" i="2"/>
  <c r="G383" i="2"/>
  <c r="D382" i="2"/>
  <c r="G382" i="2"/>
  <c r="D381" i="2"/>
  <c r="G381" i="2"/>
  <c r="D380" i="2"/>
  <c r="G380" i="2"/>
  <c r="D379" i="2"/>
  <c r="G379" i="2"/>
  <c r="D378" i="2"/>
  <c r="G378" i="2"/>
  <c r="D377" i="2"/>
  <c r="G377" i="2"/>
  <c r="D376" i="2"/>
  <c r="G376" i="2"/>
  <c r="D375" i="2"/>
  <c r="G375" i="2"/>
  <c r="D374" i="2"/>
  <c r="G374" i="2"/>
  <c r="D373" i="2"/>
  <c r="G373" i="2"/>
  <c r="D372" i="2"/>
  <c r="G372" i="2"/>
  <c r="D371" i="2"/>
  <c r="G371" i="2"/>
  <c r="D370" i="2"/>
  <c r="G370" i="2"/>
  <c r="D369" i="2"/>
  <c r="G369" i="2"/>
  <c r="D368" i="2"/>
  <c r="G368" i="2"/>
  <c r="D367" i="2"/>
  <c r="G367" i="2"/>
  <c r="D366" i="2"/>
  <c r="G366" i="2"/>
  <c r="D365" i="2"/>
  <c r="G365" i="2"/>
  <c r="D364" i="2"/>
  <c r="G364" i="2"/>
  <c r="D363" i="2"/>
  <c r="G363" i="2"/>
  <c r="D362" i="2"/>
  <c r="G362" i="2"/>
  <c r="D361" i="2"/>
  <c r="G361" i="2"/>
  <c r="D360" i="2"/>
  <c r="G360" i="2"/>
  <c r="D359" i="2"/>
  <c r="G359" i="2"/>
  <c r="D358" i="2"/>
  <c r="G358" i="2"/>
  <c r="D357" i="2"/>
  <c r="G357" i="2"/>
  <c r="G96" i="1" l="1"/>
  <c r="G90" i="1"/>
  <c r="G89" i="1"/>
  <c r="F83" i="1"/>
  <c r="F47" i="1"/>
  <c r="F59" i="1"/>
  <c r="F31" i="1"/>
  <c r="F29" i="1"/>
  <c r="F13" i="1"/>
  <c r="F21" i="1"/>
  <c r="F51" i="1"/>
  <c r="F55" i="1"/>
  <c r="F25" i="1"/>
  <c r="F61" i="1"/>
  <c r="F45" i="1"/>
  <c r="F37" i="1"/>
  <c r="F17" i="1"/>
  <c r="G86" i="1"/>
  <c r="F87" i="1"/>
  <c r="F79" i="1"/>
  <c r="F57" i="1"/>
  <c r="F63" i="1"/>
  <c r="F9" i="1"/>
  <c r="F19" i="1"/>
  <c r="F33" i="1"/>
  <c r="F43" i="1"/>
  <c r="F23" i="1"/>
  <c r="F11" i="1"/>
  <c r="F35" i="1"/>
  <c r="F41" i="1"/>
  <c r="F7" i="1"/>
  <c r="F27" i="1"/>
  <c r="F53" i="1"/>
  <c r="F3" i="1"/>
  <c r="F15" i="1"/>
  <c r="F5" i="1"/>
  <c r="F39" i="1"/>
  <c r="G88" i="1"/>
  <c r="F76" i="1"/>
  <c r="F48" i="1"/>
  <c r="F56" i="1"/>
  <c r="F66" i="1"/>
  <c r="F54" i="1"/>
  <c r="F42" i="1"/>
  <c r="F40" i="1"/>
  <c r="F20" i="1"/>
  <c r="F8" i="1"/>
  <c r="F62" i="1"/>
  <c r="F14" i="1"/>
  <c r="F34" i="1"/>
  <c r="F38" i="1"/>
  <c r="F6" i="1"/>
  <c r="F4" i="1"/>
  <c r="F18" i="1"/>
  <c r="F24" i="1"/>
  <c r="F16" i="1"/>
  <c r="F10" i="1"/>
  <c r="F22" i="1"/>
  <c r="G85" i="1"/>
  <c r="F80" i="1"/>
  <c r="F68" i="1"/>
  <c r="F12" i="1"/>
  <c r="F50" i="1"/>
  <c r="F2" i="1"/>
  <c r="F26" i="1"/>
  <c r="F28" i="1"/>
  <c r="F30" i="1"/>
  <c r="F32" i="1"/>
  <c r="F46" i="1"/>
  <c r="F52" i="1"/>
  <c r="F36" i="1"/>
  <c r="F44" i="1"/>
  <c r="E87" i="1"/>
  <c r="D356" i="2"/>
  <c r="G356" i="2"/>
  <c r="E84" i="1" s="1"/>
  <c r="D355" i="2"/>
  <c r="G355" i="2"/>
  <c r="D354" i="2"/>
  <c r="G354" i="2"/>
  <c r="D353" i="2"/>
  <c r="G353" i="2"/>
  <c r="D352" i="2"/>
  <c r="G352" i="2"/>
  <c r="D351" i="2"/>
  <c r="G351" i="2"/>
  <c r="D350" i="2"/>
  <c r="G350" i="2"/>
  <c r="D349" i="2"/>
  <c r="G349" i="2"/>
  <c r="D348" i="2"/>
  <c r="G348" i="2"/>
  <c r="D347" i="2"/>
  <c r="G347" i="2"/>
  <c r="D346" i="2"/>
  <c r="G346" i="2"/>
  <c r="D345" i="2"/>
  <c r="G345" i="2"/>
  <c r="D344" i="2"/>
  <c r="G344" i="2"/>
  <c r="D343" i="2"/>
  <c r="G343" i="2"/>
  <c r="D342" i="2"/>
  <c r="G342" i="2"/>
  <c r="D341" i="2"/>
  <c r="G341" i="2"/>
  <c r="D340" i="2"/>
  <c r="G340" i="2"/>
  <c r="D339" i="2"/>
  <c r="G339" i="2"/>
  <c r="E83" i="1" s="1"/>
  <c r="D338" i="2"/>
  <c r="G338" i="2"/>
  <c r="C84" i="1"/>
  <c r="D84" i="1"/>
  <c r="C83" i="1"/>
  <c r="D83" i="1"/>
  <c r="D337" i="2"/>
  <c r="G337" i="2"/>
  <c r="D336" i="2"/>
  <c r="G336" i="2"/>
  <c r="E82" i="1" s="1"/>
  <c r="D335" i="2"/>
  <c r="G335" i="2"/>
  <c r="D334" i="2"/>
  <c r="G334" i="2"/>
  <c r="E81" i="1" s="1"/>
  <c r="D333" i="2"/>
  <c r="G333" i="2"/>
  <c r="D332" i="2"/>
  <c r="G332" i="2"/>
  <c r="E80" i="1" s="1"/>
  <c r="D331" i="2"/>
  <c r="G331" i="2"/>
  <c r="D330" i="2"/>
  <c r="G330" i="2"/>
  <c r="D329" i="2"/>
  <c r="G329" i="2"/>
  <c r="D328" i="2"/>
  <c r="G328" i="2"/>
  <c r="D327" i="2"/>
  <c r="G327" i="2"/>
  <c r="D326" i="2"/>
  <c r="G326" i="2"/>
  <c r="D325" i="2"/>
  <c r="G325" i="2"/>
  <c r="D324" i="2"/>
  <c r="G324" i="2"/>
  <c r="D323" i="2"/>
  <c r="G323" i="2"/>
  <c r="D322" i="2"/>
  <c r="G322" i="2"/>
  <c r="D321" i="2"/>
  <c r="G321" i="2"/>
  <c r="D320" i="2"/>
  <c r="G320" i="2"/>
  <c r="D319" i="2"/>
  <c r="G319" i="2"/>
  <c r="D318" i="2"/>
  <c r="G318" i="2"/>
  <c r="D317" i="2"/>
  <c r="G317" i="2"/>
  <c r="D316" i="2"/>
  <c r="G316" i="2"/>
  <c r="C82" i="1"/>
  <c r="D82" i="1"/>
  <c r="C81" i="1"/>
  <c r="D81" i="1"/>
  <c r="C80" i="1"/>
  <c r="D80" i="1"/>
  <c r="D315" i="2"/>
  <c r="G315" i="2"/>
  <c r="D314" i="2"/>
  <c r="G314" i="2"/>
  <c r="D313" i="2"/>
  <c r="G313" i="2"/>
  <c r="D312" i="2"/>
  <c r="G312" i="2"/>
  <c r="D311" i="2"/>
  <c r="G311" i="2"/>
  <c r="D310" i="2"/>
  <c r="G310" i="2"/>
  <c r="D309" i="2"/>
  <c r="G309" i="2"/>
  <c r="D308" i="2"/>
  <c r="G308" i="2"/>
  <c r="D307" i="2"/>
  <c r="G307" i="2"/>
  <c r="D306" i="2"/>
  <c r="G306" i="2"/>
  <c r="D305" i="2"/>
  <c r="G305" i="2"/>
  <c r="D304" i="2"/>
  <c r="G304" i="2"/>
  <c r="D303" i="2"/>
  <c r="G303" i="2"/>
  <c r="D302" i="2"/>
  <c r="G302" i="2"/>
  <c r="D301" i="2"/>
  <c r="G301" i="2"/>
  <c r="D300" i="2"/>
  <c r="G300" i="2"/>
  <c r="D299" i="2"/>
  <c r="G299" i="2"/>
  <c r="D298" i="2"/>
  <c r="G298" i="2"/>
  <c r="C79" i="1"/>
  <c r="D79" i="1"/>
  <c r="D297" i="2"/>
  <c r="G297" i="2"/>
  <c r="E78" i="1" s="1"/>
  <c r="D296" i="2"/>
  <c r="G296" i="2"/>
  <c r="E77" i="1" s="1"/>
  <c r="D295" i="2"/>
  <c r="G295" i="2"/>
  <c r="E76" i="1" s="1"/>
  <c r="D294" i="2"/>
  <c r="G294" i="2"/>
  <c r="D293" i="2"/>
  <c r="G293" i="2"/>
  <c r="D292" i="2"/>
  <c r="G292" i="2"/>
  <c r="D291" i="2"/>
  <c r="G291" i="2"/>
  <c r="D290" i="2"/>
  <c r="G290" i="2"/>
  <c r="D289" i="2"/>
  <c r="G289" i="2"/>
  <c r="D288" i="2"/>
  <c r="G288" i="2"/>
  <c r="D287" i="2"/>
  <c r="G287" i="2"/>
  <c r="D286" i="2"/>
  <c r="G286" i="2"/>
  <c r="D285" i="2"/>
  <c r="G285" i="2"/>
  <c r="D284" i="2"/>
  <c r="G284" i="2"/>
  <c r="D283" i="2"/>
  <c r="G283" i="2"/>
  <c r="D282" i="2"/>
  <c r="G282" i="2"/>
  <c r="D281" i="2"/>
  <c r="G281" i="2"/>
  <c r="D280" i="2"/>
  <c r="G280" i="2"/>
  <c r="D279" i="2"/>
  <c r="G279" i="2"/>
  <c r="D278" i="2"/>
  <c r="G278" i="2"/>
  <c r="D277" i="2"/>
  <c r="G277" i="2"/>
  <c r="D276" i="2"/>
  <c r="G276" i="2"/>
  <c r="C78" i="1"/>
  <c r="D78" i="1"/>
  <c r="C77" i="1"/>
  <c r="D77" i="1"/>
  <c r="C76" i="1"/>
  <c r="D76" i="1"/>
  <c r="D275" i="2"/>
  <c r="G275" i="2"/>
  <c r="D274" i="2"/>
  <c r="G274" i="2"/>
  <c r="E75" i="1" s="1"/>
  <c r="D273" i="2"/>
  <c r="G273" i="2"/>
  <c r="D272" i="2"/>
  <c r="G272" i="2"/>
  <c r="D271" i="2"/>
  <c r="G271" i="2"/>
  <c r="D270" i="2"/>
  <c r="G270" i="2"/>
  <c r="D269" i="2"/>
  <c r="G269" i="2"/>
  <c r="D268" i="2"/>
  <c r="G268" i="2"/>
  <c r="D267" i="2"/>
  <c r="G267" i="2"/>
  <c r="D266" i="2"/>
  <c r="G266" i="2"/>
  <c r="D265" i="2"/>
  <c r="G265" i="2"/>
  <c r="D264" i="2"/>
  <c r="G264" i="2"/>
  <c r="D263" i="2"/>
  <c r="G263" i="2"/>
  <c r="D262" i="2"/>
  <c r="G262" i="2"/>
  <c r="D261" i="2"/>
  <c r="G261" i="2"/>
  <c r="D260" i="2"/>
  <c r="G260" i="2"/>
  <c r="D259" i="2"/>
  <c r="G259" i="2"/>
  <c r="D258" i="2"/>
  <c r="G258" i="2"/>
  <c r="D257" i="2"/>
  <c r="G257" i="2"/>
  <c r="C75" i="1"/>
  <c r="D75" i="1"/>
  <c r="D256" i="2"/>
  <c r="G256" i="2"/>
  <c r="E65" i="1" s="1"/>
  <c r="D255" i="2"/>
  <c r="G255" i="2"/>
  <c r="D254" i="2"/>
  <c r="G254" i="2"/>
  <c r="D253" i="2"/>
  <c r="G253" i="2"/>
  <c r="D252" i="2"/>
  <c r="G252" i="2"/>
  <c r="E60" i="1" s="1"/>
  <c r="D251" i="2"/>
  <c r="G251" i="2"/>
  <c r="D250" i="2"/>
  <c r="G250" i="2"/>
  <c r="D249" i="2"/>
  <c r="G249" i="2"/>
  <c r="D248" i="2"/>
  <c r="G248" i="2"/>
  <c r="E57" i="1" s="1"/>
  <c r="D247" i="2"/>
  <c r="G247" i="2"/>
  <c r="D246" i="2"/>
  <c r="G246" i="2"/>
  <c r="D245" i="2"/>
  <c r="G245" i="2"/>
  <c r="D244" i="2"/>
  <c r="G244" i="2"/>
  <c r="D243" i="2"/>
  <c r="G243" i="2"/>
  <c r="D242" i="2"/>
  <c r="G242" i="2"/>
  <c r="D241" i="2"/>
  <c r="G241" i="2"/>
  <c r="D240" i="2"/>
  <c r="G240" i="2"/>
  <c r="D239" i="2"/>
  <c r="G239" i="2"/>
  <c r="E64" i="1" s="1"/>
  <c r="D238" i="2"/>
  <c r="G238" i="2"/>
  <c r="C65" i="1"/>
  <c r="D65" i="1"/>
  <c r="C60" i="1"/>
  <c r="D60" i="1"/>
  <c r="C57" i="1"/>
  <c r="D57" i="1"/>
  <c r="C48" i="1"/>
  <c r="D48" i="1"/>
  <c r="C64" i="1"/>
  <c r="D64" i="1"/>
  <c r="D234" i="2"/>
  <c r="D230" i="2"/>
  <c r="D226" i="2"/>
  <c r="D222" i="2"/>
  <c r="D237" i="2"/>
  <c r="G237" i="2"/>
  <c r="D236" i="2"/>
  <c r="G236" i="2"/>
  <c r="D235" i="2"/>
  <c r="G235" i="2"/>
  <c r="G234" i="2"/>
  <c r="D233" i="2"/>
  <c r="G233" i="2"/>
  <c r="D232" i="2"/>
  <c r="G232" i="2"/>
  <c r="D231" i="2"/>
  <c r="G231" i="2"/>
  <c r="G230" i="2"/>
  <c r="D229" i="2"/>
  <c r="G229" i="2"/>
  <c r="D228" i="2"/>
  <c r="G228" i="2"/>
  <c r="D227" i="2"/>
  <c r="G227" i="2"/>
  <c r="G226" i="2"/>
  <c r="D225" i="2"/>
  <c r="G225" i="2"/>
  <c r="D224" i="2"/>
  <c r="G224" i="2"/>
  <c r="D223" i="2"/>
  <c r="G223" i="2"/>
  <c r="G222" i="2"/>
  <c r="D221" i="2"/>
  <c r="G221" i="2"/>
  <c r="D220" i="2"/>
  <c r="G220" i="2"/>
  <c r="D47" i="1"/>
  <c r="D189" i="2"/>
  <c r="G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D63" i="1"/>
  <c r="C66" i="1"/>
  <c r="G87" i="1" l="1"/>
  <c r="G60" i="1"/>
  <c r="G76" i="1"/>
  <c r="G77" i="1"/>
  <c r="G78" i="1"/>
  <c r="G80" i="1"/>
  <c r="G81" i="1"/>
  <c r="G82" i="1"/>
  <c r="G83" i="1"/>
  <c r="G84" i="1"/>
  <c r="G64" i="1"/>
  <c r="G57" i="1"/>
  <c r="G65" i="1"/>
  <c r="G75" i="1"/>
  <c r="E2" i="1"/>
  <c r="E79" i="1"/>
  <c r="G79" i="1" s="1"/>
  <c r="E48" i="1"/>
  <c r="G48" i="1" s="1"/>
  <c r="E56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G63" i="1" l="1"/>
  <c r="G66" i="1"/>
  <c r="G67" i="1"/>
  <c r="G4" i="1"/>
  <c r="G9" i="1"/>
  <c r="G6" i="1"/>
  <c r="G26" i="1"/>
  <c r="G47" i="1"/>
  <c r="G71" i="1"/>
  <c r="G42" i="1"/>
  <c r="G12" i="1"/>
  <c r="G29" i="1"/>
  <c r="G35" i="1"/>
  <c r="G45" i="1"/>
  <c r="G73" i="1"/>
  <c r="G31" i="1"/>
  <c r="G49" i="1"/>
  <c r="G58" i="1"/>
  <c r="G10" i="1"/>
  <c r="G53" i="1"/>
  <c r="G24" i="1"/>
  <c r="G30" i="1"/>
  <c r="G19" i="1"/>
  <c r="G62" i="1"/>
  <c r="G22" i="1"/>
  <c r="G74" i="1"/>
  <c r="G54" i="1"/>
  <c r="G59" i="1"/>
  <c r="G56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G51" i="1" l="1"/>
  <c r="G18" i="1"/>
  <c r="G2" i="1"/>
  <c r="G7" i="1"/>
  <c r="G3" i="1"/>
  <c r="G20" i="1"/>
  <c r="G11" i="1"/>
  <c r="G17" i="1"/>
  <c r="G44" i="1"/>
  <c r="G13" i="1"/>
  <c r="G50" i="1"/>
  <c r="G33" i="1"/>
  <c r="G16" i="1"/>
  <c r="G52" i="1"/>
  <c r="G28" i="1"/>
  <c r="G46" i="1"/>
  <c r="G15" i="1"/>
  <c r="G23" i="1"/>
  <c r="G34" i="1"/>
  <c r="G27" i="1"/>
  <c r="G37" i="1"/>
  <c r="G43" i="1"/>
  <c r="G41" i="1"/>
  <c r="E21" i="1"/>
  <c r="G21" i="1" s="1"/>
  <c r="E72" i="1"/>
  <c r="G72" i="1" s="1"/>
  <c r="E40" i="1"/>
  <c r="G40" i="1" s="1"/>
  <c r="E68" i="1"/>
  <c r="G68" i="1" s="1"/>
  <c r="E14" i="1"/>
  <c r="G14" i="1" s="1"/>
  <c r="E69" i="1"/>
  <c r="G69" i="1" s="1"/>
  <c r="E61" i="1"/>
  <c r="G61" i="1" s="1"/>
  <c r="E8" i="1"/>
  <c r="G8" i="1" s="1"/>
  <c r="E32" i="1"/>
  <c r="G32" i="1" s="1"/>
  <c r="E38" i="1"/>
  <c r="G38" i="1" s="1"/>
  <c r="E70" i="1"/>
  <c r="G70" i="1" s="1"/>
  <c r="E55" i="1"/>
  <c r="G55" i="1" s="1"/>
  <c r="E5" i="1"/>
  <c r="G5" i="1" s="1"/>
  <c r="E25" i="1"/>
  <c r="G25" i="1" s="1"/>
  <c r="E36" i="1"/>
  <c r="G36" i="1" s="1"/>
  <c r="E39" i="1"/>
  <c r="G39" i="1" s="1"/>
</calcChain>
</file>

<file path=xl/sharedStrings.xml><?xml version="1.0" encoding="utf-8"?>
<sst xmlns="http://schemas.openxmlformats.org/spreadsheetml/2006/main" count="1526" uniqueCount="118">
  <si>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</si>
  <si>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</si>
  <si>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</si>
  <si>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</si>
  <si>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</si>
  <si>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</si>
  <si>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</si>
  <si>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</si>
  <si>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</si>
  <si>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</si>
  <si>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</si>
  <si>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</si>
  <si>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</si>
  <si>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</si>
  <si>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</si>
  <si>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</si>
  <si>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</si>
  <si>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</si>
  <si>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</si>
  <si>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</si>
  <si>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</si>
  <si>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</si>
  <si>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</si>
  <si>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</si>
  <si>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</si>
  <si>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</si>
  <si>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</si>
  <si>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</si>
  <si>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</si>
  <si>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</si>
  <si>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</si>
  <si>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</si>
  <si>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</si>
  <si>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</si>
  <si>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</si>
  <si>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</si>
  <si>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</si>
  <si>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</si>
  <si>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</si>
  <si>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</si>
  <si>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</si>
  <si>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</si>
  <si>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</si>
  <si>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</si>
  <si>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</si>
  <si>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</si>
  <si>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</si>
  <si>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</si>
  <si>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</si>
  <si>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</si>
  <si>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</si>
  <si>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</si>
  <si>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</si>
  <si>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</si>
  <si>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</si>
  <si>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</si>
  <si>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</si>
  <si>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</si>
  <si>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</si>
  <si>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</si>
  <si>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</si>
  <si>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</si>
  <si>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</si>
  <si>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</si>
  <si>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</si>
  <si>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</si>
  <si>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</si>
  <si>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</si>
  <si>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</si>
  <si>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</si>
  <si>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</si>
  <si>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</si>
  <si>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</si>
  <si>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</si>
  <si>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</si>
  <si>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</si>
  <si>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</si>
  <si>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</si>
  <si>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</si>
  <si>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</si>
  <si>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</si>
  <si>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</si>
  <si>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</si>
  <si>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</si>
  <si>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</si>
  <si>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</si>
  <si>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</si>
  <si>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</si>
  <si>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</si>
  <si>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</si>
  <si>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</si>
  <si>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</si>
  <si>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</si>
  <si>
    <t>Жора</t>
  </si>
  <si>
    <t>Лев (Даниил+1)</t>
  </si>
  <si>
    <t>Антон Тишкин</t>
  </si>
  <si>
    <t>Энтони Тепеев</t>
  </si>
  <si>
    <t>Миша Орехов</t>
  </si>
  <si>
    <t>Руслан Байшев</t>
  </si>
  <si>
    <t>saves_on_date</t>
  </si>
  <si>
    <t>draws</t>
  </si>
  <si>
    <t>draws_on_date</t>
  </si>
  <si>
    <t>tournament</t>
  </si>
  <si>
    <t>Барышиха</t>
  </si>
  <si>
    <t>Олег</t>
  </si>
  <si>
    <t>УПК</t>
  </si>
  <si>
    <t>Ваня (Иван+1)</t>
  </si>
  <si>
    <t>Дэн (Нурик+1)</t>
  </si>
  <si>
    <t>Умар (Женя+1)</t>
  </si>
  <si>
    <t>Саша (Витя+1)</t>
  </si>
  <si>
    <t>Сергей (АК+1)</t>
  </si>
  <si>
    <t>Андрей (Олег+1)</t>
  </si>
  <si>
    <t>Фуад</t>
  </si>
  <si>
    <t>Ибрагим (Вася+1)</t>
  </si>
  <si>
    <t>Фируз (Вася+1)</t>
  </si>
  <si>
    <t>Азамат (Никита+1)</t>
  </si>
  <si>
    <t>Дима (Паша+1)</t>
  </si>
  <si>
    <t>Леха (Паша+1)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</si>
</sst>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6" xfId="0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3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G101" totalsRowShown="0" headerRowDxfId="35" headerRowBorderDxfId="34" tableBorderDxfId="33" totalsRowBorderDxfId="32">
  <autoFilter ref="A1:G101" xr:uid="{CC58E8C5-7B8B-42F7-9BFF-85AAC284233D}"/>
  <sortState xmlns:xlrd2="http://schemas.microsoft.com/office/spreadsheetml/2017/richdata2" ref="A2:G74">
    <sortCondition descending="1" ref="G1:G74"/>
  </sortState>
  <tableColumns count="7">
    <tableColumn id="1" xr3:uid="{72D5507B-3E56-45F9-949A-1B810B89614D}" name="player_id" dataDxfId="31"/>
    <tableColumn id="2" xr3:uid="{9B600E03-F10C-49A9-BD9C-050BEA58FF6E}" name="player_name" dataDxfId="30"/>
    <tableColumn id="3" xr3:uid="{8F857898-2667-4829-90AD-3A28B8E44AF3}" name="goals" dataDxfId="29">
      <calculatedColumnFormula>SUMIFS(_stats[goals_on_date],_stats[player_id],_players[[#This Row],[player_id]])</calculatedColumnFormula>
    </tableColumn>
    <tableColumn id="4" xr3:uid="{81B9F6B2-D5CC-4D13-9EE3-73B39091AD58}" name="assists" dataDxfId="28">
      <calculatedColumnFormula>SUMIFS(_stats[assists_on_date],_stats[player_id],_players[[#This Row],[player_id]])</calculatedColumnFormula>
    </tableColumn>
    <tableColumn id="5" xr3:uid="{1C26950D-761D-4C94-B228-1824773DE1A0}" name="wins" dataDxfId="27">
      <calculatedColumnFormula>SUMIFS(_stats[wins_on_date],_stats[player_id],_players[[#This Row],[player_id]])</calculatedColumnFormula>
    </tableColumn>
    <tableColumn id="7" xr3:uid="{7B92C955-C277-4BCF-B8AB-BC8A08DD3F98}" name="draws" dataDxfId="26">
      <calculatedColumnFormula>SUMIFS(_stats[draws_on_date],_stats[player_id],_players[[#This Row],[player_id]])</calculatedColumnFormula>
    </tableColumn>
    <tableColumn id="6" xr3:uid="{9ADB0D0F-407B-4516-A8B8-97C920F43BB4}" name="points" dataDxfId="25">
      <calculatedColumnFormula>SUM(_players[[#This Row],[goals]:[draws]])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J608" totalsRowShown="0" headerRowDxfId="24" dataDxfId="22" headerRowBorderDxfId="23" tableBorderDxfId="21" totalsRowBorderDxfId="20">
  <autoFilter ref="A1:J608" xr:uid="{D3D1149F-12DA-4A23-97C8-9D9CCA1140FB}"/>
  <sortState xmlns:xlrd2="http://schemas.microsoft.com/office/spreadsheetml/2017/richdata2" ref="A2:G60">
    <sortCondition ref="A1:A60"/>
  </sortState>
  <tableColumns count="10">
    <tableColumn id="1" xr3:uid="{D6DD79FC-E04C-45EB-8EBE-D6811A0C69D0}" name="date" dataDxfId="19"/>
    <tableColumn id="2" xr3:uid="{686C940A-87F8-43A1-ADFF-9CF607E801B5}" name="team_number" dataDxfId="18"/>
    <tableColumn id="3" xr3:uid="{1C13D6CA-8B0C-4849-B32C-A77EF9C52B42}" name="player_id" dataDxfId="17"/>
    <tableColumn id="4" xr3:uid="{C2384479-71AA-40DA-A7B2-E30ECBA1AF99}" name="player_name" dataDxfId="16">
      <calculatedColumnFormula>IFERROR(VLOOKUP(_stats[[#This Row],[player_id]],_players[[player_id]:[player_name]],2,0),"")</calculatedColumnFormula>
    </tableColumn>
    <tableColumn id="5" xr3:uid="{09AE1D8B-DCB8-4F87-ABB5-372822B0D6BF}" name="goals_on_date" dataDxfId="15"/>
    <tableColumn id="6" xr3:uid="{7FD24496-81EB-47BB-8B89-26AB97C686CA}" name="assists_on_date" dataDxfId="14"/>
    <tableColumn id="7" xr3:uid="{39F202A0-49EF-45EE-9054-882F18FBDF31}" name="wins_on_date" dataDxfId="13">
      <calculatedColumnFormula>SUMIFS(_teams[wins_on_date],_teams[date],_stats[[#This Row],[date]],_teams[team_number],_stats[[#This Row],[team_number]])</calculatedColumnFormula>
    </tableColumn>
    <tableColumn id="9" xr3:uid="{77DBAB0A-D544-43B5-B781-AF8991E594CD}" name="draws_on_date" dataDxfId="12">
      <calculatedColumnFormula>SUMIFS(_teams[draws_on_date],_teams[date],_stats[[#This Row],[date]],_teams[team_number],_stats[[#This Row],[team_number]])</calculatedColumnFormula>
    </tableColumn>
    <tableColumn id="8" xr3:uid="{A520E791-7CA1-456F-85A9-8F9DA9A2197F}" name="saves_on_date" dataDxfId="11"/>
    <tableColumn id="10" xr3:uid="{60255463-9C5A-4356-83C8-4B8F5C0D84CC}" name="tournament" dataDxfId="1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E91" totalsRowShown="0" headerRowDxfId="9" dataDxfId="7" headerRowBorderDxfId="8" tableBorderDxfId="6" totalsRowBorderDxfId="5">
  <autoFilter ref="A1:E91" xr:uid="{B6423DC2-EC3F-4914-9E08-BC4E7C6626C9}"/>
  <tableColumns count="5">
    <tableColumn id="1" xr3:uid="{92BE0DCE-EF0C-43B2-937D-640EBFF087A6}" name="date" dataDxfId="4"/>
    <tableColumn id="2" xr3:uid="{B497FB59-180E-4B72-9ECD-E25C88173489}" name="team_number" dataDxfId="3"/>
    <tableColumn id="3" xr3:uid="{02A8A062-9D85-4980-948F-E89B2B2D08DF}" name="wins_on_date" dataDxfId="2"/>
    <tableColumn id="4" xr3:uid="{E0D3B2C4-0D10-4724-9583-EAA87E6A8BF5}" name="draws_on_date" dataDxfId="1"/>
    <tableColumn id="5" xr3:uid="{767C7E87-2BC0-427C-9555-EA488841AAAB}" name="tourna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101"/>
  <sheetViews>
    <sheetView topLeftCell="A82" workbookViewId="0">
      <selection activeCell="G100" sqref="G100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6" width="11.85546875" style="2" customWidth="1"/>
    <col min="7" max="7" width="12.5703125" style="2" customWidth="1"/>
    <col min="8" max="8" width="12.5703125" customWidth="1"/>
  </cols>
  <sheetData>
    <row r="1" spans="1:7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100</v>
      </c>
      <c r="G1" s="5" t="s">
        <v>5</v>
      </c>
    </row>
    <row r="2" spans="1:7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51</v>
      </c>
      <c r="D2" s="19">
        <f>SUMIFS(_stats[assists_on_date],_stats[player_id],_players[[#This Row],[player_id]])</f>
        <v>23</v>
      </c>
      <c r="E2" s="19">
        <f>SUMIFS(_stats[wins_on_date],_stats[player_id],_players[[#This Row],[player_id]])</f>
        <v>64</v>
      </c>
      <c r="F2" s="20">
        <f>SUMIFS(_stats[draws_on_date],_stats[player_id],_players[[#This Row],[player_id]])</f>
        <v>2</v>
      </c>
      <c r="G2" s="20">
        <f>SUM(_players[[#This Row],[goals]:[draws]])</f>
        <v>140</v>
      </c>
    </row>
    <row r="3" spans="1:7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33</v>
      </c>
      <c r="D3" s="11">
        <f>SUMIFS(_stats[assists_on_date],_stats[player_id],_players[[#This Row],[player_id]])</f>
        <v>32</v>
      </c>
      <c r="E3" s="11">
        <f>SUMIFS(_stats[wins_on_date],_stats[player_id],_players[[#This Row],[player_id]])</f>
        <v>101</v>
      </c>
      <c r="F3" s="12">
        <f>SUMIFS(_stats[draws_on_date],_stats[player_id],_players[[#This Row],[player_id]])</f>
        <v>6</v>
      </c>
      <c r="G3" s="12">
        <f>SUM(_players[[#This Row],[goals]:[draws]])</f>
        <v>172</v>
      </c>
    </row>
    <row r="4" spans="1:7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52</v>
      </c>
      <c r="D4" s="16">
        <f>SUMIFS(_stats[assists_on_date],_stats[player_id],_players[[#This Row],[player_id]])</f>
        <v>13</v>
      </c>
      <c r="E4" s="16">
        <f>SUMIFS(_stats[wins_on_date],_stats[player_id],_players[[#This Row],[player_id]])</f>
        <v>101</v>
      </c>
      <c r="F4" s="17">
        <f>SUMIFS(_stats[draws_on_date],_stats[player_id],_players[[#This Row],[player_id]])</f>
        <v>7</v>
      </c>
      <c r="G4" s="17">
        <f>SUM(_players[[#This Row],[goals]:[draws]])</f>
        <v>173</v>
      </c>
    </row>
    <row r="5" spans="1:7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73</v>
      </c>
      <c r="F5" s="22">
        <f>SUMIFS(_stats[draws_on_date],_stats[player_id],_players[[#This Row],[player_id]])</f>
        <v>0</v>
      </c>
      <c r="G5" s="22">
        <f>SUM(_players[[#This Row],[goals]:[draws]])</f>
        <v>107</v>
      </c>
    </row>
    <row r="6" spans="1:7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15</v>
      </c>
      <c r="D6" s="16">
        <f>SUMIFS(_stats[assists_on_date],_stats[player_id],_players[[#This Row],[player_id]])</f>
        <v>12</v>
      </c>
      <c r="E6" s="16">
        <f>SUMIFS(_stats[wins_on_date],_stats[player_id],_players[[#This Row],[player_id]])</f>
        <v>104</v>
      </c>
      <c r="F6" s="17">
        <f>SUMIFS(_stats[draws_on_date],_stats[player_id],_players[[#This Row],[player_id]])</f>
        <v>8</v>
      </c>
      <c r="G6" s="17">
        <f>SUM(_players[[#This Row],[goals]:[draws]])</f>
        <v>139</v>
      </c>
    </row>
    <row r="7" spans="1:7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30</v>
      </c>
      <c r="D7" s="11">
        <f>SUMIFS(_stats[assists_on_date],_stats[player_id],_players[[#This Row],[player_id]])</f>
        <v>18</v>
      </c>
      <c r="E7" s="11">
        <f>SUMIFS(_stats[wins_on_date],_stats[player_id],_players[[#This Row],[player_id]])</f>
        <v>51</v>
      </c>
      <c r="F7" s="12">
        <f>SUMIFS(_stats[draws_on_date],_stats[player_id],_players[[#This Row],[player_id]])</f>
        <v>4</v>
      </c>
      <c r="G7" s="12">
        <f>SUM(_players[[#This Row],[goals]:[draws]])</f>
        <v>103</v>
      </c>
    </row>
    <row r="8" spans="1:7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21</v>
      </c>
      <c r="D8" s="11">
        <f>SUMIFS(_stats[assists_on_date],_stats[player_id],_players[[#This Row],[player_id]])</f>
        <v>14</v>
      </c>
      <c r="E8" s="11">
        <f>SUMIFS(_stats[wins_on_date],_stats[player_id],_players[[#This Row],[player_id]])</f>
        <v>93</v>
      </c>
      <c r="F8" s="12">
        <f>SUMIFS(_stats[draws_on_date],_stats[player_id],_players[[#This Row],[player_id]])</f>
        <v>9</v>
      </c>
      <c r="G8" s="12">
        <f>SUM(_players[[#This Row],[goals]:[draws]])</f>
        <v>137</v>
      </c>
    </row>
    <row r="9" spans="1:7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SUMIFS(_stats[draws_on_date],_stats[player_id],_players[[#This Row],[player_id]])</f>
        <v>0</v>
      </c>
      <c r="G9" s="17">
        <f>SUM(_players[[#This Row],[goals]:[draws]])</f>
        <v>55</v>
      </c>
    </row>
    <row r="10" spans="1:7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4</v>
      </c>
      <c r="D10" s="16">
        <f>SUMIFS(_stats[assists_on_date],_stats[player_id],_players[[#This Row],[player_id]])</f>
        <v>4</v>
      </c>
      <c r="E10" s="16">
        <f>SUMIFS(_stats[wins_on_date],_stats[player_id],_players[[#This Row],[player_id]])</f>
        <v>59</v>
      </c>
      <c r="F10" s="17">
        <f>SUMIFS(_stats[draws_on_date],_stats[player_id],_players[[#This Row],[player_id]])</f>
        <v>7</v>
      </c>
      <c r="G10" s="17">
        <f>SUM(_players[[#This Row],[goals]:[draws]])</f>
        <v>74</v>
      </c>
    </row>
    <row r="11" spans="1:7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29</v>
      </c>
      <c r="D11" s="21">
        <f>SUMIFS(_stats[assists_on_date],_stats[player_id],_players[[#This Row],[player_id]])</f>
        <v>19</v>
      </c>
      <c r="E11" s="21">
        <f>SUMIFS(_stats[wins_on_date],_stats[player_id],_players[[#This Row],[player_id]])</f>
        <v>56</v>
      </c>
      <c r="F11" s="22">
        <f>SUMIFS(_stats[draws_on_date],_stats[player_id],_players[[#This Row],[player_id]])</f>
        <v>3</v>
      </c>
      <c r="G11" s="22">
        <f>SUM(_players[[#This Row],[goals]:[draws]])</f>
        <v>107</v>
      </c>
    </row>
    <row r="12" spans="1:7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20</v>
      </c>
      <c r="D12" s="16">
        <f>SUMIFS(_stats[assists_on_date],_stats[player_id],_players[[#This Row],[player_id]])</f>
        <v>23</v>
      </c>
      <c r="E12" s="16">
        <f>SUMIFS(_stats[wins_on_date],_stats[player_id],_players[[#This Row],[player_id]])</f>
        <v>43</v>
      </c>
      <c r="F12" s="17">
        <f>SUMIFS(_stats[draws_on_date],_stats[player_id],_players[[#This Row],[player_id]])</f>
        <v>5</v>
      </c>
      <c r="G12" s="17">
        <f>SUM(_players[[#This Row],[goals]:[draws]])</f>
        <v>91</v>
      </c>
    </row>
    <row r="13" spans="1:7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21</v>
      </c>
      <c r="D13" s="11">
        <f>SUMIFS(_stats[assists_on_date],_stats[player_id],_players[[#This Row],[player_id]])</f>
        <v>16</v>
      </c>
      <c r="E13" s="11">
        <f>SUMIFS(_stats[wins_on_date],_stats[player_id],_players[[#This Row],[player_id]])</f>
        <v>43</v>
      </c>
      <c r="F13" s="12">
        <f>SUMIFS(_stats[draws_on_date],_stats[player_id],_players[[#This Row],[player_id]])</f>
        <v>6</v>
      </c>
      <c r="G13" s="12">
        <f>SUM(_players[[#This Row],[goals]:[draws]])</f>
        <v>86</v>
      </c>
    </row>
    <row r="14" spans="1:7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3</v>
      </c>
      <c r="D14" s="11">
        <f>SUMIFS(_stats[assists_on_date],_stats[player_id],_players[[#This Row],[player_id]])</f>
        <v>5</v>
      </c>
      <c r="E14" s="11">
        <f>SUMIFS(_stats[wins_on_date],_stats[player_id],_players[[#This Row],[player_id]])</f>
        <v>73</v>
      </c>
      <c r="F14" s="12">
        <f>SUMIFS(_stats[draws_on_date],_stats[player_id],_players[[#This Row],[player_id]])</f>
        <v>5</v>
      </c>
      <c r="G14" s="12">
        <f>SUM(_players[[#This Row],[goals]:[draws]])</f>
        <v>86</v>
      </c>
    </row>
    <row r="15" spans="1:7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14</v>
      </c>
      <c r="D15" s="11">
        <f>SUMIFS(_stats[assists_on_date],_stats[player_id],_players[[#This Row],[player_id]])</f>
        <v>26</v>
      </c>
      <c r="E15" s="11">
        <f>SUMIFS(_stats[wins_on_date],_stats[player_id],_players[[#This Row],[player_id]])</f>
        <v>53</v>
      </c>
      <c r="F15" s="12">
        <f>SUMIFS(_stats[draws_on_date],_stats[player_id],_players[[#This Row],[player_id]])</f>
        <v>2</v>
      </c>
      <c r="G15" s="12">
        <f>SUM(_players[[#This Row],[goals]:[draws]])</f>
        <v>95</v>
      </c>
    </row>
    <row r="16" spans="1:7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11</v>
      </c>
      <c r="D16" s="11">
        <f>SUMIFS(_stats[assists_on_date],_stats[player_id],_players[[#This Row],[player_id]])</f>
        <v>15</v>
      </c>
      <c r="E16" s="11">
        <f>SUMIFS(_stats[wins_on_date],_stats[player_id],_players[[#This Row],[player_id]])</f>
        <v>31</v>
      </c>
      <c r="F16" s="12">
        <f>SUMIFS(_stats[draws_on_date],_stats[player_id],_players[[#This Row],[player_id]])</f>
        <v>0</v>
      </c>
      <c r="G16" s="12">
        <f>SUM(_players[[#This Row],[goals]:[draws]])</f>
        <v>57</v>
      </c>
    </row>
    <row r="17" spans="1:7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SUMIFS(_stats[draws_on_date],_stats[player_id],_players[[#This Row],[player_id]])</f>
        <v>0</v>
      </c>
      <c r="G17" s="12">
        <f>SUM(_players[[#This Row],[goals]:[draws]])</f>
        <v>52</v>
      </c>
    </row>
    <row r="18" spans="1:7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27</v>
      </c>
      <c r="D18" s="11">
        <f>SUMIFS(_stats[assists_on_date],_stats[player_id],_players[[#This Row],[player_id]])</f>
        <v>23</v>
      </c>
      <c r="E18" s="11">
        <f>SUMIFS(_stats[wins_on_date],_stats[player_id],_players[[#This Row],[player_id]])</f>
        <v>59</v>
      </c>
      <c r="F18" s="12">
        <f>SUMIFS(_stats[draws_on_date],_stats[player_id],_players[[#This Row],[player_id]])</f>
        <v>5</v>
      </c>
      <c r="G18" s="12">
        <f>SUM(_players[[#This Row],[goals]:[draws]])</f>
        <v>114</v>
      </c>
    </row>
    <row r="19" spans="1:7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SUMIFS(_stats[draws_on_date],_stats[player_id],_players[[#This Row],[player_id]])</f>
        <v>0</v>
      </c>
      <c r="G19" s="17">
        <f>SUM(_players[[#This Row],[goals]:[draws]])</f>
        <v>27</v>
      </c>
    </row>
    <row r="20" spans="1:7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15</v>
      </c>
      <c r="D20" s="11">
        <f>SUMIFS(_stats[assists_on_date],_stats[player_id],_players[[#This Row],[player_id]])</f>
        <v>12</v>
      </c>
      <c r="E20" s="11">
        <f>SUMIFS(_stats[wins_on_date],_stats[player_id],_players[[#This Row],[player_id]])</f>
        <v>63</v>
      </c>
      <c r="F20" s="12">
        <f>SUMIFS(_stats[draws_on_date],_stats[player_id],_players[[#This Row],[player_id]])</f>
        <v>5</v>
      </c>
      <c r="G20" s="12">
        <f>SUM(_players[[#This Row],[goals]:[draws]])</f>
        <v>95</v>
      </c>
    </row>
    <row r="21" spans="1:7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4</v>
      </c>
      <c r="D21" s="11">
        <f>SUMIFS(_stats[assists_on_date],_stats[player_id],_players[[#This Row],[player_id]])</f>
        <v>14</v>
      </c>
      <c r="E21" s="11">
        <f>SUMIFS(_stats[wins_on_date],_stats[player_id],_players[[#This Row],[player_id]])</f>
        <v>41</v>
      </c>
      <c r="F21" s="12">
        <f>SUMIFS(_stats[draws_on_date],_stats[player_id],_players[[#This Row],[player_id]])</f>
        <v>2</v>
      </c>
      <c r="G21" s="12">
        <f>SUM(_players[[#This Row],[goals]:[draws]])</f>
        <v>61</v>
      </c>
    </row>
    <row r="22" spans="1:7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4</v>
      </c>
      <c r="E22" s="16">
        <f>SUMIFS(_stats[wins_on_date],_stats[player_id],_players[[#This Row],[player_id]])</f>
        <v>68</v>
      </c>
      <c r="F22" s="17">
        <f>SUMIFS(_stats[draws_on_date],_stats[player_id],_players[[#This Row],[player_id]])</f>
        <v>4</v>
      </c>
      <c r="G22" s="17">
        <f>SUM(_players[[#This Row],[goals]:[draws]])</f>
        <v>76</v>
      </c>
    </row>
    <row r="23" spans="1:7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7</v>
      </c>
      <c r="D23" s="11">
        <f>SUMIFS(_stats[assists_on_date],_stats[player_id],_players[[#This Row],[player_id]])</f>
        <v>14</v>
      </c>
      <c r="E23" s="11">
        <f>SUMIFS(_stats[wins_on_date],_stats[player_id],_players[[#This Row],[player_id]])</f>
        <v>58</v>
      </c>
      <c r="F23" s="12">
        <f>SUMIFS(_stats[draws_on_date],_stats[player_id],_players[[#This Row],[player_id]])</f>
        <v>5</v>
      </c>
      <c r="G23" s="12">
        <f>SUM(_players[[#This Row],[goals]:[draws]])</f>
        <v>84</v>
      </c>
    </row>
    <row r="24" spans="1:7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SUMIFS(_stats[draws_on_date],_stats[player_id],_players[[#This Row],[player_id]])</f>
        <v>0</v>
      </c>
      <c r="G24" s="17">
        <f>SUM(_players[[#This Row],[goals]:[draws]])</f>
        <v>24</v>
      </c>
    </row>
    <row r="25" spans="1:7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8</v>
      </c>
      <c r="D25" s="11">
        <f>SUMIFS(_stats[assists_on_date],_stats[player_id],_players[[#This Row],[player_id]])</f>
        <v>13</v>
      </c>
      <c r="E25" s="11">
        <f>SUMIFS(_stats[wins_on_date],_stats[player_id],_players[[#This Row],[player_id]])</f>
        <v>47</v>
      </c>
      <c r="F25" s="12">
        <f>SUMIFS(_stats[draws_on_date],_stats[player_id],_players[[#This Row],[player_id]])</f>
        <v>8</v>
      </c>
      <c r="G25" s="12">
        <f>SUM(_players[[#This Row],[goals]:[draws]])</f>
        <v>76</v>
      </c>
    </row>
    <row r="26" spans="1:7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3</v>
      </c>
      <c r="E26" s="16">
        <f>SUMIFS(_stats[wins_on_date],_stats[player_id],_players[[#This Row],[player_id]])</f>
        <v>25</v>
      </c>
      <c r="F26" s="17">
        <f>SUMIFS(_stats[draws_on_date],_stats[player_id],_players[[#This Row],[player_id]])</f>
        <v>4</v>
      </c>
      <c r="G26" s="17">
        <f>SUM(_players[[#This Row],[goals]:[draws]])</f>
        <v>35</v>
      </c>
    </row>
    <row r="27" spans="1:7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11</v>
      </c>
      <c r="D27" s="11">
        <f>SUMIFS(_stats[assists_on_date],_stats[player_id],_players[[#This Row],[player_id]])</f>
        <v>8</v>
      </c>
      <c r="E27" s="11">
        <f>SUMIFS(_stats[wins_on_date],_stats[player_id],_players[[#This Row],[player_id]])</f>
        <v>58</v>
      </c>
      <c r="F27" s="12">
        <f>SUMIFS(_stats[draws_on_date],_stats[player_id],_players[[#This Row],[player_id]])</f>
        <v>4</v>
      </c>
      <c r="G27" s="12">
        <f>SUM(_players[[#This Row],[goals]:[draws]])</f>
        <v>81</v>
      </c>
    </row>
    <row r="28" spans="1:7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1</v>
      </c>
      <c r="D28" s="11">
        <f>SUMIFS(_stats[assists_on_date],_stats[player_id],_players[[#This Row],[player_id]])</f>
        <v>1</v>
      </c>
      <c r="E28" s="11">
        <f>SUMIFS(_stats[wins_on_date],_stats[player_id],_players[[#This Row],[player_id]])</f>
        <v>37</v>
      </c>
      <c r="F28" s="12">
        <f>SUMIFS(_stats[draws_on_date],_stats[player_id],_players[[#This Row],[player_id]])</f>
        <v>7</v>
      </c>
      <c r="G28" s="12">
        <f>SUM(_players[[#This Row],[goals]:[draws]])</f>
        <v>46</v>
      </c>
    </row>
    <row r="29" spans="1:7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4</v>
      </c>
      <c r="E29" s="16">
        <f>SUMIFS(_stats[wins_on_date],_stats[player_id],_players[[#This Row],[player_id]])</f>
        <v>37</v>
      </c>
      <c r="F29" s="17">
        <f>SUMIFS(_stats[draws_on_date],_stats[player_id],_players[[#This Row],[player_id]])</f>
        <v>2</v>
      </c>
      <c r="G29" s="17">
        <f>SUM(_players[[#This Row],[goals]:[draws]])</f>
        <v>48</v>
      </c>
    </row>
    <row r="30" spans="1:7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8</v>
      </c>
      <c r="D30" s="16">
        <f>SUMIFS(_stats[assists_on_date],_stats[player_id],_players[[#This Row],[player_id]])</f>
        <v>3</v>
      </c>
      <c r="E30" s="16">
        <f>SUMIFS(_stats[wins_on_date],_stats[player_id],_players[[#This Row],[player_id]])</f>
        <v>35</v>
      </c>
      <c r="F30" s="17">
        <f>SUMIFS(_stats[draws_on_date],_stats[player_id],_players[[#This Row],[player_id]])</f>
        <v>2</v>
      </c>
      <c r="G30" s="17">
        <f>SUM(_players[[#This Row],[goals]:[draws]])</f>
        <v>48</v>
      </c>
    </row>
    <row r="31" spans="1:7" x14ac:dyDescent="0.25">
      <c r="A31" s="31" t="s">
        <v>68</v>
      </c>
      <c r="B31" s="31" t="s">
        <v>68</v>
      </c>
      <c r="C31" s="16">
        <f>SUMIFS(_stats[goals_on_date],_stats[player_id],_players[[#This Row],[player_id]])</f>
        <v>5</v>
      </c>
      <c r="D31" s="16">
        <f>SUMIFS(_stats[assists_on_date],_stats[player_id],_players[[#This Row],[player_id]])</f>
        <v>7</v>
      </c>
      <c r="E31" s="16">
        <f>SUMIFS(_stats[wins_on_date],_stats[player_id],_players[[#This Row],[player_id]])</f>
        <v>39</v>
      </c>
      <c r="F31" s="17">
        <f>SUMIFS(_stats[draws_on_date],_stats[player_id],_players[[#This Row],[player_id]])</f>
        <v>1</v>
      </c>
      <c r="G31" s="17">
        <f>SUM(_players[[#This Row],[goals]:[draws]])</f>
        <v>52</v>
      </c>
    </row>
    <row r="32" spans="1:7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7</v>
      </c>
      <c r="E32" s="11">
        <f>SUMIFS(_stats[wins_on_date],_stats[player_id],_players[[#This Row],[player_id]])</f>
        <v>16</v>
      </c>
      <c r="F32" s="12">
        <f>SUMIFS(_stats[draws_on_date],_stats[player_id],_players[[#This Row],[player_id]])</f>
        <v>0</v>
      </c>
      <c r="G32" s="12">
        <f>SUM(_players[[#This Row],[goals]:[draws]])</f>
        <v>24</v>
      </c>
    </row>
    <row r="33" spans="1:7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SUMIFS(_stats[draws_on_date],_stats[player_id],_players[[#This Row],[player_id]])</f>
        <v>0</v>
      </c>
      <c r="G33" s="12">
        <f>SUM(_players[[#This Row],[goals]:[draws]])</f>
        <v>21</v>
      </c>
    </row>
    <row r="34" spans="1:7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SUMIFS(_stats[draws_on_date],_stats[player_id],_players[[#This Row],[player_id]])</f>
        <v>0</v>
      </c>
      <c r="G34" s="12">
        <f>SUM(_players[[#This Row],[goals]:[draws]])</f>
        <v>20</v>
      </c>
    </row>
    <row r="35" spans="1:7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2</v>
      </c>
      <c r="E35" s="16">
        <f>SUMIFS(_stats[wins_on_date],_stats[player_id],_players[[#This Row],[player_id]])</f>
        <v>29</v>
      </c>
      <c r="F35" s="17">
        <f>SUMIFS(_stats[draws_on_date],_stats[player_id],_players[[#This Row],[player_id]])</f>
        <v>2</v>
      </c>
      <c r="G35" s="17">
        <f>SUM(_players[[#This Row],[goals]:[draws]])</f>
        <v>35</v>
      </c>
    </row>
    <row r="36" spans="1:7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12</v>
      </c>
      <c r="D36" s="11">
        <f>SUMIFS(_stats[assists_on_date],_stats[player_id],_players[[#This Row],[player_id]])</f>
        <v>2</v>
      </c>
      <c r="E36" s="11">
        <f>SUMIFS(_stats[wins_on_date],_stats[player_id],_players[[#This Row],[player_id]])</f>
        <v>33</v>
      </c>
      <c r="F36" s="12">
        <f>SUMIFS(_stats[draws_on_date],_stats[player_id],_players[[#This Row],[player_id]])</f>
        <v>2</v>
      </c>
      <c r="G36" s="12">
        <f>SUM(_players[[#This Row],[goals]:[draws]])</f>
        <v>49</v>
      </c>
    </row>
    <row r="37" spans="1:7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1</v>
      </c>
      <c r="E37" s="11">
        <f>SUMIFS(_stats[wins_on_date],_stats[player_id],_players[[#This Row],[player_id]])</f>
        <v>32</v>
      </c>
      <c r="F37" s="12">
        <f>SUMIFS(_stats[draws_on_date],_stats[player_id],_players[[#This Row],[player_id]])</f>
        <v>2</v>
      </c>
      <c r="G37" s="12">
        <f>SUM(_players[[#This Row],[goals]:[draws]])</f>
        <v>38</v>
      </c>
    </row>
    <row r="38" spans="1:7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7</v>
      </c>
      <c r="D38" s="11">
        <f>SUMIFS(_stats[assists_on_date],_stats[player_id],_players[[#This Row],[player_id]])</f>
        <v>9</v>
      </c>
      <c r="E38" s="11">
        <f>SUMIFS(_stats[wins_on_date],_stats[player_id],_players[[#This Row],[player_id]])</f>
        <v>40</v>
      </c>
      <c r="F38" s="12">
        <f>SUMIFS(_stats[draws_on_date],_stats[player_id],_players[[#This Row],[player_id]])</f>
        <v>7</v>
      </c>
      <c r="G38" s="12">
        <f>SUM(_players[[#This Row],[goals]:[draws]])</f>
        <v>63</v>
      </c>
    </row>
    <row r="39" spans="1:7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58</v>
      </c>
      <c r="F39" s="12">
        <f>SUMIFS(_stats[draws_on_date],_stats[player_id],_players[[#This Row],[player_id]])</f>
        <v>8</v>
      </c>
      <c r="G39" s="12">
        <f>SUM(_players[[#This Row],[goals]:[draws]])</f>
        <v>66</v>
      </c>
    </row>
    <row r="40" spans="1:7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19</v>
      </c>
      <c r="F40" s="12">
        <f>SUMIFS(_stats[draws_on_date],_stats[player_id],_players[[#This Row],[player_id]])</f>
        <v>0</v>
      </c>
      <c r="G40" s="12">
        <f>SUM(_players[[#This Row],[goals]:[draws]])</f>
        <v>36</v>
      </c>
    </row>
    <row r="41" spans="1:7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8</v>
      </c>
      <c r="D41" s="11">
        <f>SUMIFS(_stats[assists_on_date],_stats[player_id],_players[[#This Row],[player_id]])</f>
        <v>4</v>
      </c>
      <c r="E41" s="11">
        <f>SUMIFS(_stats[wins_on_date],_stats[player_id],_players[[#This Row],[player_id]])</f>
        <v>28</v>
      </c>
      <c r="F41" s="12">
        <f>SUMIFS(_stats[draws_on_date],_stats[player_id],_players[[#This Row],[player_id]])</f>
        <v>3</v>
      </c>
      <c r="G41" s="12">
        <f>SUM(_players[[#This Row],[goals]:[draws]])</f>
        <v>43</v>
      </c>
    </row>
    <row r="42" spans="1:7" x14ac:dyDescent="0.25">
      <c r="A42" s="31" t="s">
        <v>65</v>
      </c>
      <c r="B42" s="31" t="s">
        <v>65</v>
      </c>
      <c r="C42" s="16">
        <f>SUMIFS(_stats[goals_on_date],_stats[player_id],_players[[#This Row],[player_id]])</f>
        <v>5</v>
      </c>
      <c r="D42" s="16">
        <f>SUMIFS(_stats[assists_on_date],_stats[player_id],_players[[#This Row],[player_id]])</f>
        <v>6</v>
      </c>
      <c r="E42" s="16">
        <f>SUMIFS(_stats[wins_on_date],_stats[player_id],_players[[#This Row],[player_id]])</f>
        <v>24</v>
      </c>
      <c r="F42" s="17">
        <f>SUMIFS(_stats[draws_on_date],_stats[player_id],_players[[#This Row],[player_id]])</f>
        <v>0</v>
      </c>
      <c r="G42" s="17">
        <f>SUM(_players[[#This Row],[goals]:[draws]])</f>
        <v>35</v>
      </c>
    </row>
    <row r="43" spans="1:7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20</v>
      </c>
      <c r="F43" s="12">
        <f>SUMIFS(_stats[draws_on_date],_stats[player_id],_players[[#This Row],[player_id]])</f>
        <v>0</v>
      </c>
      <c r="G43" s="12">
        <f>SUM(_players[[#This Row],[goals]:[draws]])</f>
        <v>28</v>
      </c>
    </row>
    <row r="44" spans="1:7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9</v>
      </c>
      <c r="E44" s="11">
        <f>SUMIFS(_stats[wins_on_date],_stats[player_id],_players[[#This Row],[player_id]])</f>
        <v>25</v>
      </c>
      <c r="F44" s="12">
        <f>SUMIFS(_stats[draws_on_date],_stats[player_id],_players[[#This Row],[player_id]])</f>
        <v>0</v>
      </c>
      <c r="G44" s="12">
        <f>SUM(_players[[#This Row],[goals]:[draws]])</f>
        <v>36</v>
      </c>
    </row>
    <row r="45" spans="1:7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17</v>
      </c>
      <c r="F45" s="17">
        <f>SUMIFS(_stats[draws_on_date],_stats[player_id],_players[[#This Row],[player_id]])</f>
        <v>1</v>
      </c>
      <c r="G45" s="17">
        <f>SUM(_players[[#This Row],[goals]:[draws]])</f>
        <v>21</v>
      </c>
    </row>
    <row r="46" spans="1:7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SUMIFS(_stats[draws_on_date],_stats[player_id],_players[[#This Row],[player_id]])</f>
        <v>0</v>
      </c>
      <c r="G46" s="12">
        <f>SUM(_players[[#This Row],[goals]:[draws]])</f>
        <v>8</v>
      </c>
    </row>
    <row r="47" spans="1:7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15</v>
      </c>
      <c r="D47" s="16">
        <f>SUMIFS(_stats[assists_on_date],_stats[player_id],_players[[#This Row],[player_id]])</f>
        <v>17</v>
      </c>
      <c r="E47" s="16">
        <f>SUMIFS(_stats[wins_on_date],_stats[player_id],_players[[#This Row],[player_id]])</f>
        <v>40</v>
      </c>
      <c r="F47" s="17">
        <f>SUMIFS(_stats[draws_on_date],_stats[player_id],_players[[#This Row],[player_id]])</f>
        <v>1</v>
      </c>
      <c r="G47" s="17">
        <f>SUM(_players[[#This Row],[goals]:[draws]])</f>
        <v>73</v>
      </c>
    </row>
    <row r="48" spans="1:7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19</v>
      </c>
      <c r="F48" s="17">
        <f>SUMIFS(_stats[draws_on_date],_stats[player_id],_players[[#This Row],[player_id]])</f>
        <v>2</v>
      </c>
      <c r="G48" s="17">
        <f>SUM(_players[[#This Row],[goals]:[draws]])</f>
        <v>24</v>
      </c>
    </row>
    <row r="49" spans="1:7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SUMIFS(_stats[draws_on_date],_stats[player_id],_players[[#This Row],[player_id]])</f>
        <v>0</v>
      </c>
      <c r="G49" s="17">
        <f>SUM(_players[[#This Row],[goals]:[draws]])</f>
        <v>7</v>
      </c>
    </row>
    <row r="50" spans="1:7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20</v>
      </c>
      <c r="F50" s="12">
        <f>SUMIFS(_stats[draws_on_date],_stats[player_id],_players[[#This Row],[player_id]])</f>
        <v>0</v>
      </c>
      <c r="G50" s="12">
        <f>SUM(_players[[#This Row],[goals]:[draws]])</f>
        <v>21</v>
      </c>
    </row>
    <row r="51" spans="1:7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SUMIFS(_stats[draws_on_date],_stats[player_id],_players[[#This Row],[player_id]])</f>
        <v>0</v>
      </c>
      <c r="G51" s="12">
        <f>SUM(_players[[#This Row],[goals]:[draws]])</f>
        <v>7</v>
      </c>
    </row>
    <row r="52" spans="1:7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SUMIFS(_stats[draws_on_date],_stats[player_id],_players[[#This Row],[player_id]])</f>
        <v>0</v>
      </c>
      <c r="G52" s="12">
        <f>SUM(_players[[#This Row],[goals]:[draws]])</f>
        <v>6</v>
      </c>
    </row>
    <row r="53" spans="1:7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SUMIFS(_stats[draws_on_date],_stats[player_id],_players[[#This Row],[player_id]])</f>
        <v>0</v>
      </c>
      <c r="G53" s="17">
        <f>SUM(_players[[#This Row],[goals]:[draws]])</f>
        <v>6</v>
      </c>
    </row>
    <row r="54" spans="1:7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SUMIFS(_stats[draws_on_date],_stats[player_id],_players[[#This Row],[player_id]])</f>
        <v>0</v>
      </c>
      <c r="G54" s="18">
        <f>SUM(_players[[#This Row],[goals]:[draws]])</f>
        <v>6</v>
      </c>
    </row>
    <row r="55" spans="1:7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SUMIFS(_stats[draws_on_date],_stats[player_id],_players[[#This Row],[player_id]])</f>
        <v>0</v>
      </c>
      <c r="G55" s="8">
        <f>SUM(_players[[#This Row],[goals]:[draws]])</f>
        <v>6</v>
      </c>
    </row>
    <row r="56" spans="1:7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4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SUMIFS(_stats[draws_on_date],_stats[player_id],_players[[#This Row],[player_id]])</f>
        <v>0</v>
      </c>
      <c r="G56" s="18">
        <f>SUM(_players[[#This Row],[goals]:[draws]])</f>
        <v>35</v>
      </c>
    </row>
    <row r="57" spans="1:7" x14ac:dyDescent="0.25">
      <c r="A57" s="31" t="s">
        <v>82</v>
      </c>
      <c r="B57" s="31" t="s">
        <v>82</v>
      </c>
      <c r="C57" s="10">
        <f>SUMIFS(_stats[goals_on_date],_stats[player_id],_players[[#This Row],[player_id]])</f>
        <v>4</v>
      </c>
      <c r="D57" s="10">
        <f>SUMIFS(_stats[assists_on_date],_stats[player_id],_players[[#This Row],[player_id]])</f>
        <v>1</v>
      </c>
      <c r="E57" s="10">
        <f>SUMIFS(_stats[wins_on_date],_stats[player_id],_players[[#This Row],[player_id]])</f>
        <v>12</v>
      </c>
      <c r="F57" s="18">
        <f>SUMIFS(_stats[draws_on_date],_stats[player_id],_players[[#This Row],[player_id]])</f>
        <v>1</v>
      </c>
      <c r="G57" s="18">
        <f>SUM(_players[[#This Row],[goals]:[draws]])</f>
        <v>18</v>
      </c>
    </row>
    <row r="58" spans="1:7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SUMIFS(_stats[draws_on_date],_stats[player_id],_players[[#This Row],[player_id]])</f>
        <v>0</v>
      </c>
      <c r="G58" s="18">
        <f>SUM(_players[[#This Row],[goals]:[draws]])</f>
        <v>5</v>
      </c>
    </row>
    <row r="59" spans="1:7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4</v>
      </c>
      <c r="D59" s="10">
        <f>SUMIFS(_stats[assists_on_date],_stats[player_id],_players[[#This Row],[player_id]])</f>
        <v>3</v>
      </c>
      <c r="E59" s="10">
        <f>SUMIFS(_stats[wins_on_date],_stats[player_id],_players[[#This Row],[player_id]])</f>
        <v>22</v>
      </c>
      <c r="F59" s="18">
        <f>SUMIFS(_stats[draws_on_date],_stats[player_id],_players[[#This Row],[player_id]])</f>
        <v>1</v>
      </c>
      <c r="G59" s="18">
        <f>SUM(_players[[#This Row],[goals]:[draws]])</f>
        <v>30</v>
      </c>
    </row>
    <row r="60" spans="1:7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SUMIFS(_stats[draws_on_date],_stats[player_id],_players[[#This Row],[player_id]])</f>
        <v>0</v>
      </c>
      <c r="G60" s="18">
        <f>SUM(_players[[#This Row],[goals]:[draws]])</f>
        <v>5</v>
      </c>
    </row>
    <row r="61" spans="1:7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SUMIFS(_stats[draws_on_date],_stats[player_id],_players[[#This Row],[player_id]])</f>
        <v>0</v>
      </c>
      <c r="G61" s="8">
        <f>SUM(_players[[#This Row],[goals]:[draws]])</f>
        <v>4</v>
      </c>
    </row>
    <row r="62" spans="1:7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SUMIFS(_stats[draws_on_date],_stats[player_id],_players[[#This Row],[player_id]])</f>
        <v>0</v>
      </c>
      <c r="G62" s="18">
        <f>SUM(_players[[#This Row],[goals]:[draws]])</f>
        <v>4</v>
      </c>
    </row>
    <row r="63" spans="1:7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3</v>
      </c>
      <c r="F63" s="18">
        <f>SUMIFS(_stats[draws_on_date],_stats[player_id],_players[[#This Row],[player_id]])</f>
        <v>0</v>
      </c>
      <c r="G63" s="18">
        <f>SUM(_players[[#This Row],[goals]:[draws]])</f>
        <v>6</v>
      </c>
    </row>
    <row r="64" spans="1:7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7</v>
      </c>
      <c r="F64" s="18">
        <f>SUMIFS(_stats[draws_on_date],_stats[player_id],_players[[#This Row],[player_id]])</f>
        <v>1</v>
      </c>
      <c r="G64" s="18">
        <f>SUM(_players[[#This Row],[goals]:[draws]])</f>
        <v>9</v>
      </c>
    </row>
    <row r="65" spans="1:7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SUMIFS(_stats[draws_on_date],_stats[player_id],_players[[#This Row],[player_id]])</f>
        <v>0</v>
      </c>
      <c r="G65" s="18">
        <f>SUM(_players[[#This Row],[goals]:[draws]])</f>
        <v>4</v>
      </c>
    </row>
    <row r="66" spans="1:7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2</v>
      </c>
      <c r="D66" s="10">
        <f>SUMIFS(_stats[assists_on_date],_stats[player_id],_players[[#This Row],[player_id]])</f>
        <v>2</v>
      </c>
      <c r="E66" s="10">
        <f>SUMIFS(_stats[wins_on_date],_stats[player_id],_players[[#This Row],[player_id]])</f>
        <v>8</v>
      </c>
      <c r="F66" s="18">
        <f>SUMIFS(_stats[draws_on_date],_stats[player_id],_players[[#This Row],[player_id]])</f>
        <v>0</v>
      </c>
      <c r="G66" s="18">
        <f>SUM(_players[[#This Row],[goals]:[draws]])</f>
        <v>12</v>
      </c>
    </row>
    <row r="67" spans="1:7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SUMIFS(_stats[draws_on_date],_stats[player_id],_players[[#This Row],[player_id]])</f>
        <v>0</v>
      </c>
      <c r="G67" s="18">
        <f>SUM(_players[[#This Row],[goals]:[draws]])</f>
        <v>3</v>
      </c>
    </row>
    <row r="68" spans="1:7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2</v>
      </c>
      <c r="D68" s="7">
        <f>SUMIFS(_stats[assists_on_date],_stats[player_id],_players[[#This Row],[player_id]])</f>
        <v>2</v>
      </c>
      <c r="E68" s="7">
        <f>SUMIFS(_stats[wins_on_date],_stats[player_id],_players[[#This Row],[player_id]])</f>
        <v>15</v>
      </c>
      <c r="F68" s="8">
        <f>SUMIFS(_stats[draws_on_date],_stats[player_id],_players[[#This Row],[player_id]])</f>
        <v>0</v>
      </c>
      <c r="G68" s="8">
        <f>SUM(_players[[#This Row],[goals]:[draws]])</f>
        <v>19</v>
      </c>
    </row>
    <row r="69" spans="1:7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SUMIFS(_stats[draws_on_date],_stats[player_id],_players[[#This Row],[player_id]])</f>
        <v>0</v>
      </c>
      <c r="G69" s="8">
        <f>SUM(_players[[#This Row],[goals]:[draws]])</f>
        <v>2</v>
      </c>
    </row>
    <row r="70" spans="1:7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SUMIFS(_stats[draws_on_date],_stats[player_id],_players[[#This Row],[player_id]])</f>
        <v>0</v>
      </c>
      <c r="G70" s="8">
        <f>SUM(_players[[#This Row],[goals]:[draws]])</f>
        <v>2</v>
      </c>
    </row>
    <row r="71" spans="1:7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SUMIFS(_stats[draws_on_date],_stats[player_id],_players[[#This Row],[player_id]])</f>
        <v>0</v>
      </c>
      <c r="G71" s="18">
        <f>SUM(_players[[#This Row],[goals]:[draws]])</f>
        <v>2</v>
      </c>
    </row>
    <row r="72" spans="1:7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SUMIFS(_stats[draws_on_date],_stats[player_id],_players[[#This Row],[player_id]])</f>
        <v>0</v>
      </c>
      <c r="G72" s="8">
        <f>SUM(_players[[#This Row],[goals]:[draws]])</f>
        <v>1</v>
      </c>
    </row>
    <row r="73" spans="1:7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SUMIFS(_stats[draws_on_date],_stats[player_id],_players[[#This Row],[player_id]])</f>
        <v>0</v>
      </c>
      <c r="G73" s="18">
        <f>SUM(_players[[#This Row],[goals]:[draws]])</f>
        <v>1</v>
      </c>
    </row>
    <row r="74" spans="1:7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SUMIFS(_stats[draws_on_date],_stats[player_id],_players[[#This Row],[player_id]])</f>
        <v>0</v>
      </c>
      <c r="G74" s="18">
        <f>SUM(_players[[#This Row],[goals]:[draws]])</f>
        <v>0</v>
      </c>
    </row>
    <row r="75" spans="1:7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SUMIFS(_stats[draws_on_date],_stats[player_id],_players[[#This Row],[player_id]])</f>
        <v>0</v>
      </c>
      <c r="G75" s="18">
        <f>SUM(_players[[#This Row],[goals]:[draws]])</f>
        <v>7</v>
      </c>
    </row>
    <row r="76" spans="1:7" x14ac:dyDescent="0.25">
      <c r="A76" s="31" t="s">
        <v>86</v>
      </c>
      <c r="B76" s="31" t="s">
        <v>86</v>
      </c>
      <c r="C76" s="10">
        <f>SUMIFS(_stats[goals_on_date],_stats[player_id],_players[[#This Row],[player_id]])</f>
        <v>26</v>
      </c>
      <c r="D76" s="10">
        <f>SUMIFS(_stats[assists_on_date],_stats[player_id],_players[[#This Row],[player_id]])</f>
        <v>17</v>
      </c>
      <c r="E76" s="10">
        <f>SUMIFS(_stats[wins_on_date],_stats[player_id],_players[[#This Row],[player_id]])</f>
        <v>28</v>
      </c>
      <c r="F76" s="18">
        <f>SUMIFS(_stats[draws_on_date],_stats[player_id],_players[[#This Row],[player_id]])</f>
        <v>6</v>
      </c>
      <c r="G76" s="18">
        <f>SUM(_players[[#This Row],[goals]:[draws]])</f>
        <v>77</v>
      </c>
    </row>
    <row r="77" spans="1:7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SUMIFS(_stats[draws_on_date],_stats[player_id],_players[[#This Row],[player_id]])</f>
        <v>0</v>
      </c>
      <c r="G77" s="18">
        <f>SUM(_players[[#This Row],[goals]:[draws]])</f>
        <v>10</v>
      </c>
    </row>
    <row r="78" spans="1:7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SUMIFS(_stats[draws_on_date],_stats[player_id],_players[[#This Row],[player_id]])</f>
        <v>0</v>
      </c>
      <c r="G78" s="18">
        <f>SUM(_players[[#This Row],[goals]:[draws]])</f>
        <v>12</v>
      </c>
    </row>
    <row r="79" spans="1:7" x14ac:dyDescent="0.25">
      <c r="A79" s="31" t="s">
        <v>89</v>
      </c>
      <c r="B79" s="31" t="s">
        <v>89</v>
      </c>
      <c r="C79" s="10">
        <f>SUMIFS(_stats[goals_on_date],_stats[player_id],_players[[#This Row],[player_id]])</f>
        <v>22</v>
      </c>
      <c r="D79" s="10">
        <f>SUMIFS(_stats[assists_on_date],_stats[player_id],_players[[#This Row],[player_id]])</f>
        <v>7</v>
      </c>
      <c r="E79" s="10">
        <f>SUMIFS(_stats[wins_on_date],_stats[player_id],_players[[#This Row],[player_id]])</f>
        <v>31</v>
      </c>
      <c r="F79" s="18">
        <f>SUMIFS(_stats[draws_on_date],_stats[player_id],_players[[#This Row],[player_id]])</f>
        <v>7</v>
      </c>
      <c r="G79" s="18">
        <f>SUM(_players[[#This Row],[goals]:[draws]])</f>
        <v>67</v>
      </c>
    </row>
    <row r="80" spans="1:7" x14ac:dyDescent="0.25">
      <c r="A80" s="31" t="s">
        <v>90</v>
      </c>
      <c r="B80" s="31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8</v>
      </c>
      <c r="F80" s="18">
        <f>SUMIFS(_stats[draws_on_date],_stats[player_id],_players[[#This Row],[player_id]])</f>
        <v>0</v>
      </c>
      <c r="G80" s="18">
        <f>SUM(_players[[#This Row],[goals]:[draws]])</f>
        <v>8</v>
      </c>
    </row>
    <row r="81" spans="1:7" x14ac:dyDescent="0.25">
      <c r="A81" s="31" t="s">
        <v>91</v>
      </c>
      <c r="B81" s="31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SUMIFS(_stats[draws_on_date],_stats[player_id],_players[[#This Row],[player_id]])</f>
        <v>0</v>
      </c>
      <c r="G81" s="18">
        <f>SUM(_players[[#This Row],[goals]:[draws]])</f>
        <v>5</v>
      </c>
    </row>
    <row r="82" spans="1:7" x14ac:dyDescent="0.25">
      <c r="A82" s="31" t="s">
        <v>92</v>
      </c>
      <c r="B82" s="31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SUMIFS(_stats[draws_on_date],_stats[player_id],_players[[#This Row],[player_id]])</f>
        <v>0</v>
      </c>
      <c r="G82" s="18">
        <f>SUM(_players[[#This Row],[goals]:[draws]])</f>
        <v>10</v>
      </c>
    </row>
    <row r="83" spans="1:7" ht="15.75" x14ac:dyDescent="0.25">
      <c r="A83" s="40" t="s">
        <v>97</v>
      </c>
      <c r="B83" s="40" t="s">
        <v>97</v>
      </c>
      <c r="C83" s="10">
        <f>SUMIFS(_stats[goals_on_date],_stats[player_id],_players[[#This Row],[player_id]])</f>
        <v>7</v>
      </c>
      <c r="D83" s="10">
        <f>SUMIFS(_stats[assists_on_date],_stats[player_id],_players[[#This Row],[player_id]])</f>
        <v>5</v>
      </c>
      <c r="E83" s="10">
        <f>SUMIFS(_stats[wins_on_date],_stats[player_id],_players[[#This Row],[player_id]])</f>
        <v>21</v>
      </c>
      <c r="F83" s="18">
        <f>SUMIFS(_stats[draws_on_date],_stats[player_id],_players[[#This Row],[player_id]])</f>
        <v>1</v>
      </c>
      <c r="G83" s="18">
        <f>SUM(_players[[#This Row],[goals]:[draws]])</f>
        <v>34</v>
      </c>
    </row>
    <row r="84" spans="1:7" ht="15.75" x14ac:dyDescent="0.25">
      <c r="A84" s="40" t="s">
        <v>93</v>
      </c>
      <c r="B84" s="40" t="s">
        <v>93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SUMIFS(_stats[draws_on_date],_stats[player_id],_players[[#This Row],[player_id]])</f>
        <v>0</v>
      </c>
      <c r="G84" s="18">
        <f>SUM(_players[[#This Row],[goals]:[draws]])</f>
        <v>7</v>
      </c>
    </row>
    <row r="85" spans="1:7" x14ac:dyDescent="0.25">
      <c r="A85" s="31" t="s">
        <v>94</v>
      </c>
      <c r="B85" s="31" t="s">
        <v>94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SUMIFS(_stats[draws_on_date],_stats[player_id],_players[[#This Row],[player_id]])</f>
        <v>0</v>
      </c>
      <c r="G85" s="18">
        <f>SUM(_players[[#This Row],[goals]:[draws]])</f>
        <v>5</v>
      </c>
    </row>
    <row r="86" spans="1:7" x14ac:dyDescent="0.25">
      <c r="A86" s="31" t="s">
        <v>95</v>
      </c>
      <c r="B86" s="31" t="s">
        <v>95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SUMIFS(_stats[draws_on_date],_stats[player_id],_players[[#This Row],[player_id]])</f>
        <v>0</v>
      </c>
      <c r="G86" s="18">
        <f>SUM(_players[[#This Row],[goals]:[draws]])</f>
        <v>11</v>
      </c>
    </row>
    <row r="87" spans="1:7" x14ac:dyDescent="0.25">
      <c r="A87" s="31" t="s">
        <v>96</v>
      </c>
      <c r="B87" s="31" t="s">
        <v>96</v>
      </c>
      <c r="C87" s="10">
        <f>SUMIFS(_stats[goals_on_date],_stats[player_id],_players[[#This Row],[player_id]])</f>
        <v>11</v>
      </c>
      <c r="D87" s="10">
        <f>SUMIFS(_stats[assists_on_date],_stats[player_id],_players[[#This Row],[player_id]])</f>
        <v>4</v>
      </c>
      <c r="E87" s="10">
        <f>SUMIFS(_stats[wins_on_date],_stats[player_id],_players[[#This Row],[player_id]])</f>
        <v>19</v>
      </c>
      <c r="F87" s="18">
        <f>SUMIFS(_stats[draws_on_date],_stats[player_id],_players[[#This Row],[player_id]])</f>
        <v>3</v>
      </c>
      <c r="G87" s="18">
        <f>SUM(_players[[#This Row],[goals]:[draws]])</f>
        <v>37</v>
      </c>
    </row>
    <row r="88" spans="1:7" x14ac:dyDescent="0.25">
      <c r="A88" s="31" t="s">
        <v>98</v>
      </c>
      <c r="B88" s="31" t="s">
        <v>98</v>
      </c>
      <c r="C88" s="10">
        <f>SUMIFS(_stats[goals_on_date],_stats[player_id],_players[[#This Row],[player_id]])</f>
        <v>1</v>
      </c>
      <c r="D88" s="10">
        <f>SUMIFS(_stats[assists_on_date],_stats[player_id],_players[[#This Row],[player_id]])</f>
        <v>0</v>
      </c>
      <c r="E88" s="10">
        <f>SUMIFS(_stats[wins_on_date],_stats[player_id],_players[[#This Row],[player_id]])</f>
        <v>5</v>
      </c>
      <c r="F88" s="18">
        <f>SUMIFS(_stats[draws_on_date],_stats[player_id],_players[[#This Row],[player_id]])</f>
        <v>0</v>
      </c>
      <c r="G88" s="18">
        <f>SUM(_players[[#This Row],[goals]:[draws]])</f>
        <v>6</v>
      </c>
    </row>
    <row r="89" spans="1:7" x14ac:dyDescent="0.25">
      <c r="A89" s="31" t="s">
        <v>104</v>
      </c>
      <c r="B89" s="31" t="s">
        <v>104</v>
      </c>
      <c r="C89" s="10">
        <f>SUMIFS(_stats[goals_on_date],_stats[player_id],_players[[#This Row],[player_id]])</f>
        <v>0</v>
      </c>
      <c r="D89" s="10">
        <f>SUMIFS(_stats[assists_on_date],_stats[player_id],_players[[#This Row],[player_id]])</f>
        <v>0</v>
      </c>
      <c r="E89" s="10">
        <f>SUMIFS(_stats[wins_on_date],_stats[player_id],_players[[#This Row],[player_id]])</f>
        <v>1</v>
      </c>
      <c r="F89" s="18">
        <f>SUMIFS(_stats[draws_on_date],_stats[player_id],_players[[#This Row],[player_id]])</f>
        <v>3</v>
      </c>
      <c r="G89" s="18">
        <f>SUM(_players[[#This Row],[goals]:[draws]])</f>
        <v>4</v>
      </c>
    </row>
    <row r="90" spans="1:7" x14ac:dyDescent="0.25">
      <c r="A90" s="31" t="s">
        <v>106</v>
      </c>
      <c r="B90" s="31" t="s">
        <v>106</v>
      </c>
      <c r="C90" s="10">
        <f>SUMIFS(_stats[goals_on_date],_stats[player_id],_players[[#This Row],[player_id]])</f>
        <v>4</v>
      </c>
      <c r="D90" s="10">
        <f>SUMIFS(_stats[assists_on_date],_stats[player_id],_players[[#This Row],[player_id]])</f>
        <v>2</v>
      </c>
      <c r="E90" s="10">
        <f>SUMIFS(_stats[wins_on_date],_stats[player_id],_players[[#This Row],[player_id]])</f>
        <v>5</v>
      </c>
      <c r="F90" s="18">
        <f>SUMIFS(_stats[draws_on_date],_stats[player_id],_players[[#This Row],[player_id]])</f>
        <v>4</v>
      </c>
      <c r="G90" s="18">
        <f>SUM(_players[[#This Row],[goals]:[draws]])</f>
        <v>15</v>
      </c>
    </row>
    <row r="91" spans="1:7" ht="15.75" x14ac:dyDescent="0.25">
      <c r="A91" s="41" t="s">
        <v>107</v>
      </c>
      <c r="B91" s="41" t="s">
        <v>107</v>
      </c>
      <c r="C91" s="10">
        <f>SUMIFS(_stats[goals_on_date],_stats[player_id],_players[[#This Row],[player_id]])</f>
        <v>0</v>
      </c>
      <c r="D91" s="10">
        <f>SUMIFS(_stats[assists_on_date],_stats[player_id],_players[[#This Row],[player_id]])</f>
        <v>0</v>
      </c>
      <c r="E91" s="10">
        <f>SUMIFS(_stats[wins_on_date],_stats[player_id],_players[[#This Row],[player_id]])</f>
        <v>0</v>
      </c>
      <c r="F91" s="18">
        <f>SUMIFS(_stats[draws_on_date],_stats[player_id],_players[[#This Row],[player_id]])</f>
        <v>0</v>
      </c>
      <c r="G91" s="18">
        <f>SUM(_players[[#This Row],[goals]:[draws]])</f>
        <v>0</v>
      </c>
    </row>
    <row r="92" spans="1:7" ht="15.75" x14ac:dyDescent="0.25">
      <c r="A92" s="40" t="s">
        <v>108</v>
      </c>
      <c r="B92" s="40" t="s">
        <v>108</v>
      </c>
      <c r="C92" s="16">
        <f>SUMIFS(_stats[goals_on_date],_stats[player_id],_players[[#This Row],[player_id]])</f>
        <v>0</v>
      </c>
      <c r="D92" s="16">
        <f>SUMIFS(_stats[assists_on_date],_stats[player_id],_players[[#This Row],[player_id]])</f>
        <v>0</v>
      </c>
      <c r="E92" s="16">
        <f>SUMIFS(_stats[wins_on_date],_stats[player_id],_players[[#This Row],[player_id]])</f>
        <v>2</v>
      </c>
      <c r="F92" s="18">
        <f>SUMIFS(_stats[draws_on_date],_stats[player_id],_players[[#This Row],[player_id]])</f>
        <v>2</v>
      </c>
      <c r="G92" s="17">
        <f>SUM(_players[[#This Row],[goals]:[draws]])</f>
        <v>4</v>
      </c>
    </row>
    <row r="93" spans="1:7" ht="15.75" x14ac:dyDescent="0.25">
      <c r="A93" s="41" t="s">
        <v>109</v>
      </c>
      <c r="B93" s="41" t="s">
        <v>109</v>
      </c>
      <c r="C93" s="16">
        <f>SUMIFS(_stats[goals_on_date],_stats[player_id],_players[[#This Row],[player_id]])</f>
        <v>1</v>
      </c>
      <c r="D93" s="16">
        <f>SUMIFS(_stats[assists_on_date],_stats[player_id],_players[[#This Row],[player_id]])</f>
        <v>1</v>
      </c>
      <c r="E93" s="16">
        <f>SUMIFS(_stats[wins_on_date],_stats[player_id],_players[[#This Row],[player_id]])</f>
        <v>5</v>
      </c>
      <c r="F93" s="18">
        <f>SUMIFS(_stats[draws_on_date],_stats[player_id],_players[[#This Row],[player_id]])</f>
        <v>1</v>
      </c>
      <c r="G93" s="17">
        <f>SUM(_players[[#This Row],[goals]:[draws]])</f>
        <v>8</v>
      </c>
    </row>
    <row r="94" spans="1:7" ht="15.75" x14ac:dyDescent="0.25">
      <c r="A94" s="41" t="s">
        <v>110</v>
      </c>
      <c r="B94" s="41" t="s">
        <v>110</v>
      </c>
      <c r="C94" s="16">
        <f>SUMIFS(_stats[goals_on_date],_stats[player_id],_players[[#This Row],[player_id]])</f>
        <v>5</v>
      </c>
      <c r="D94" s="16">
        <f>SUMIFS(_stats[assists_on_date],_stats[player_id],_players[[#This Row],[player_id]])</f>
        <v>4</v>
      </c>
      <c r="E94" s="16">
        <f>SUMIFS(_stats[wins_on_date],_stats[player_id],_players[[#This Row],[player_id]])</f>
        <v>9</v>
      </c>
      <c r="F94" s="18">
        <f>SUMIFS(_stats[draws_on_date],_stats[player_id],_players[[#This Row],[player_id]])</f>
        <v>5</v>
      </c>
      <c r="G94" s="17">
        <f>SUM(_players[[#This Row],[goals]:[draws]])</f>
        <v>23</v>
      </c>
    </row>
    <row r="95" spans="1:7" ht="15.75" x14ac:dyDescent="0.25">
      <c r="A95" s="41" t="s">
        <v>111</v>
      </c>
      <c r="B95" s="41" t="s">
        <v>111</v>
      </c>
      <c r="C95" s="16">
        <f>SUMIFS(_stats[goals_on_date],_stats[player_id],_players[[#This Row],[player_id]])</f>
        <v>0</v>
      </c>
      <c r="D95" s="16">
        <f>SUMIFS(_stats[assists_on_date],_stats[player_id],_players[[#This Row],[player_id]])</f>
        <v>0</v>
      </c>
      <c r="E95" s="16">
        <f>SUMIFS(_stats[wins_on_date],_stats[player_id],_players[[#This Row],[player_id]])</f>
        <v>6</v>
      </c>
      <c r="F95" s="18">
        <f>SUMIFS(_stats[draws_on_date],_stats[player_id],_players[[#This Row],[player_id]])</f>
        <v>2</v>
      </c>
      <c r="G95" s="17">
        <f>SUM(_players[[#This Row],[goals]:[draws]])</f>
        <v>8</v>
      </c>
    </row>
    <row r="96" spans="1:7" x14ac:dyDescent="0.25">
      <c r="A96" s="31" t="s">
        <v>112</v>
      </c>
      <c r="B96" s="31" t="s">
        <v>112</v>
      </c>
      <c r="C96" s="10">
        <f>SUMIFS(_stats[goals_on_date],_stats[player_id],_players[[#This Row],[player_id]])</f>
        <v>2</v>
      </c>
      <c r="D96" s="10">
        <f>SUMIFS(_stats[assists_on_date],_stats[player_id],_players[[#This Row],[player_id]])</f>
        <v>2</v>
      </c>
      <c r="E96" s="10">
        <f>SUMIFS(_stats[wins_on_date],_stats[player_id],_players[[#This Row],[player_id]])</f>
        <v>7</v>
      </c>
      <c r="F96" s="18">
        <f>SUMIFS(_stats[draws_on_date],_stats[player_id],_players[[#This Row],[player_id]])</f>
        <v>3</v>
      </c>
      <c r="G96" s="18">
        <f>SUM(_players[[#This Row],[goals]:[draws]])</f>
        <v>14</v>
      </c>
    </row>
    <row r="97" spans="1:7" x14ac:dyDescent="0.25">
      <c r="A97" s="31" t="s">
        <v>113</v>
      </c>
      <c r="B97" s="31" t="s">
        <v>113</v>
      </c>
      <c r="C97" s="10">
        <f>SUMIFS(_stats[goals_on_date],_stats[player_id],_players[[#This Row],[player_id]])</f>
        <v>3</v>
      </c>
      <c r="D97" s="10">
        <f>SUMIFS(_stats[assists_on_date],_stats[player_id],_players[[#This Row],[player_id]])</f>
        <v>0</v>
      </c>
      <c r="E97" s="10">
        <f>SUMIFS(_stats[wins_on_date],_stats[player_id],_players[[#This Row],[player_id]])</f>
        <v>6</v>
      </c>
      <c r="F97" s="18">
        <f>SUMIFS(_stats[draws_on_date],_stats[player_id],_players[[#This Row],[player_id]])</f>
        <v>1</v>
      </c>
      <c r="G97" s="18">
        <f>SUM(_players[[#This Row],[goals]:[draws]])</f>
        <v>10</v>
      </c>
    </row>
    <row r="98" spans="1:7" x14ac:dyDescent="0.25">
      <c r="A98" s="31" t="s">
        <v>114</v>
      </c>
      <c r="B98" s="31" t="s">
        <v>114</v>
      </c>
      <c r="C98" s="10">
        <f>SUMIFS(_stats[goals_on_date],_stats[player_id],_players[[#This Row],[player_id]])</f>
        <v>3</v>
      </c>
      <c r="D98" s="10">
        <f>SUMIFS(_stats[assists_on_date],_stats[player_id],_players[[#This Row],[player_id]])</f>
        <v>0</v>
      </c>
      <c r="E98" s="10">
        <f>SUMIFS(_stats[wins_on_date],_stats[player_id],_players[[#This Row],[player_id]])</f>
        <v>6</v>
      </c>
      <c r="F98" s="18">
        <f>SUMIFS(_stats[draws_on_date],_stats[player_id],_players[[#This Row],[player_id]])</f>
        <v>1</v>
      </c>
      <c r="G98" s="18">
        <f>SUM(_players[[#This Row],[goals]:[draws]])</f>
        <v>10</v>
      </c>
    </row>
    <row r="99" spans="1:7" x14ac:dyDescent="0.25">
      <c r="A99" s="31" t="s">
        <v>115</v>
      </c>
      <c r="B99" s="31" t="s">
        <v>115</v>
      </c>
      <c r="C99" s="10">
        <f>SUMIFS(_stats[goals_on_date],_stats[player_id],_players[[#This Row],[player_id]])</f>
        <v>0</v>
      </c>
      <c r="D99" s="10">
        <f>SUMIFS(_stats[assists_on_date],_stats[player_id],_players[[#This Row],[player_id]])</f>
        <v>1</v>
      </c>
      <c r="E99" s="10">
        <f>SUMIFS(_stats[wins_on_date],_stats[player_id],_players[[#This Row],[player_id]])</f>
        <v>2</v>
      </c>
      <c r="F99" s="18">
        <f>SUMIFS(_stats[draws_on_date],_stats[player_id],_players[[#This Row],[player_id]])</f>
        <v>2</v>
      </c>
      <c r="G99" s="18">
        <f>SUM(_players[[#This Row],[goals]:[draws]])</f>
        <v>5</v>
      </c>
    </row>
    <row r="100" spans="1:7" x14ac:dyDescent="0.25">
      <c r="A100" s="36" t="s">
        <v>116</v>
      </c>
      <c r="B100" s="36" t="s">
        <v>116</v>
      </c>
      <c r="C100" s="16">
        <f>SUMIFS(_stats[goals_on_date],_stats[player_id],_players[[#This Row],[player_id]])</f>
        <v>0</v>
      </c>
      <c r="D100" s="16">
        <f>SUMIFS(_stats[assists_on_date],_stats[player_id],_players[[#This Row],[player_id]])</f>
        <v>1</v>
      </c>
      <c r="E100" s="16">
        <f>SUMIFS(_stats[wins_on_date],_stats[player_id],_players[[#This Row],[player_id]])</f>
        <v>0</v>
      </c>
      <c r="F100" s="18">
        <f>SUMIFS(_stats[draws_on_date],_stats[player_id],_players[[#This Row],[player_id]])</f>
        <v>1</v>
      </c>
      <c r="G100" s="17">
        <f>SUM(_players[[#This Row],[goals]:[draws]])</f>
        <v>2</v>
      </c>
    </row>
    <row r="101" spans="1:7" x14ac:dyDescent="0.25">
      <c r="A101" s="36" t="s">
        <v>117</v>
      </c>
      <c r="B101" s="36" t="s">
        <v>117</v>
      </c>
      <c r="C101" s="16">
        <f>SUMIFS(_stats[goals_on_date],_stats[player_id],_players[[#This Row],[player_id]])</f>
        <v>0</v>
      </c>
      <c r="D101" s="16">
        <f>SUMIFS(_stats[assists_on_date],_stats[player_id],_players[[#This Row],[player_id]])</f>
        <v>0</v>
      </c>
      <c r="E101" s="16">
        <f>SUMIFS(_stats[wins_on_date],_stats[player_id],_players[[#This Row],[player_id]])</f>
        <v>4</v>
      </c>
      <c r="F101" s="18">
        <f>SUMIFS(_stats[draws_on_date],_stats[player_id],_players[[#This Row],[player_id]])</f>
        <v>1</v>
      </c>
      <c r="G101" s="17">
        <f>SUM(_players[[#This Row],[goals]:[draws]])</f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J608"/>
  <sheetViews>
    <sheetView tabSelected="1" topLeftCell="A575" workbookViewId="0">
      <selection activeCell="A588" sqref="A588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8" width="15.5703125" customWidth="1"/>
    <col min="9" max="10" width="16.7109375" customWidth="1"/>
  </cols>
  <sheetData>
    <row r="1" spans="1:10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  <c r="H1" s="5" t="s">
        <v>101</v>
      </c>
      <c r="I1" s="4" t="s">
        <v>99</v>
      </c>
      <c r="J1" s="4" t="s">
        <v>102</v>
      </c>
    </row>
    <row r="2" spans="1:10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  <c r="H2" s="10">
        <f>SUMIFS(_teams[draws_on_date],_teams[date],_stats[[#This Row],[date]],_teams[team_number],_stats[[#This Row],[team_number]])</f>
        <v>0</v>
      </c>
      <c r="I2" s="10">
        <v>0</v>
      </c>
      <c r="J2" s="10" t="s">
        <v>103</v>
      </c>
    </row>
    <row r="3" spans="1:10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  <c r="H3" s="10">
        <f>SUMIFS(_teams[draws_on_date],_teams[date],_stats[[#This Row],[date]],_teams[team_number],_stats[[#This Row],[team_number]])</f>
        <v>0</v>
      </c>
      <c r="I3" s="10">
        <v>0</v>
      </c>
      <c r="J3" s="10" t="s">
        <v>103</v>
      </c>
    </row>
    <row r="4" spans="1:10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  <c r="H4" s="10">
        <f>SUMIFS(_teams[draws_on_date],_teams[date],_stats[[#This Row],[date]],_teams[team_number],_stats[[#This Row],[team_number]])</f>
        <v>0</v>
      </c>
      <c r="I4" s="10">
        <v>0</v>
      </c>
      <c r="J4" s="10" t="s">
        <v>103</v>
      </c>
    </row>
    <row r="5" spans="1:10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  <c r="H5" s="10">
        <f>SUMIFS(_teams[draws_on_date],_teams[date],_stats[[#This Row],[date]],_teams[team_number],_stats[[#This Row],[team_number]])</f>
        <v>0</v>
      </c>
      <c r="I5" s="10">
        <v>0</v>
      </c>
      <c r="J5" s="10" t="s">
        <v>103</v>
      </c>
    </row>
    <row r="6" spans="1:10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  <c r="H6" s="10">
        <f>SUMIFS(_teams[draws_on_date],_teams[date],_stats[[#This Row],[date]],_teams[team_number],_stats[[#This Row],[team_number]])</f>
        <v>0</v>
      </c>
      <c r="I6" s="10">
        <v>0</v>
      </c>
      <c r="J6" s="10" t="s">
        <v>103</v>
      </c>
    </row>
    <row r="7" spans="1:10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  <c r="H7" s="10">
        <f>SUMIFS(_teams[draws_on_date],_teams[date],_stats[[#This Row],[date]],_teams[team_number],_stats[[#This Row],[team_number]])</f>
        <v>0</v>
      </c>
      <c r="I7" s="10">
        <v>0</v>
      </c>
      <c r="J7" s="10" t="s">
        <v>103</v>
      </c>
    </row>
    <row r="8" spans="1:10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  <c r="H8" s="10">
        <f>SUMIFS(_teams[draws_on_date],_teams[date],_stats[[#This Row],[date]],_teams[team_number],_stats[[#This Row],[team_number]])</f>
        <v>0</v>
      </c>
      <c r="I8" s="10">
        <v>0</v>
      </c>
      <c r="J8" s="10" t="s">
        <v>103</v>
      </c>
    </row>
    <row r="9" spans="1:10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  <c r="H9" s="10">
        <f>SUMIFS(_teams[draws_on_date],_teams[date],_stats[[#This Row],[date]],_teams[team_number],_stats[[#This Row],[team_number]])</f>
        <v>0</v>
      </c>
      <c r="I9" s="10">
        <v>0</v>
      </c>
      <c r="J9" s="10" t="s">
        <v>103</v>
      </c>
    </row>
    <row r="10" spans="1:10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  <c r="H10" s="10">
        <f>SUMIFS(_teams[draws_on_date],_teams[date],_stats[[#This Row],[date]],_teams[team_number],_stats[[#This Row],[team_number]])</f>
        <v>0</v>
      </c>
      <c r="I10" s="10">
        <v>0</v>
      </c>
      <c r="J10" s="10" t="s">
        <v>103</v>
      </c>
    </row>
    <row r="11" spans="1:10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  <c r="H11" s="10">
        <f>SUMIFS(_teams[draws_on_date],_teams[date],_stats[[#This Row],[date]],_teams[team_number],_stats[[#This Row],[team_number]])</f>
        <v>0</v>
      </c>
      <c r="I11" s="10">
        <v>0</v>
      </c>
      <c r="J11" s="10" t="s">
        <v>103</v>
      </c>
    </row>
    <row r="12" spans="1:10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  <c r="H12" s="10">
        <f>SUMIFS(_teams[draws_on_date],_teams[date],_stats[[#This Row],[date]],_teams[team_number],_stats[[#This Row],[team_number]])</f>
        <v>0</v>
      </c>
      <c r="I12" s="10">
        <v>0</v>
      </c>
      <c r="J12" s="10" t="s">
        <v>103</v>
      </c>
    </row>
    <row r="13" spans="1:10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  <c r="H13" s="10">
        <f>SUMIFS(_teams[draws_on_date],_teams[date],_stats[[#This Row],[date]],_teams[team_number],_stats[[#This Row],[team_number]])</f>
        <v>0</v>
      </c>
      <c r="I13" s="10">
        <v>0</v>
      </c>
      <c r="J13" s="10" t="s">
        <v>103</v>
      </c>
    </row>
    <row r="14" spans="1:10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  <c r="H14" s="10">
        <f>SUMIFS(_teams[draws_on_date],_teams[date],_stats[[#This Row],[date]],_teams[team_number],_stats[[#This Row],[team_number]])</f>
        <v>0</v>
      </c>
      <c r="I14" s="10">
        <v>0</v>
      </c>
      <c r="J14" s="10" t="s">
        <v>103</v>
      </c>
    </row>
    <row r="15" spans="1:10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  <c r="H15" s="10">
        <f>SUMIFS(_teams[draws_on_date],_teams[date],_stats[[#This Row],[date]],_teams[team_number],_stats[[#This Row],[team_number]])</f>
        <v>0</v>
      </c>
      <c r="I15" s="10">
        <v>0</v>
      </c>
      <c r="J15" s="10" t="s">
        <v>103</v>
      </c>
    </row>
    <row r="16" spans="1:10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  <c r="H16" s="10">
        <f>SUMIFS(_teams[draws_on_date],_teams[date],_stats[[#This Row],[date]],_teams[team_number],_stats[[#This Row],[team_number]])</f>
        <v>0</v>
      </c>
      <c r="I16" s="10">
        <v>0</v>
      </c>
      <c r="J16" s="10" t="s">
        <v>103</v>
      </c>
    </row>
    <row r="17" spans="1:10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  <c r="H17" s="10">
        <f>SUMIFS(_teams[draws_on_date],_teams[date],_stats[[#This Row],[date]],_teams[team_number],_stats[[#This Row],[team_number]])</f>
        <v>0</v>
      </c>
      <c r="I17" s="10">
        <v>0</v>
      </c>
      <c r="J17" s="10" t="s">
        <v>103</v>
      </c>
    </row>
    <row r="18" spans="1:10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  <c r="H18" s="10">
        <f>SUMIFS(_teams[draws_on_date],_teams[date],_stats[[#This Row],[date]],_teams[team_number],_stats[[#This Row],[team_number]])</f>
        <v>0</v>
      </c>
      <c r="I18" s="10">
        <v>0</v>
      </c>
      <c r="J18" s="10" t="s">
        <v>103</v>
      </c>
    </row>
    <row r="19" spans="1:10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  <c r="H19" s="10">
        <f>SUMIFS(_teams[draws_on_date],_teams[date],_stats[[#This Row],[date]],_teams[team_number],_stats[[#This Row],[team_number]])</f>
        <v>0</v>
      </c>
      <c r="I19" s="10">
        <v>0</v>
      </c>
      <c r="J19" s="10" t="s">
        <v>103</v>
      </c>
    </row>
    <row r="20" spans="1:10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  <c r="H20" s="10">
        <f>SUMIFS(_teams[draws_on_date],_teams[date],_stats[[#This Row],[date]],_teams[team_number],_stats[[#This Row],[team_number]])</f>
        <v>0</v>
      </c>
      <c r="I20" s="10">
        <v>0</v>
      </c>
      <c r="J20" s="10" t="s">
        <v>103</v>
      </c>
    </row>
    <row r="21" spans="1:10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  <c r="H21" s="10">
        <f>SUMIFS(_teams[draws_on_date],_teams[date],_stats[[#This Row],[date]],_teams[team_number],_stats[[#This Row],[team_number]])</f>
        <v>0</v>
      </c>
      <c r="I21" s="10">
        <v>0</v>
      </c>
      <c r="J21" s="10" t="s">
        <v>103</v>
      </c>
    </row>
    <row r="22" spans="1:10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  <c r="H22" s="10">
        <f>SUMIFS(_teams[draws_on_date],_teams[date],_stats[[#This Row],[date]],_teams[team_number],_stats[[#This Row],[team_number]])</f>
        <v>0</v>
      </c>
      <c r="I22" s="10">
        <v>0</v>
      </c>
      <c r="J22" s="10" t="s">
        <v>103</v>
      </c>
    </row>
    <row r="23" spans="1:10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  <c r="H23" s="10">
        <f>SUMIFS(_teams[draws_on_date],_teams[date],_stats[[#This Row],[date]],_teams[team_number],_stats[[#This Row],[team_number]])</f>
        <v>0</v>
      </c>
      <c r="I23" s="10">
        <v>0</v>
      </c>
      <c r="J23" s="10" t="s">
        <v>103</v>
      </c>
    </row>
    <row r="24" spans="1:10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  <c r="H24" s="10">
        <f>SUMIFS(_teams[draws_on_date],_teams[date],_stats[[#This Row],[date]],_teams[team_number],_stats[[#This Row],[team_number]])</f>
        <v>0</v>
      </c>
      <c r="I24" s="10">
        <v>0</v>
      </c>
      <c r="J24" s="10" t="s">
        <v>103</v>
      </c>
    </row>
    <row r="25" spans="1:10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  <c r="H25" s="10">
        <f>SUMIFS(_teams[draws_on_date],_teams[date],_stats[[#This Row],[date]],_teams[team_number],_stats[[#This Row],[team_number]])</f>
        <v>0</v>
      </c>
      <c r="I25" s="10">
        <v>0</v>
      </c>
      <c r="J25" s="10" t="s">
        <v>103</v>
      </c>
    </row>
    <row r="26" spans="1:10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  <c r="H26" s="10">
        <f>SUMIFS(_teams[draws_on_date],_teams[date],_stats[[#This Row],[date]],_teams[team_number],_stats[[#This Row],[team_number]])</f>
        <v>0</v>
      </c>
      <c r="I26" s="10">
        <v>0</v>
      </c>
      <c r="J26" s="10" t="s">
        <v>103</v>
      </c>
    </row>
    <row r="27" spans="1:10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  <c r="H27" s="10">
        <f>SUMIFS(_teams[draws_on_date],_teams[date],_stats[[#This Row],[date]],_teams[team_number],_stats[[#This Row],[team_number]])</f>
        <v>0</v>
      </c>
      <c r="I27" s="10">
        <v>0</v>
      </c>
      <c r="J27" s="10" t="s">
        <v>103</v>
      </c>
    </row>
    <row r="28" spans="1:10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  <c r="H28" s="10">
        <f>SUMIFS(_teams[draws_on_date],_teams[date],_stats[[#This Row],[date]],_teams[team_number],_stats[[#This Row],[team_number]])</f>
        <v>0</v>
      </c>
      <c r="I28" s="10">
        <v>0</v>
      </c>
      <c r="J28" s="10" t="s">
        <v>103</v>
      </c>
    </row>
    <row r="29" spans="1:10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  <c r="H29" s="10">
        <f>SUMIFS(_teams[draws_on_date],_teams[date],_stats[[#This Row],[date]],_teams[team_number],_stats[[#This Row],[team_number]])</f>
        <v>0</v>
      </c>
      <c r="I29" s="10">
        <v>0</v>
      </c>
      <c r="J29" s="10" t="s">
        <v>103</v>
      </c>
    </row>
    <row r="30" spans="1:10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  <c r="H30" s="10">
        <f>SUMIFS(_teams[draws_on_date],_teams[date],_stats[[#This Row],[date]],_teams[team_number],_stats[[#This Row],[team_number]])</f>
        <v>0</v>
      </c>
      <c r="I30" s="10">
        <v>0</v>
      </c>
      <c r="J30" s="10" t="s">
        <v>103</v>
      </c>
    </row>
    <row r="31" spans="1:10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  <c r="H31" s="10">
        <f>SUMIFS(_teams[draws_on_date],_teams[date],_stats[[#This Row],[date]],_teams[team_number],_stats[[#This Row],[team_number]])</f>
        <v>0</v>
      </c>
      <c r="I31" s="10">
        <v>0</v>
      </c>
      <c r="J31" s="10" t="s">
        <v>103</v>
      </c>
    </row>
    <row r="32" spans="1:10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  <c r="H32" s="10">
        <f>SUMIFS(_teams[draws_on_date],_teams[date],_stats[[#This Row],[date]],_teams[team_number],_stats[[#This Row],[team_number]])</f>
        <v>0</v>
      </c>
      <c r="I32" s="10">
        <v>0</v>
      </c>
      <c r="J32" s="10" t="s">
        <v>103</v>
      </c>
    </row>
    <row r="33" spans="1:10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  <c r="H33" s="10">
        <f>SUMIFS(_teams[draws_on_date],_teams[date],_stats[[#This Row],[date]],_teams[team_number],_stats[[#This Row],[team_number]])</f>
        <v>0</v>
      </c>
      <c r="I33" s="10">
        <v>0</v>
      </c>
      <c r="J33" s="10" t="s">
        <v>103</v>
      </c>
    </row>
    <row r="34" spans="1:10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  <c r="H34" s="10">
        <f>SUMIFS(_teams[draws_on_date],_teams[date],_stats[[#This Row],[date]],_teams[team_number],_stats[[#This Row],[team_number]])</f>
        <v>0</v>
      </c>
      <c r="I34" s="10">
        <v>0</v>
      </c>
      <c r="J34" s="10" t="s">
        <v>103</v>
      </c>
    </row>
    <row r="35" spans="1:10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  <c r="H35" s="10">
        <f>SUMIFS(_teams[draws_on_date],_teams[date],_stats[[#This Row],[date]],_teams[team_number],_stats[[#This Row],[team_number]])</f>
        <v>0</v>
      </c>
      <c r="I35" s="10">
        <v>0</v>
      </c>
      <c r="J35" s="10" t="s">
        <v>103</v>
      </c>
    </row>
    <row r="36" spans="1:10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  <c r="H36" s="10">
        <f>SUMIFS(_teams[draws_on_date],_teams[date],_stats[[#This Row],[date]],_teams[team_number],_stats[[#This Row],[team_number]])</f>
        <v>0</v>
      </c>
      <c r="I36" s="10">
        <v>0</v>
      </c>
      <c r="J36" s="10" t="s">
        <v>103</v>
      </c>
    </row>
    <row r="37" spans="1:10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  <c r="H37" s="10">
        <f>SUMIFS(_teams[draws_on_date],_teams[date],_stats[[#This Row],[date]],_teams[team_number],_stats[[#This Row],[team_number]])</f>
        <v>0</v>
      </c>
      <c r="I37" s="10">
        <v>0</v>
      </c>
      <c r="J37" s="10" t="s">
        <v>103</v>
      </c>
    </row>
    <row r="38" spans="1:10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  <c r="H38" s="10">
        <f>SUMIFS(_teams[draws_on_date],_teams[date],_stats[[#This Row],[date]],_teams[team_number],_stats[[#This Row],[team_number]])</f>
        <v>0</v>
      </c>
      <c r="I38" s="10">
        <v>0</v>
      </c>
      <c r="J38" s="10" t="s">
        <v>103</v>
      </c>
    </row>
    <row r="39" spans="1:10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  <c r="H39" s="10">
        <f>SUMIFS(_teams[draws_on_date],_teams[date],_stats[[#This Row],[date]],_teams[team_number],_stats[[#This Row],[team_number]])</f>
        <v>0</v>
      </c>
      <c r="I39" s="10">
        <v>0</v>
      </c>
      <c r="J39" s="10" t="s">
        <v>103</v>
      </c>
    </row>
    <row r="40" spans="1:10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  <c r="H40" s="10">
        <f>SUMIFS(_teams[draws_on_date],_teams[date],_stats[[#This Row],[date]],_teams[team_number],_stats[[#This Row],[team_number]])</f>
        <v>0</v>
      </c>
      <c r="I40" s="10">
        <v>0</v>
      </c>
      <c r="J40" s="10" t="s">
        <v>103</v>
      </c>
    </row>
    <row r="41" spans="1:10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  <c r="H41" s="10">
        <f>SUMIFS(_teams[draws_on_date],_teams[date],_stats[[#This Row],[date]],_teams[team_number],_stats[[#This Row],[team_number]])</f>
        <v>0</v>
      </c>
      <c r="I41" s="10">
        <v>0</v>
      </c>
      <c r="J41" s="10" t="s">
        <v>103</v>
      </c>
    </row>
    <row r="42" spans="1:10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  <c r="H42" s="10">
        <f>SUMIFS(_teams[draws_on_date],_teams[date],_stats[[#This Row],[date]],_teams[team_number],_stats[[#This Row],[team_number]])</f>
        <v>0</v>
      </c>
      <c r="I42" s="10">
        <v>0</v>
      </c>
      <c r="J42" s="10" t="s">
        <v>103</v>
      </c>
    </row>
    <row r="43" spans="1:10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  <c r="H43" s="10">
        <f>SUMIFS(_teams[draws_on_date],_teams[date],_stats[[#This Row],[date]],_teams[team_number],_stats[[#This Row],[team_number]])</f>
        <v>0</v>
      </c>
      <c r="I43" s="10">
        <v>0</v>
      </c>
      <c r="J43" s="10" t="s">
        <v>103</v>
      </c>
    </row>
    <row r="44" spans="1:10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  <c r="H44" s="10">
        <f>SUMIFS(_teams[draws_on_date],_teams[date],_stats[[#This Row],[date]],_teams[team_number],_stats[[#This Row],[team_number]])</f>
        <v>0</v>
      </c>
      <c r="I44" s="10">
        <v>0</v>
      </c>
      <c r="J44" s="10" t="s">
        <v>103</v>
      </c>
    </row>
    <row r="45" spans="1:10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  <c r="H45" s="10">
        <f>SUMIFS(_teams[draws_on_date],_teams[date],_stats[[#This Row],[date]],_teams[team_number],_stats[[#This Row],[team_number]])</f>
        <v>0</v>
      </c>
      <c r="I45" s="10">
        <v>0</v>
      </c>
      <c r="J45" s="10" t="s">
        <v>103</v>
      </c>
    </row>
    <row r="46" spans="1:10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  <c r="H46" s="10">
        <f>SUMIFS(_teams[draws_on_date],_teams[date],_stats[[#This Row],[date]],_teams[team_number],_stats[[#This Row],[team_number]])</f>
        <v>0</v>
      </c>
      <c r="I46" s="10">
        <v>0</v>
      </c>
      <c r="J46" s="10" t="s">
        <v>103</v>
      </c>
    </row>
    <row r="47" spans="1:10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  <c r="H47" s="10">
        <f>SUMIFS(_teams[draws_on_date],_teams[date],_stats[[#This Row],[date]],_teams[team_number],_stats[[#This Row],[team_number]])</f>
        <v>0</v>
      </c>
      <c r="I47" s="10">
        <v>0</v>
      </c>
      <c r="J47" s="10" t="s">
        <v>103</v>
      </c>
    </row>
    <row r="48" spans="1:10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  <c r="H48" s="10">
        <f>SUMIFS(_teams[draws_on_date],_teams[date],_stats[[#This Row],[date]],_teams[team_number],_stats[[#This Row],[team_number]])</f>
        <v>0</v>
      </c>
      <c r="I48" s="10">
        <v>0</v>
      </c>
      <c r="J48" s="10" t="s">
        <v>103</v>
      </c>
    </row>
    <row r="49" spans="1:10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  <c r="H49" s="10">
        <f>SUMIFS(_teams[draws_on_date],_teams[date],_stats[[#This Row],[date]],_teams[team_number],_stats[[#This Row],[team_number]])</f>
        <v>0</v>
      </c>
      <c r="I49" s="10">
        <v>0</v>
      </c>
      <c r="J49" s="10" t="s">
        <v>103</v>
      </c>
    </row>
    <row r="50" spans="1:10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  <c r="H50" s="10">
        <f>SUMIFS(_teams[draws_on_date],_teams[date],_stats[[#This Row],[date]],_teams[team_number],_stats[[#This Row],[team_number]])</f>
        <v>0</v>
      </c>
      <c r="I50" s="10">
        <v>0</v>
      </c>
      <c r="J50" s="10" t="s">
        <v>103</v>
      </c>
    </row>
    <row r="51" spans="1:10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  <c r="H51" s="10">
        <f>SUMIFS(_teams[draws_on_date],_teams[date],_stats[[#This Row],[date]],_teams[team_number],_stats[[#This Row],[team_number]])</f>
        <v>0</v>
      </c>
      <c r="I51" s="10">
        <v>0</v>
      </c>
      <c r="J51" s="10" t="s">
        <v>103</v>
      </c>
    </row>
    <row r="52" spans="1:10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  <c r="H52" s="10">
        <f>SUMIFS(_teams[draws_on_date],_teams[date],_stats[[#This Row],[date]],_teams[team_number],_stats[[#This Row],[team_number]])</f>
        <v>0</v>
      </c>
      <c r="I52" s="10">
        <v>0</v>
      </c>
      <c r="J52" s="10" t="s">
        <v>103</v>
      </c>
    </row>
    <row r="53" spans="1:10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  <c r="H53" s="10">
        <f>SUMIFS(_teams[draws_on_date],_teams[date],_stats[[#This Row],[date]],_teams[team_number],_stats[[#This Row],[team_number]])</f>
        <v>0</v>
      </c>
      <c r="I53" s="10">
        <v>0</v>
      </c>
      <c r="J53" s="10" t="s">
        <v>103</v>
      </c>
    </row>
    <row r="54" spans="1:10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  <c r="H54" s="10">
        <f>SUMIFS(_teams[draws_on_date],_teams[date],_stats[[#This Row],[date]],_teams[team_number],_stats[[#This Row],[team_number]])</f>
        <v>0</v>
      </c>
      <c r="I54" s="10">
        <v>0</v>
      </c>
      <c r="J54" s="10" t="s">
        <v>103</v>
      </c>
    </row>
    <row r="55" spans="1:10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  <c r="H55" s="10">
        <f>SUMIFS(_teams[draws_on_date],_teams[date],_stats[[#This Row],[date]],_teams[team_number],_stats[[#This Row],[team_number]])</f>
        <v>0</v>
      </c>
      <c r="I55" s="10">
        <v>0</v>
      </c>
      <c r="J55" s="10" t="s">
        <v>103</v>
      </c>
    </row>
    <row r="56" spans="1:10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  <c r="H56" s="10">
        <f>SUMIFS(_teams[draws_on_date],_teams[date],_stats[[#This Row],[date]],_teams[team_number],_stats[[#This Row],[team_number]])</f>
        <v>0</v>
      </c>
      <c r="I56" s="10">
        <v>0</v>
      </c>
      <c r="J56" s="10" t="s">
        <v>103</v>
      </c>
    </row>
    <row r="57" spans="1:10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  <c r="H57" s="10">
        <f>SUMIFS(_teams[draws_on_date],_teams[date],_stats[[#This Row],[date]],_teams[team_number],_stats[[#This Row],[team_number]])</f>
        <v>0</v>
      </c>
      <c r="I57" s="10">
        <v>0</v>
      </c>
      <c r="J57" s="10" t="s">
        <v>103</v>
      </c>
    </row>
    <row r="58" spans="1:10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  <c r="H58" s="10">
        <f>SUMIFS(_teams[draws_on_date],_teams[date],_stats[[#This Row],[date]],_teams[team_number],_stats[[#This Row],[team_number]])</f>
        <v>0</v>
      </c>
      <c r="I58" s="10">
        <v>0</v>
      </c>
      <c r="J58" s="10" t="s">
        <v>103</v>
      </c>
    </row>
    <row r="59" spans="1:10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  <c r="H59" s="10">
        <f>SUMIFS(_teams[draws_on_date],_teams[date],_stats[[#This Row],[date]],_teams[team_number],_stats[[#This Row],[team_number]])</f>
        <v>0</v>
      </c>
      <c r="I59" s="10">
        <v>0</v>
      </c>
      <c r="J59" s="10" t="s">
        <v>103</v>
      </c>
    </row>
    <row r="60" spans="1:10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  <c r="H60" s="10">
        <f>SUMIFS(_teams[draws_on_date],_teams[date],_stats[[#This Row],[date]],_teams[team_number],_stats[[#This Row],[team_number]])</f>
        <v>0</v>
      </c>
      <c r="I60" s="10">
        <v>0</v>
      </c>
      <c r="J60" s="10" t="s">
        <v>103</v>
      </c>
    </row>
    <row r="61" spans="1:10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  <c r="H61" s="10">
        <f>SUMIFS(_teams[draws_on_date],_teams[date],_stats[[#This Row],[date]],_teams[team_number],_stats[[#This Row],[team_number]])</f>
        <v>0</v>
      </c>
      <c r="I61" s="10">
        <v>0</v>
      </c>
      <c r="J61" s="10" t="s">
        <v>103</v>
      </c>
    </row>
    <row r="62" spans="1:10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  <c r="H62" s="10">
        <f>SUMIFS(_teams[draws_on_date],_teams[date],_stats[[#This Row],[date]],_teams[team_number],_stats[[#This Row],[team_number]])</f>
        <v>0</v>
      </c>
      <c r="I62" s="10">
        <v>0</v>
      </c>
      <c r="J62" s="10" t="s">
        <v>103</v>
      </c>
    </row>
    <row r="63" spans="1:10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  <c r="H63" s="10">
        <f>SUMIFS(_teams[draws_on_date],_teams[date],_stats[[#This Row],[date]],_teams[team_number],_stats[[#This Row],[team_number]])</f>
        <v>0</v>
      </c>
      <c r="I63" s="10">
        <v>0</v>
      </c>
      <c r="J63" s="10" t="s">
        <v>103</v>
      </c>
    </row>
    <row r="64" spans="1:10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  <c r="H64" s="10">
        <f>SUMIFS(_teams[draws_on_date],_teams[date],_stats[[#This Row],[date]],_teams[team_number],_stats[[#This Row],[team_number]])</f>
        <v>0</v>
      </c>
      <c r="I64" s="10">
        <v>0</v>
      </c>
      <c r="J64" s="10" t="s">
        <v>103</v>
      </c>
    </row>
    <row r="65" spans="1:10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  <c r="H65" s="10">
        <f>SUMIFS(_teams[draws_on_date],_teams[date],_stats[[#This Row],[date]],_teams[team_number],_stats[[#This Row],[team_number]])</f>
        <v>0</v>
      </c>
      <c r="I65" s="10">
        <v>0</v>
      </c>
      <c r="J65" s="10" t="s">
        <v>103</v>
      </c>
    </row>
    <row r="66" spans="1:10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  <c r="H66" s="10">
        <f>SUMIFS(_teams[draws_on_date],_teams[date],_stats[[#This Row],[date]],_teams[team_number],_stats[[#This Row],[team_number]])</f>
        <v>0</v>
      </c>
      <c r="I66" s="10">
        <v>0</v>
      </c>
      <c r="J66" s="10" t="s">
        <v>103</v>
      </c>
    </row>
    <row r="67" spans="1:10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  <c r="H67" s="10">
        <f>SUMIFS(_teams[draws_on_date],_teams[date],_stats[[#This Row],[date]],_teams[team_number],_stats[[#This Row],[team_number]])</f>
        <v>0</v>
      </c>
      <c r="I67" s="10">
        <v>0</v>
      </c>
      <c r="J67" s="10" t="s">
        <v>103</v>
      </c>
    </row>
    <row r="68" spans="1:10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  <c r="H68" s="10">
        <f>SUMIFS(_teams[draws_on_date],_teams[date],_stats[[#This Row],[date]],_teams[team_number],_stats[[#This Row],[team_number]])</f>
        <v>0</v>
      </c>
      <c r="I68" s="10">
        <v>0</v>
      </c>
      <c r="J68" s="10" t="s">
        <v>103</v>
      </c>
    </row>
    <row r="69" spans="1:10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  <c r="H69" s="10">
        <f>SUMIFS(_teams[draws_on_date],_teams[date],_stats[[#This Row],[date]],_teams[team_number],_stats[[#This Row],[team_number]])</f>
        <v>0</v>
      </c>
      <c r="I69" s="10">
        <v>0</v>
      </c>
      <c r="J69" s="10" t="s">
        <v>103</v>
      </c>
    </row>
    <row r="70" spans="1:10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  <c r="H70" s="10">
        <f>SUMIFS(_teams[draws_on_date],_teams[date],_stats[[#This Row],[date]],_teams[team_number],_stats[[#This Row],[team_number]])</f>
        <v>0</v>
      </c>
      <c r="I70" s="10">
        <v>0</v>
      </c>
      <c r="J70" s="10" t="s">
        <v>103</v>
      </c>
    </row>
    <row r="71" spans="1:10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  <c r="H71" s="10">
        <f>SUMIFS(_teams[draws_on_date],_teams[date],_stats[[#This Row],[date]],_teams[team_number],_stats[[#This Row],[team_number]])</f>
        <v>0</v>
      </c>
      <c r="I71" s="10">
        <v>0</v>
      </c>
      <c r="J71" s="10" t="s">
        <v>103</v>
      </c>
    </row>
    <row r="72" spans="1:10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  <c r="H72" s="10">
        <f>SUMIFS(_teams[draws_on_date],_teams[date],_stats[[#This Row],[date]],_teams[team_number],_stats[[#This Row],[team_number]])</f>
        <v>0</v>
      </c>
      <c r="I72" s="10">
        <v>0</v>
      </c>
      <c r="J72" s="10" t="s">
        <v>103</v>
      </c>
    </row>
    <row r="73" spans="1:10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  <c r="H73" s="10">
        <f>SUMIFS(_teams[draws_on_date],_teams[date],_stats[[#This Row],[date]],_teams[team_number],_stats[[#This Row],[team_number]])</f>
        <v>0</v>
      </c>
      <c r="I73" s="10">
        <v>0</v>
      </c>
      <c r="J73" s="10" t="s">
        <v>103</v>
      </c>
    </row>
    <row r="74" spans="1:10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  <c r="H74" s="10">
        <f>SUMIFS(_teams[draws_on_date],_teams[date],_stats[[#This Row],[date]],_teams[team_number],_stats[[#This Row],[team_number]])</f>
        <v>0</v>
      </c>
      <c r="I74" s="10">
        <v>0</v>
      </c>
      <c r="J74" s="10" t="s">
        <v>103</v>
      </c>
    </row>
    <row r="75" spans="1:10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  <c r="H75" s="10">
        <f>SUMIFS(_teams[draws_on_date],_teams[date],_stats[[#This Row],[date]],_teams[team_number],_stats[[#This Row],[team_number]])</f>
        <v>0</v>
      </c>
      <c r="I75" s="10">
        <v>0</v>
      </c>
      <c r="J75" s="10" t="s">
        <v>103</v>
      </c>
    </row>
    <row r="76" spans="1:10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  <c r="H76" s="10">
        <f>SUMIFS(_teams[draws_on_date],_teams[date],_stats[[#This Row],[date]],_teams[team_number],_stats[[#This Row],[team_number]])</f>
        <v>0</v>
      </c>
      <c r="I76" s="10">
        <v>0</v>
      </c>
      <c r="J76" s="10" t="s">
        <v>103</v>
      </c>
    </row>
    <row r="77" spans="1:10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  <c r="H77" s="10">
        <f>SUMIFS(_teams[draws_on_date],_teams[date],_stats[[#This Row],[date]],_teams[team_number],_stats[[#This Row],[team_number]])</f>
        <v>0</v>
      </c>
      <c r="I77" s="10">
        <v>0</v>
      </c>
      <c r="J77" s="10" t="s">
        <v>103</v>
      </c>
    </row>
    <row r="78" spans="1:10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  <c r="H78" s="10">
        <f>SUMIFS(_teams[draws_on_date],_teams[date],_stats[[#This Row],[date]],_teams[team_number],_stats[[#This Row],[team_number]])</f>
        <v>0</v>
      </c>
      <c r="I78" s="10">
        <v>0</v>
      </c>
      <c r="J78" s="10" t="s">
        <v>103</v>
      </c>
    </row>
    <row r="79" spans="1:10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  <c r="H79" s="10">
        <f>SUMIFS(_teams[draws_on_date],_teams[date],_stats[[#This Row],[date]],_teams[team_number],_stats[[#This Row],[team_number]])</f>
        <v>0</v>
      </c>
      <c r="I79" s="10">
        <v>0</v>
      </c>
      <c r="J79" s="10" t="s">
        <v>103</v>
      </c>
    </row>
    <row r="80" spans="1:10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  <c r="H80" s="10">
        <f>SUMIFS(_teams[draws_on_date],_teams[date],_stats[[#This Row],[date]],_teams[team_number],_stats[[#This Row],[team_number]])</f>
        <v>0</v>
      </c>
      <c r="I80" s="10">
        <v>0</v>
      </c>
      <c r="J80" s="10" t="s">
        <v>103</v>
      </c>
    </row>
    <row r="81" spans="1:10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  <c r="H81" s="10">
        <f>SUMIFS(_teams[draws_on_date],_teams[date],_stats[[#This Row],[date]],_teams[team_number],_stats[[#This Row],[team_number]])</f>
        <v>0</v>
      </c>
      <c r="I81" s="10">
        <v>0</v>
      </c>
      <c r="J81" s="10" t="s">
        <v>103</v>
      </c>
    </row>
    <row r="82" spans="1:10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  <c r="H82" s="10">
        <f>SUMIFS(_teams[draws_on_date],_teams[date],_stats[[#This Row],[date]],_teams[team_number],_stats[[#This Row],[team_number]])</f>
        <v>0</v>
      </c>
      <c r="I82" s="10">
        <v>0</v>
      </c>
      <c r="J82" s="10" t="s">
        <v>103</v>
      </c>
    </row>
    <row r="83" spans="1:10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  <c r="H83" s="10">
        <f>SUMIFS(_teams[draws_on_date],_teams[date],_stats[[#This Row],[date]],_teams[team_number],_stats[[#This Row],[team_number]])</f>
        <v>0</v>
      </c>
      <c r="I83" s="10">
        <v>0</v>
      </c>
      <c r="J83" s="10" t="s">
        <v>103</v>
      </c>
    </row>
    <row r="84" spans="1:10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  <c r="H84" s="10">
        <f>SUMIFS(_teams[draws_on_date],_teams[date],_stats[[#This Row],[date]],_teams[team_number],_stats[[#This Row],[team_number]])</f>
        <v>0</v>
      </c>
      <c r="I84" s="10">
        <v>0</v>
      </c>
      <c r="J84" s="10" t="s">
        <v>103</v>
      </c>
    </row>
    <row r="85" spans="1:10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  <c r="H85" s="10">
        <f>SUMIFS(_teams[draws_on_date],_teams[date],_stats[[#This Row],[date]],_teams[team_number],_stats[[#This Row],[team_number]])</f>
        <v>0</v>
      </c>
      <c r="I85" s="10">
        <v>0</v>
      </c>
      <c r="J85" s="10" t="s">
        <v>103</v>
      </c>
    </row>
    <row r="86" spans="1:10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  <c r="H86" s="10">
        <f>SUMIFS(_teams[draws_on_date],_teams[date],_stats[[#This Row],[date]],_teams[team_number],_stats[[#This Row],[team_number]])</f>
        <v>0</v>
      </c>
      <c r="I86" s="10">
        <v>0</v>
      </c>
      <c r="J86" s="10" t="s">
        <v>103</v>
      </c>
    </row>
    <row r="87" spans="1:10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  <c r="H87" s="10">
        <f>SUMIFS(_teams[draws_on_date],_teams[date],_stats[[#This Row],[date]],_teams[team_number],_stats[[#This Row],[team_number]])</f>
        <v>0</v>
      </c>
      <c r="I87" s="10">
        <v>0</v>
      </c>
      <c r="J87" s="10" t="s">
        <v>103</v>
      </c>
    </row>
    <row r="88" spans="1:10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  <c r="H88" s="10">
        <f>SUMIFS(_teams[draws_on_date],_teams[date],_stats[[#This Row],[date]],_teams[team_number],_stats[[#This Row],[team_number]])</f>
        <v>0</v>
      </c>
      <c r="I88" s="10">
        <v>0</v>
      </c>
      <c r="J88" s="10" t="s">
        <v>103</v>
      </c>
    </row>
    <row r="89" spans="1:10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  <c r="H89" s="10">
        <f>SUMIFS(_teams[draws_on_date],_teams[date],_stats[[#This Row],[date]],_teams[team_number],_stats[[#This Row],[team_number]])</f>
        <v>0</v>
      </c>
      <c r="I89" s="10">
        <v>0</v>
      </c>
      <c r="J89" s="10" t="s">
        <v>103</v>
      </c>
    </row>
    <row r="90" spans="1:10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  <c r="H90" s="10">
        <f>SUMIFS(_teams[draws_on_date],_teams[date],_stats[[#This Row],[date]],_teams[team_number],_stats[[#This Row],[team_number]])</f>
        <v>0</v>
      </c>
      <c r="I90" s="10">
        <v>0</v>
      </c>
      <c r="J90" s="10" t="s">
        <v>103</v>
      </c>
    </row>
    <row r="91" spans="1:10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  <c r="H91" s="10">
        <f>SUMIFS(_teams[draws_on_date],_teams[date],_stats[[#This Row],[date]],_teams[team_number],_stats[[#This Row],[team_number]])</f>
        <v>0</v>
      </c>
      <c r="I91" s="10">
        <v>0</v>
      </c>
      <c r="J91" s="10" t="s">
        <v>103</v>
      </c>
    </row>
    <row r="92" spans="1:10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  <c r="H92" s="10">
        <f>SUMIFS(_teams[draws_on_date],_teams[date],_stats[[#This Row],[date]],_teams[team_number],_stats[[#This Row],[team_number]])</f>
        <v>0</v>
      </c>
      <c r="I92" s="10">
        <v>0</v>
      </c>
      <c r="J92" s="10" t="s">
        <v>103</v>
      </c>
    </row>
    <row r="93" spans="1:10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  <c r="H93" s="10">
        <f>SUMIFS(_teams[draws_on_date],_teams[date],_stats[[#This Row],[date]],_teams[team_number],_stats[[#This Row],[team_number]])</f>
        <v>0</v>
      </c>
      <c r="I93" s="10">
        <v>0</v>
      </c>
      <c r="J93" s="10" t="s">
        <v>103</v>
      </c>
    </row>
    <row r="94" spans="1:10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  <c r="H94" s="10">
        <f>SUMIFS(_teams[draws_on_date],_teams[date],_stats[[#This Row],[date]],_teams[team_number],_stats[[#This Row],[team_number]])</f>
        <v>0</v>
      </c>
      <c r="I94" s="10">
        <v>0</v>
      </c>
      <c r="J94" s="10" t="s">
        <v>103</v>
      </c>
    </row>
    <row r="95" spans="1:10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  <c r="H95" s="10">
        <f>SUMIFS(_teams[draws_on_date],_teams[date],_stats[[#This Row],[date]],_teams[team_number],_stats[[#This Row],[team_number]])</f>
        <v>0</v>
      </c>
      <c r="I95" s="10">
        <v>0</v>
      </c>
      <c r="J95" s="10" t="s">
        <v>103</v>
      </c>
    </row>
    <row r="96" spans="1:10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  <c r="H96" s="10">
        <f>SUMIFS(_teams[draws_on_date],_teams[date],_stats[[#This Row],[date]],_teams[team_number],_stats[[#This Row],[team_number]])</f>
        <v>0</v>
      </c>
      <c r="I96" s="10">
        <v>0</v>
      </c>
      <c r="J96" s="10" t="s">
        <v>103</v>
      </c>
    </row>
    <row r="97" spans="1:10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  <c r="H97" s="10">
        <f>SUMIFS(_teams[draws_on_date],_teams[date],_stats[[#This Row],[date]],_teams[team_number],_stats[[#This Row],[team_number]])</f>
        <v>0</v>
      </c>
      <c r="I97" s="10">
        <v>0</v>
      </c>
      <c r="J97" s="10" t="s">
        <v>103</v>
      </c>
    </row>
    <row r="98" spans="1:10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  <c r="H98" s="10">
        <f>SUMIFS(_teams[draws_on_date],_teams[date],_stats[[#This Row],[date]],_teams[team_number],_stats[[#This Row],[team_number]])</f>
        <v>0</v>
      </c>
      <c r="I98" s="10">
        <v>0</v>
      </c>
      <c r="J98" s="10" t="s">
        <v>103</v>
      </c>
    </row>
    <row r="99" spans="1:10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  <c r="H99" s="10">
        <f>SUMIFS(_teams[draws_on_date],_teams[date],_stats[[#This Row],[date]],_teams[team_number],_stats[[#This Row],[team_number]])</f>
        <v>0</v>
      </c>
      <c r="I99" s="10">
        <v>0</v>
      </c>
      <c r="J99" s="10" t="s">
        <v>103</v>
      </c>
    </row>
    <row r="100" spans="1:10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  <c r="H100" s="10">
        <f>SUMIFS(_teams[draws_on_date],_teams[date],_stats[[#This Row],[date]],_teams[team_number],_stats[[#This Row],[team_number]])</f>
        <v>0</v>
      </c>
      <c r="I100" s="10">
        <v>0</v>
      </c>
      <c r="J100" s="10" t="s">
        <v>103</v>
      </c>
    </row>
    <row r="101" spans="1:10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  <c r="H101" s="10">
        <f>SUMIFS(_teams[draws_on_date],_teams[date],_stats[[#This Row],[date]],_teams[team_number],_stats[[#This Row],[team_number]])</f>
        <v>0</v>
      </c>
      <c r="I101" s="10">
        <v>0</v>
      </c>
      <c r="J101" s="10" t="s">
        <v>103</v>
      </c>
    </row>
    <row r="102" spans="1:10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  <c r="H102" s="10">
        <f>SUMIFS(_teams[draws_on_date],_teams[date],_stats[[#This Row],[date]],_teams[team_number],_stats[[#This Row],[team_number]])</f>
        <v>0</v>
      </c>
      <c r="I102" s="10">
        <v>0</v>
      </c>
      <c r="J102" s="10" t="s">
        <v>103</v>
      </c>
    </row>
    <row r="103" spans="1:10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  <c r="H103" s="10">
        <f>SUMIFS(_teams[draws_on_date],_teams[date],_stats[[#This Row],[date]],_teams[team_number],_stats[[#This Row],[team_number]])</f>
        <v>0</v>
      </c>
      <c r="I103" s="10">
        <v>0</v>
      </c>
      <c r="J103" s="10" t="s">
        <v>103</v>
      </c>
    </row>
    <row r="104" spans="1:10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  <c r="H104" s="10">
        <f>SUMIFS(_teams[draws_on_date],_teams[date],_stats[[#This Row],[date]],_teams[team_number],_stats[[#This Row],[team_number]])</f>
        <v>0</v>
      </c>
      <c r="I104" s="10">
        <v>0</v>
      </c>
      <c r="J104" s="10" t="s">
        <v>103</v>
      </c>
    </row>
    <row r="105" spans="1:10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  <c r="H105" s="10">
        <f>SUMIFS(_teams[draws_on_date],_teams[date],_stats[[#This Row],[date]],_teams[team_number],_stats[[#This Row],[team_number]])</f>
        <v>0</v>
      </c>
      <c r="I105" s="10">
        <v>0</v>
      </c>
      <c r="J105" s="10" t="s">
        <v>103</v>
      </c>
    </row>
    <row r="106" spans="1:10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  <c r="H106" s="10">
        <f>SUMIFS(_teams[draws_on_date],_teams[date],_stats[[#This Row],[date]],_teams[team_number],_stats[[#This Row],[team_number]])</f>
        <v>0</v>
      </c>
      <c r="I106" s="10">
        <v>0</v>
      </c>
      <c r="J106" s="10" t="s">
        <v>103</v>
      </c>
    </row>
    <row r="107" spans="1:10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  <c r="H107" s="10">
        <f>SUMIFS(_teams[draws_on_date],_teams[date],_stats[[#This Row],[date]],_teams[team_number],_stats[[#This Row],[team_number]])</f>
        <v>0</v>
      </c>
      <c r="I107" s="10">
        <v>0</v>
      </c>
      <c r="J107" s="10" t="s">
        <v>103</v>
      </c>
    </row>
    <row r="108" spans="1:10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  <c r="H108" s="10">
        <f>SUMIFS(_teams[draws_on_date],_teams[date],_stats[[#This Row],[date]],_teams[team_number],_stats[[#This Row],[team_number]])</f>
        <v>0</v>
      </c>
      <c r="I108" s="10">
        <v>0</v>
      </c>
      <c r="J108" s="10" t="s">
        <v>103</v>
      </c>
    </row>
    <row r="109" spans="1:10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  <c r="H109" s="10">
        <f>SUMIFS(_teams[draws_on_date],_teams[date],_stats[[#This Row],[date]],_teams[team_number],_stats[[#This Row],[team_number]])</f>
        <v>0</v>
      </c>
      <c r="I109" s="10">
        <v>0</v>
      </c>
      <c r="J109" s="10" t="s">
        <v>103</v>
      </c>
    </row>
    <row r="110" spans="1:10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  <c r="H110" s="10">
        <f>SUMIFS(_teams[draws_on_date],_teams[date],_stats[[#This Row],[date]],_teams[team_number],_stats[[#This Row],[team_number]])</f>
        <v>0</v>
      </c>
      <c r="I110" s="10">
        <v>0</v>
      </c>
      <c r="J110" s="10" t="s">
        <v>103</v>
      </c>
    </row>
    <row r="111" spans="1:10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  <c r="H111" s="10">
        <f>SUMIFS(_teams[draws_on_date],_teams[date],_stats[[#This Row],[date]],_teams[team_number],_stats[[#This Row],[team_number]])</f>
        <v>0</v>
      </c>
      <c r="I111" s="10">
        <v>0</v>
      </c>
      <c r="J111" s="10" t="s">
        <v>103</v>
      </c>
    </row>
    <row r="112" spans="1:10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  <c r="H112" s="10">
        <f>SUMIFS(_teams[draws_on_date],_teams[date],_stats[[#This Row],[date]],_teams[team_number],_stats[[#This Row],[team_number]])</f>
        <v>0</v>
      </c>
      <c r="I112" s="10">
        <v>0</v>
      </c>
      <c r="J112" s="10" t="s">
        <v>103</v>
      </c>
    </row>
    <row r="113" spans="1:10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  <c r="H113" s="10">
        <f>SUMIFS(_teams[draws_on_date],_teams[date],_stats[[#This Row],[date]],_teams[team_number],_stats[[#This Row],[team_number]])</f>
        <v>0</v>
      </c>
      <c r="I113" s="10">
        <v>0</v>
      </c>
      <c r="J113" s="10" t="s">
        <v>103</v>
      </c>
    </row>
    <row r="114" spans="1:10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  <c r="H114" s="10">
        <f>SUMIFS(_teams[draws_on_date],_teams[date],_stats[[#This Row],[date]],_teams[team_number],_stats[[#This Row],[team_number]])</f>
        <v>0</v>
      </c>
      <c r="I114" s="10">
        <v>0</v>
      </c>
      <c r="J114" s="10" t="s">
        <v>103</v>
      </c>
    </row>
    <row r="115" spans="1:10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  <c r="H115" s="10">
        <f>SUMIFS(_teams[draws_on_date],_teams[date],_stats[[#This Row],[date]],_teams[team_number],_stats[[#This Row],[team_number]])</f>
        <v>0</v>
      </c>
      <c r="I115" s="10">
        <v>0</v>
      </c>
      <c r="J115" s="10" t="s">
        <v>103</v>
      </c>
    </row>
    <row r="116" spans="1:10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  <c r="H116" s="10">
        <f>SUMIFS(_teams[draws_on_date],_teams[date],_stats[[#This Row],[date]],_teams[team_number],_stats[[#This Row],[team_number]])</f>
        <v>0</v>
      </c>
      <c r="I116" s="10">
        <v>0</v>
      </c>
      <c r="J116" s="10" t="s">
        <v>103</v>
      </c>
    </row>
    <row r="117" spans="1:10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  <c r="H117" s="10">
        <f>SUMIFS(_teams[draws_on_date],_teams[date],_stats[[#This Row],[date]],_teams[team_number],_stats[[#This Row],[team_number]])</f>
        <v>0</v>
      </c>
      <c r="I117" s="10">
        <v>0</v>
      </c>
      <c r="J117" s="10" t="s">
        <v>103</v>
      </c>
    </row>
    <row r="118" spans="1:10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  <c r="H118" s="10">
        <f>SUMIFS(_teams[draws_on_date],_teams[date],_stats[[#This Row],[date]],_teams[team_number],_stats[[#This Row],[team_number]])</f>
        <v>0</v>
      </c>
      <c r="I118" s="10">
        <v>0</v>
      </c>
      <c r="J118" s="10" t="s">
        <v>103</v>
      </c>
    </row>
    <row r="119" spans="1:10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  <c r="H119" s="10">
        <f>SUMIFS(_teams[draws_on_date],_teams[date],_stats[[#This Row],[date]],_teams[team_number],_stats[[#This Row],[team_number]])</f>
        <v>0</v>
      </c>
      <c r="I119" s="10">
        <v>0</v>
      </c>
      <c r="J119" s="10" t="s">
        <v>103</v>
      </c>
    </row>
    <row r="120" spans="1:10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  <c r="H120" s="10">
        <f>SUMIFS(_teams[draws_on_date],_teams[date],_stats[[#This Row],[date]],_teams[team_number],_stats[[#This Row],[team_number]])</f>
        <v>0</v>
      </c>
      <c r="I120" s="10">
        <v>0</v>
      </c>
      <c r="J120" s="10" t="s">
        <v>103</v>
      </c>
    </row>
    <row r="121" spans="1:10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  <c r="H121" s="10">
        <f>SUMIFS(_teams[draws_on_date],_teams[date],_stats[[#This Row],[date]],_teams[team_number],_stats[[#This Row],[team_number]])</f>
        <v>0</v>
      </c>
      <c r="I121" s="10">
        <v>0</v>
      </c>
      <c r="J121" s="10" t="s">
        <v>103</v>
      </c>
    </row>
    <row r="122" spans="1:10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  <c r="H122" s="10">
        <f>SUMIFS(_teams[draws_on_date],_teams[date],_stats[[#This Row],[date]],_teams[team_number],_stats[[#This Row],[team_number]])</f>
        <v>0</v>
      </c>
      <c r="I122" s="10">
        <v>0</v>
      </c>
      <c r="J122" s="10" t="s">
        <v>103</v>
      </c>
    </row>
    <row r="123" spans="1:10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  <c r="H123" s="10">
        <f>SUMIFS(_teams[draws_on_date],_teams[date],_stats[[#This Row],[date]],_teams[team_number],_stats[[#This Row],[team_number]])</f>
        <v>0</v>
      </c>
      <c r="I123" s="10">
        <v>0</v>
      </c>
      <c r="J123" s="10" t="s">
        <v>103</v>
      </c>
    </row>
    <row r="124" spans="1:10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  <c r="H124" s="10">
        <f>SUMIFS(_teams[draws_on_date],_teams[date],_stats[[#This Row],[date]],_teams[team_number],_stats[[#This Row],[team_number]])</f>
        <v>0</v>
      </c>
      <c r="I124" s="10">
        <v>0</v>
      </c>
      <c r="J124" s="10" t="s">
        <v>103</v>
      </c>
    </row>
    <row r="125" spans="1:10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  <c r="H125" s="10">
        <f>SUMIFS(_teams[draws_on_date],_teams[date],_stats[[#This Row],[date]],_teams[team_number],_stats[[#This Row],[team_number]])</f>
        <v>0</v>
      </c>
      <c r="I125" s="10">
        <v>0</v>
      </c>
      <c r="J125" s="10" t="s">
        <v>103</v>
      </c>
    </row>
    <row r="126" spans="1:10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  <c r="H126" s="10">
        <f>SUMIFS(_teams[draws_on_date],_teams[date],_stats[[#This Row],[date]],_teams[team_number],_stats[[#This Row],[team_number]])</f>
        <v>0</v>
      </c>
      <c r="I126" s="10">
        <v>0</v>
      </c>
      <c r="J126" s="10" t="s">
        <v>103</v>
      </c>
    </row>
    <row r="127" spans="1:10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  <c r="H127" s="10">
        <f>SUMIFS(_teams[draws_on_date],_teams[date],_stats[[#This Row],[date]],_teams[team_number],_stats[[#This Row],[team_number]])</f>
        <v>0</v>
      </c>
      <c r="I127" s="10">
        <v>0</v>
      </c>
      <c r="J127" s="10" t="s">
        <v>103</v>
      </c>
    </row>
    <row r="128" spans="1:10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  <c r="H128" s="10">
        <f>SUMIFS(_teams[draws_on_date],_teams[date],_stats[[#This Row],[date]],_teams[team_number],_stats[[#This Row],[team_number]])</f>
        <v>0</v>
      </c>
      <c r="I128" s="10">
        <v>0</v>
      </c>
      <c r="J128" s="10" t="s">
        <v>103</v>
      </c>
    </row>
    <row r="129" spans="1:10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  <c r="H129" s="10">
        <f>SUMIFS(_teams[draws_on_date],_teams[date],_stats[[#This Row],[date]],_teams[team_number],_stats[[#This Row],[team_number]])</f>
        <v>0</v>
      </c>
      <c r="I129" s="10">
        <v>0</v>
      </c>
      <c r="J129" s="10" t="s">
        <v>103</v>
      </c>
    </row>
    <row r="130" spans="1:10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  <c r="H130" s="10">
        <f>SUMIFS(_teams[draws_on_date],_teams[date],_stats[[#This Row],[date]],_teams[team_number],_stats[[#This Row],[team_number]])</f>
        <v>0</v>
      </c>
      <c r="I130" s="10">
        <v>0</v>
      </c>
      <c r="J130" s="10" t="s">
        <v>103</v>
      </c>
    </row>
    <row r="131" spans="1:10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  <c r="H131" s="10">
        <f>SUMIFS(_teams[draws_on_date],_teams[date],_stats[[#This Row],[date]],_teams[team_number],_stats[[#This Row],[team_number]])</f>
        <v>0</v>
      </c>
      <c r="I131" s="10">
        <v>0</v>
      </c>
      <c r="J131" s="10" t="s">
        <v>103</v>
      </c>
    </row>
    <row r="132" spans="1:10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  <c r="H132" s="10">
        <f>SUMIFS(_teams[draws_on_date],_teams[date],_stats[[#This Row],[date]],_teams[team_number],_stats[[#This Row],[team_number]])</f>
        <v>0</v>
      </c>
      <c r="I132" s="10">
        <v>0</v>
      </c>
      <c r="J132" s="10" t="s">
        <v>103</v>
      </c>
    </row>
    <row r="133" spans="1:10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  <c r="H133" s="10">
        <f>SUMIFS(_teams[draws_on_date],_teams[date],_stats[[#This Row],[date]],_teams[team_number],_stats[[#This Row],[team_number]])</f>
        <v>0</v>
      </c>
      <c r="I133" s="10">
        <v>0</v>
      </c>
      <c r="J133" s="10" t="s">
        <v>103</v>
      </c>
    </row>
    <row r="134" spans="1:10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  <c r="H134" s="10">
        <f>SUMIFS(_teams[draws_on_date],_teams[date],_stats[[#This Row],[date]],_teams[team_number],_stats[[#This Row],[team_number]])</f>
        <v>0</v>
      </c>
      <c r="I134" s="10">
        <v>0</v>
      </c>
      <c r="J134" s="10" t="s">
        <v>103</v>
      </c>
    </row>
    <row r="135" spans="1:10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  <c r="H135" s="10">
        <f>SUMIFS(_teams[draws_on_date],_teams[date],_stats[[#This Row],[date]],_teams[team_number],_stats[[#This Row],[team_number]])</f>
        <v>0</v>
      </c>
      <c r="I135" s="10">
        <v>0</v>
      </c>
      <c r="J135" s="10" t="s">
        <v>103</v>
      </c>
    </row>
    <row r="136" spans="1:10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  <c r="H136" s="10">
        <f>SUMIFS(_teams[draws_on_date],_teams[date],_stats[[#This Row],[date]],_teams[team_number],_stats[[#This Row],[team_number]])</f>
        <v>0</v>
      </c>
      <c r="I136" s="10">
        <v>0</v>
      </c>
      <c r="J136" s="10" t="s">
        <v>103</v>
      </c>
    </row>
    <row r="137" spans="1:10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  <c r="H137" s="10">
        <f>SUMIFS(_teams[draws_on_date],_teams[date],_stats[[#This Row],[date]],_teams[team_number],_stats[[#This Row],[team_number]])</f>
        <v>0</v>
      </c>
      <c r="I137" s="10">
        <v>0</v>
      </c>
      <c r="J137" s="10" t="s">
        <v>103</v>
      </c>
    </row>
    <row r="138" spans="1:10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  <c r="H138" s="10">
        <f>SUMIFS(_teams[draws_on_date],_teams[date],_stats[[#This Row],[date]],_teams[team_number],_stats[[#This Row],[team_number]])</f>
        <v>0</v>
      </c>
      <c r="I138" s="10">
        <v>0</v>
      </c>
      <c r="J138" s="10" t="s">
        <v>103</v>
      </c>
    </row>
    <row r="139" spans="1:10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  <c r="H139" s="10">
        <f>SUMIFS(_teams[draws_on_date],_teams[date],_stats[[#This Row],[date]],_teams[team_number],_stats[[#This Row],[team_number]])</f>
        <v>0</v>
      </c>
      <c r="I139" s="10">
        <v>0</v>
      </c>
      <c r="J139" s="10" t="s">
        <v>103</v>
      </c>
    </row>
    <row r="140" spans="1:10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  <c r="H140" s="10">
        <f>SUMIFS(_teams[draws_on_date],_teams[date],_stats[[#This Row],[date]],_teams[team_number],_stats[[#This Row],[team_number]])</f>
        <v>0</v>
      </c>
      <c r="I140" s="10">
        <v>0</v>
      </c>
      <c r="J140" s="10" t="s">
        <v>103</v>
      </c>
    </row>
    <row r="141" spans="1:10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  <c r="H141" s="10">
        <f>SUMIFS(_teams[draws_on_date],_teams[date],_stats[[#This Row],[date]],_teams[team_number],_stats[[#This Row],[team_number]])</f>
        <v>0</v>
      </c>
      <c r="I141" s="10">
        <v>0</v>
      </c>
      <c r="J141" s="10" t="s">
        <v>103</v>
      </c>
    </row>
    <row r="142" spans="1:10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  <c r="H142" s="10">
        <f>SUMIFS(_teams[draws_on_date],_teams[date],_stats[[#This Row],[date]],_teams[team_number],_stats[[#This Row],[team_number]])</f>
        <v>0</v>
      </c>
      <c r="I142" s="10">
        <v>0</v>
      </c>
      <c r="J142" s="10" t="s">
        <v>103</v>
      </c>
    </row>
    <row r="143" spans="1:10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  <c r="H143" s="10">
        <f>SUMIFS(_teams[draws_on_date],_teams[date],_stats[[#This Row],[date]],_teams[team_number],_stats[[#This Row],[team_number]])</f>
        <v>0</v>
      </c>
      <c r="I143" s="10">
        <v>0</v>
      </c>
      <c r="J143" s="10" t="s">
        <v>103</v>
      </c>
    </row>
    <row r="144" spans="1:10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  <c r="H144" s="10">
        <f>SUMIFS(_teams[draws_on_date],_teams[date],_stats[[#This Row],[date]],_teams[team_number],_stats[[#This Row],[team_number]])</f>
        <v>0</v>
      </c>
      <c r="I144" s="10">
        <v>0</v>
      </c>
      <c r="J144" s="10" t="s">
        <v>103</v>
      </c>
    </row>
    <row r="145" spans="1:10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  <c r="H145" s="10">
        <f>SUMIFS(_teams[draws_on_date],_teams[date],_stats[[#This Row],[date]],_teams[team_number],_stats[[#This Row],[team_number]])</f>
        <v>0</v>
      </c>
      <c r="I145" s="10">
        <v>0</v>
      </c>
      <c r="J145" s="10" t="s">
        <v>103</v>
      </c>
    </row>
    <row r="146" spans="1:10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  <c r="H146" s="10">
        <f>SUMIFS(_teams[draws_on_date],_teams[date],_stats[[#This Row],[date]],_teams[team_number],_stats[[#This Row],[team_number]])</f>
        <v>0</v>
      </c>
      <c r="I146" s="10">
        <v>0</v>
      </c>
      <c r="J146" s="10" t="s">
        <v>103</v>
      </c>
    </row>
    <row r="147" spans="1:10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  <c r="H147" s="10">
        <f>SUMIFS(_teams[draws_on_date],_teams[date],_stats[[#This Row],[date]],_teams[team_number],_stats[[#This Row],[team_number]])</f>
        <v>0</v>
      </c>
      <c r="I147" s="10">
        <v>0</v>
      </c>
      <c r="J147" s="10" t="s">
        <v>103</v>
      </c>
    </row>
    <row r="148" spans="1:10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  <c r="H148" s="10">
        <f>SUMIFS(_teams[draws_on_date],_teams[date],_stats[[#This Row],[date]],_teams[team_number],_stats[[#This Row],[team_number]])</f>
        <v>0</v>
      </c>
      <c r="I148" s="10">
        <v>0</v>
      </c>
      <c r="J148" s="10" t="s">
        <v>103</v>
      </c>
    </row>
    <row r="149" spans="1:10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  <c r="H149" s="10">
        <f>SUMIFS(_teams[draws_on_date],_teams[date],_stats[[#This Row],[date]],_teams[team_number],_stats[[#This Row],[team_number]])</f>
        <v>0</v>
      </c>
      <c r="I149" s="10">
        <v>0</v>
      </c>
      <c r="J149" s="10" t="s">
        <v>103</v>
      </c>
    </row>
    <row r="150" spans="1:10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  <c r="H150" s="10">
        <f>SUMIFS(_teams[draws_on_date],_teams[date],_stats[[#This Row],[date]],_teams[team_number],_stats[[#This Row],[team_number]])</f>
        <v>0</v>
      </c>
      <c r="I150" s="10">
        <v>0</v>
      </c>
      <c r="J150" s="10" t="s">
        <v>103</v>
      </c>
    </row>
    <row r="151" spans="1:10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  <c r="H151" s="10">
        <f>SUMIFS(_teams[draws_on_date],_teams[date],_stats[[#This Row],[date]],_teams[team_number],_stats[[#This Row],[team_number]])</f>
        <v>0</v>
      </c>
      <c r="I151" s="10">
        <v>0</v>
      </c>
      <c r="J151" s="10" t="s">
        <v>103</v>
      </c>
    </row>
    <row r="152" spans="1:10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  <c r="H152" s="10">
        <f>SUMIFS(_teams[draws_on_date],_teams[date],_stats[[#This Row],[date]],_teams[team_number],_stats[[#This Row],[team_number]])</f>
        <v>0</v>
      </c>
      <c r="I152" s="10">
        <v>0</v>
      </c>
      <c r="J152" s="10" t="s">
        <v>103</v>
      </c>
    </row>
    <row r="153" spans="1:10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  <c r="H153" s="10">
        <f>SUMIFS(_teams[draws_on_date],_teams[date],_stats[[#This Row],[date]],_teams[team_number],_stats[[#This Row],[team_number]])</f>
        <v>0</v>
      </c>
      <c r="I153" s="10">
        <v>0</v>
      </c>
      <c r="J153" s="10" t="s">
        <v>103</v>
      </c>
    </row>
    <row r="154" spans="1:10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  <c r="H154" s="10">
        <f>SUMIFS(_teams[draws_on_date],_teams[date],_stats[[#This Row],[date]],_teams[team_number],_stats[[#This Row],[team_number]])</f>
        <v>0</v>
      </c>
      <c r="I154" s="10">
        <v>0</v>
      </c>
      <c r="J154" s="10" t="s">
        <v>103</v>
      </c>
    </row>
    <row r="155" spans="1:10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  <c r="H155" s="10">
        <f>SUMIFS(_teams[draws_on_date],_teams[date],_stats[[#This Row],[date]],_teams[team_number],_stats[[#This Row],[team_number]])</f>
        <v>0</v>
      </c>
      <c r="I155" s="10">
        <v>0</v>
      </c>
      <c r="J155" s="10" t="s">
        <v>103</v>
      </c>
    </row>
    <row r="156" spans="1:10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  <c r="H156" s="10">
        <f>SUMIFS(_teams[draws_on_date],_teams[date],_stats[[#This Row],[date]],_teams[team_number],_stats[[#This Row],[team_number]])</f>
        <v>0</v>
      </c>
      <c r="I156" s="10">
        <v>0</v>
      </c>
      <c r="J156" s="10" t="s">
        <v>103</v>
      </c>
    </row>
    <row r="157" spans="1:10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  <c r="H157" s="10">
        <f>SUMIFS(_teams[draws_on_date],_teams[date],_stats[[#This Row],[date]],_teams[team_number],_stats[[#This Row],[team_number]])</f>
        <v>0</v>
      </c>
      <c r="I157" s="10">
        <v>0</v>
      </c>
      <c r="J157" s="10" t="s">
        <v>103</v>
      </c>
    </row>
    <row r="158" spans="1:10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  <c r="H158" s="10">
        <f>SUMIFS(_teams[draws_on_date],_teams[date],_stats[[#This Row],[date]],_teams[team_number],_stats[[#This Row],[team_number]])</f>
        <v>0</v>
      </c>
      <c r="I158" s="10">
        <v>0</v>
      </c>
      <c r="J158" s="10" t="s">
        <v>103</v>
      </c>
    </row>
    <row r="159" spans="1:10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  <c r="H159" s="10">
        <f>SUMIFS(_teams[draws_on_date],_teams[date],_stats[[#This Row],[date]],_teams[team_number],_stats[[#This Row],[team_number]])</f>
        <v>0</v>
      </c>
      <c r="I159" s="10">
        <v>0</v>
      </c>
      <c r="J159" s="10" t="s">
        <v>103</v>
      </c>
    </row>
    <row r="160" spans="1:10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  <c r="H160" s="10">
        <f>SUMIFS(_teams[draws_on_date],_teams[date],_stats[[#This Row],[date]],_teams[team_number],_stats[[#This Row],[team_number]])</f>
        <v>0</v>
      </c>
      <c r="I160" s="10">
        <v>0</v>
      </c>
      <c r="J160" s="10" t="s">
        <v>103</v>
      </c>
    </row>
    <row r="161" spans="1:10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  <c r="H161" s="10">
        <f>SUMIFS(_teams[draws_on_date],_teams[date],_stats[[#This Row],[date]],_teams[team_number],_stats[[#This Row],[team_number]])</f>
        <v>0</v>
      </c>
      <c r="I161" s="10">
        <v>0</v>
      </c>
      <c r="J161" s="10" t="s">
        <v>103</v>
      </c>
    </row>
    <row r="162" spans="1:10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  <c r="H162" s="10">
        <f>SUMIFS(_teams[draws_on_date],_teams[date],_stats[[#This Row],[date]],_teams[team_number],_stats[[#This Row],[team_number]])</f>
        <v>0</v>
      </c>
      <c r="I162" s="10">
        <v>0</v>
      </c>
      <c r="J162" s="10" t="s">
        <v>103</v>
      </c>
    </row>
    <row r="163" spans="1:10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  <c r="H163" s="10">
        <f>SUMIFS(_teams[draws_on_date],_teams[date],_stats[[#This Row],[date]],_teams[team_number],_stats[[#This Row],[team_number]])</f>
        <v>0</v>
      </c>
      <c r="I163" s="10">
        <v>0</v>
      </c>
      <c r="J163" s="10" t="s">
        <v>103</v>
      </c>
    </row>
    <row r="164" spans="1:10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  <c r="H164" s="10">
        <f>SUMIFS(_teams[draws_on_date],_teams[date],_stats[[#This Row],[date]],_teams[team_number],_stats[[#This Row],[team_number]])</f>
        <v>0</v>
      </c>
      <c r="I164" s="10">
        <v>0</v>
      </c>
      <c r="J164" s="10" t="s">
        <v>103</v>
      </c>
    </row>
    <row r="165" spans="1:10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  <c r="H165" s="10">
        <f>SUMIFS(_teams[draws_on_date],_teams[date],_stats[[#This Row],[date]],_teams[team_number],_stats[[#This Row],[team_number]])</f>
        <v>0</v>
      </c>
      <c r="I165" s="10">
        <v>0</v>
      </c>
      <c r="J165" s="10" t="s">
        <v>103</v>
      </c>
    </row>
    <row r="166" spans="1:10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  <c r="H166" s="10">
        <f>SUMIFS(_teams[draws_on_date],_teams[date],_stats[[#This Row],[date]],_teams[team_number],_stats[[#This Row],[team_number]])</f>
        <v>0</v>
      </c>
      <c r="I166" s="10">
        <v>0</v>
      </c>
      <c r="J166" s="10" t="s">
        <v>103</v>
      </c>
    </row>
    <row r="167" spans="1:10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  <c r="H167" s="10">
        <f>SUMIFS(_teams[draws_on_date],_teams[date],_stats[[#This Row],[date]],_teams[team_number],_stats[[#This Row],[team_number]])</f>
        <v>0</v>
      </c>
      <c r="I167" s="10">
        <v>0</v>
      </c>
      <c r="J167" s="10" t="s">
        <v>103</v>
      </c>
    </row>
    <row r="168" spans="1:10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  <c r="H168" s="10">
        <f>SUMIFS(_teams[draws_on_date],_teams[date],_stats[[#This Row],[date]],_teams[team_number],_stats[[#This Row],[team_number]])</f>
        <v>0</v>
      </c>
      <c r="I168" s="10">
        <v>0</v>
      </c>
      <c r="J168" s="10" t="s">
        <v>103</v>
      </c>
    </row>
    <row r="169" spans="1:10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  <c r="H169" s="10">
        <f>SUMIFS(_teams[draws_on_date],_teams[date],_stats[[#This Row],[date]],_teams[team_number],_stats[[#This Row],[team_number]])</f>
        <v>0</v>
      </c>
      <c r="I169" s="10">
        <v>0</v>
      </c>
      <c r="J169" s="10" t="s">
        <v>103</v>
      </c>
    </row>
    <row r="170" spans="1:10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  <c r="H170" s="10">
        <f>SUMIFS(_teams[draws_on_date],_teams[date],_stats[[#This Row],[date]],_teams[team_number],_stats[[#This Row],[team_number]])</f>
        <v>0</v>
      </c>
      <c r="I170" s="10">
        <v>0</v>
      </c>
      <c r="J170" s="10" t="s">
        <v>103</v>
      </c>
    </row>
    <row r="171" spans="1:10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  <c r="H171" s="10">
        <f>SUMIFS(_teams[draws_on_date],_teams[date],_stats[[#This Row],[date]],_teams[team_number],_stats[[#This Row],[team_number]])</f>
        <v>0</v>
      </c>
      <c r="I171" s="10">
        <v>0</v>
      </c>
      <c r="J171" s="10" t="s">
        <v>103</v>
      </c>
    </row>
    <row r="172" spans="1:10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  <c r="H172" s="10">
        <f>SUMIFS(_teams[draws_on_date],_teams[date],_stats[[#This Row],[date]],_teams[team_number],_stats[[#This Row],[team_number]])</f>
        <v>0</v>
      </c>
      <c r="I172" s="10">
        <v>0</v>
      </c>
      <c r="J172" s="10" t="s">
        <v>103</v>
      </c>
    </row>
    <row r="173" spans="1:10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  <c r="H173" s="10">
        <f>SUMIFS(_teams[draws_on_date],_teams[date],_stats[[#This Row],[date]],_teams[team_number],_stats[[#This Row],[team_number]])</f>
        <v>0</v>
      </c>
      <c r="I173" s="10">
        <v>0</v>
      </c>
      <c r="J173" s="10" t="s">
        <v>103</v>
      </c>
    </row>
    <row r="174" spans="1:10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  <c r="H174" s="10">
        <f>SUMIFS(_teams[draws_on_date],_teams[date],_stats[[#This Row],[date]],_teams[team_number],_stats[[#This Row],[team_number]])</f>
        <v>0</v>
      </c>
      <c r="I174" s="10">
        <v>0</v>
      </c>
      <c r="J174" s="10" t="s">
        <v>103</v>
      </c>
    </row>
    <row r="175" spans="1:10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  <c r="H175" s="10">
        <f>SUMIFS(_teams[draws_on_date],_teams[date],_stats[[#This Row],[date]],_teams[team_number],_stats[[#This Row],[team_number]])</f>
        <v>0</v>
      </c>
      <c r="I175" s="10">
        <v>0</v>
      </c>
      <c r="J175" s="10" t="s">
        <v>103</v>
      </c>
    </row>
    <row r="176" spans="1:10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  <c r="H176" s="10">
        <f>SUMIFS(_teams[draws_on_date],_teams[date],_stats[[#This Row],[date]],_teams[team_number],_stats[[#This Row],[team_number]])</f>
        <v>0</v>
      </c>
      <c r="I176" s="10">
        <v>0</v>
      </c>
      <c r="J176" s="10" t="s">
        <v>103</v>
      </c>
    </row>
    <row r="177" spans="1:10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  <c r="H177" s="10">
        <f>SUMIFS(_teams[draws_on_date],_teams[date],_stats[[#This Row],[date]],_teams[team_number],_stats[[#This Row],[team_number]])</f>
        <v>0</v>
      </c>
      <c r="I177" s="10">
        <v>0</v>
      </c>
      <c r="J177" s="10" t="s">
        <v>103</v>
      </c>
    </row>
    <row r="178" spans="1:10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  <c r="H178" s="10">
        <f>SUMIFS(_teams[draws_on_date],_teams[date],_stats[[#This Row],[date]],_teams[team_number],_stats[[#This Row],[team_number]])</f>
        <v>0</v>
      </c>
      <c r="I178" s="10">
        <v>0</v>
      </c>
      <c r="J178" s="10" t="s">
        <v>103</v>
      </c>
    </row>
    <row r="179" spans="1:10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  <c r="H179" s="10">
        <f>SUMIFS(_teams[draws_on_date],_teams[date],_stats[[#This Row],[date]],_teams[team_number],_stats[[#This Row],[team_number]])</f>
        <v>0</v>
      </c>
      <c r="I179" s="10">
        <v>0</v>
      </c>
      <c r="J179" s="10" t="s">
        <v>103</v>
      </c>
    </row>
    <row r="180" spans="1:10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  <c r="H180" s="10">
        <f>SUMIFS(_teams[draws_on_date],_teams[date],_stats[[#This Row],[date]],_teams[team_number],_stats[[#This Row],[team_number]])</f>
        <v>0</v>
      </c>
      <c r="I180" s="10">
        <v>0</v>
      </c>
      <c r="J180" s="10" t="s">
        <v>103</v>
      </c>
    </row>
    <row r="181" spans="1:10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  <c r="H181" s="10">
        <f>SUMIFS(_teams[draws_on_date],_teams[date],_stats[[#This Row],[date]],_teams[team_number],_stats[[#This Row],[team_number]])</f>
        <v>0</v>
      </c>
      <c r="I181" s="10">
        <v>0</v>
      </c>
      <c r="J181" s="10" t="s">
        <v>103</v>
      </c>
    </row>
    <row r="182" spans="1:10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  <c r="H182" s="10">
        <f>SUMIFS(_teams[draws_on_date],_teams[date],_stats[[#This Row],[date]],_teams[team_number],_stats[[#This Row],[team_number]])</f>
        <v>0</v>
      </c>
      <c r="I182" s="10">
        <v>0</v>
      </c>
      <c r="J182" s="10" t="s">
        <v>103</v>
      </c>
    </row>
    <row r="183" spans="1:10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  <c r="H183" s="10">
        <f>SUMIFS(_teams[draws_on_date],_teams[date],_stats[[#This Row],[date]],_teams[team_number],_stats[[#This Row],[team_number]])</f>
        <v>0</v>
      </c>
      <c r="I183" s="10">
        <v>0</v>
      </c>
      <c r="J183" s="10" t="s">
        <v>103</v>
      </c>
    </row>
    <row r="184" spans="1:10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  <c r="H184" s="10">
        <f>SUMIFS(_teams[draws_on_date],_teams[date],_stats[[#This Row],[date]],_teams[team_number],_stats[[#This Row],[team_number]])</f>
        <v>0</v>
      </c>
      <c r="I184" s="10">
        <v>0</v>
      </c>
      <c r="J184" s="10" t="s">
        <v>103</v>
      </c>
    </row>
    <row r="185" spans="1:10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  <c r="H185" s="10">
        <f>SUMIFS(_teams[draws_on_date],_teams[date],_stats[[#This Row],[date]],_teams[team_number],_stats[[#This Row],[team_number]])</f>
        <v>0</v>
      </c>
      <c r="I185" s="10">
        <v>0</v>
      </c>
      <c r="J185" s="10" t="s">
        <v>103</v>
      </c>
    </row>
    <row r="186" spans="1:10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  <c r="H186" s="10">
        <f>SUMIFS(_teams[draws_on_date],_teams[date],_stats[[#This Row],[date]],_teams[team_number],_stats[[#This Row],[team_number]])</f>
        <v>0</v>
      </c>
      <c r="I186" s="10">
        <v>0</v>
      </c>
      <c r="J186" s="10" t="s">
        <v>103</v>
      </c>
    </row>
    <row r="187" spans="1:10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  <c r="H187" s="10">
        <f>SUMIFS(_teams[draws_on_date],_teams[date],_stats[[#This Row],[date]],_teams[team_number],_stats[[#This Row],[team_number]])</f>
        <v>0</v>
      </c>
      <c r="I187" s="10">
        <v>0</v>
      </c>
      <c r="J187" s="10" t="s">
        <v>103</v>
      </c>
    </row>
    <row r="188" spans="1:10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  <c r="H188" s="10">
        <f>SUMIFS(_teams[draws_on_date],_teams[date],_stats[[#This Row],[date]],_teams[team_number],_stats[[#This Row],[team_number]])</f>
        <v>0</v>
      </c>
      <c r="I188" s="10">
        <v>0</v>
      </c>
      <c r="J188" s="10" t="s">
        <v>103</v>
      </c>
    </row>
    <row r="189" spans="1:10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  <c r="H189" s="10">
        <f>SUMIFS(_teams[draws_on_date],_teams[date],_stats[[#This Row],[date]],_teams[team_number],_stats[[#This Row],[team_number]])</f>
        <v>0</v>
      </c>
      <c r="I189" s="10">
        <v>0</v>
      </c>
      <c r="J189" s="10" t="s">
        <v>103</v>
      </c>
    </row>
    <row r="190" spans="1:10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  <c r="H190" s="10">
        <f>SUMIFS(_teams[draws_on_date],_teams[date],_stats[[#This Row],[date]],_teams[team_number],_stats[[#This Row],[team_number]])</f>
        <v>0</v>
      </c>
      <c r="I190" s="10">
        <v>0</v>
      </c>
      <c r="J190" s="10" t="s">
        <v>103</v>
      </c>
    </row>
    <row r="191" spans="1:10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  <c r="H191" s="10">
        <f>SUMIFS(_teams[draws_on_date],_teams[date],_stats[[#This Row],[date]],_teams[team_number],_stats[[#This Row],[team_number]])</f>
        <v>0</v>
      </c>
      <c r="I191" s="10">
        <v>0</v>
      </c>
      <c r="J191" s="10" t="s">
        <v>103</v>
      </c>
    </row>
    <row r="192" spans="1:10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  <c r="H192" s="10">
        <f>SUMIFS(_teams[draws_on_date],_teams[date],_stats[[#This Row],[date]],_teams[team_number],_stats[[#This Row],[team_number]])</f>
        <v>0</v>
      </c>
      <c r="I192" s="10">
        <v>0</v>
      </c>
      <c r="J192" s="10" t="s">
        <v>103</v>
      </c>
    </row>
    <row r="193" spans="1:10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  <c r="H193" s="10">
        <f>SUMIFS(_teams[draws_on_date],_teams[date],_stats[[#This Row],[date]],_teams[team_number],_stats[[#This Row],[team_number]])</f>
        <v>0</v>
      </c>
      <c r="I193" s="10">
        <v>0</v>
      </c>
      <c r="J193" s="10" t="s">
        <v>103</v>
      </c>
    </row>
    <row r="194" spans="1:10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  <c r="H194" s="10">
        <f>SUMIFS(_teams[draws_on_date],_teams[date],_stats[[#This Row],[date]],_teams[team_number],_stats[[#This Row],[team_number]])</f>
        <v>0</v>
      </c>
      <c r="I194" s="10">
        <v>0</v>
      </c>
      <c r="J194" s="10" t="s">
        <v>103</v>
      </c>
    </row>
    <row r="195" spans="1:10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  <c r="H195" s="10">
        <f>SUMIFS(_teams[draws_on_date],_teams[date],_stats[[#This Row],[date]],_teams[team_number],_stats[[#This Row],[team_number]])</f>
        <v>0</v>
      </c>
      <c r="I195" s="10">
        <v>0</v>
      </c>
      <c r="J195" s="10" t="s">
        <v>103</v>
      </c>
    </row>
    <row r="196" spans="1:10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  <c r="H196" s="10">
        <f>SUMIFS(_teams[draws_on_date],_teams[date],_stats[[#This Row],[date]],_teams[team_number],_stats[[#This Row],[team_number]])</f>
        <v>0</v>
      </c>
      <c r="I196" s="10">
        <v>0</v>
      </c>
      <c r="J196" s="10" t="s">
        <v>103</v>
      </c>
    </row>
    <row r="197" spans="1:10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  <c r="H197" s="10">
        <f>SUMIFS(_teams[draws_on_date],_teams[date],_stats[[#This Row],[date]],_teams[team_number],_stats[[#This Row],[team_number]])</f>
        <v>0</v>
      </c>
      <c r="I197" s="10">
        <v>0</v>
      </c>
      <c r="J197" s="10" t="s">
        <v>103</v>
      </c>
    </row>
    <row r="198" spans="1:10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  <c r="H198" s="10">
        <f>SUMIFS(_teams[draws_on_date],_teams[date],_stats[[#This Row],[date]],_teams[team_number],_stats[[#This Row],[team_number]])</f>
        <v>0</v>
      </c>
      <c r="I198" s="10">
        <v>0</v>
      </c>
      <c r="J198" s="10" t="s">
        <v>103</v>
      </c>
    </row>
    <row r="199" spans="1:10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  <c r="H199" s="10">
        <f>SUMIFS(_teams[draws_on_date],_teams[date],_stats[[#This Row],[date]],_teams[team_number],_stats[[#This Row],[team_number]])</f>
        <v>0</v>
      </c>
      <c r="I199" s="10">
        <v>0</v>
      </c>
      <c r="J199" s="10" t="s">
        <v>103</v>
      </c>
    </row>
    <row r="200" spans="1:10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  <c r="H200" s="10">
        <f>SUMIFS(_teams[draws_on_date],_teams[date],_stats[[#This Row],[date]],_teams[team_number],_stats[[#This Row],[team_number]])</f>
        <v>0</v>
      </c>
      <c r="I200" s="10">
        <v>0</v>
      </c>
      <c r="J200" s="10" t="s">
        <v>103</v>
      </c>
    </row>
    <row r="201" spans="1:10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  <c r="H201" s="10">
        <f>SUMIFS(_teams[draws_on_date],_teams[date],_stats[[#This Row],[date]],_teams[team_number],_stats[[#This Row],[team_number]])</f>
        <v>0</v>
      </c>
      <c r="I201" s="10">
        <v>0</v>
      </c>
      <c r="J201" s="10" t="s">
        <v>103</v>
      </c>
    </row>
    <row r="202" spans="1:10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  <c r="H202" s="10">
        <f>SUMIFS(_teams[draws_on_date],_teams[date],_stats[[#This Row],[date]],_teams[team_number],_stats[[#This Row],[team_number]])</f>
        <v>0</v>
      </c>
      <c r="I202" s="10">
        <v>0</v>
      </c>
      <c r="J202" s="10" t="s">
        <v>103</v>
      </c>
    </row>
    <row r="203" spans="1:10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  <c r="H203" s="10">
        <f>SUMIFS(_teams[draws_on_date],_teams[date],_stats[[#This Row],[date]],_teams[team_number],_stats[[#This Row],[team_number]])</f>
        <v>0</v>
      </c>
      <c r="I203" s="10">
        <v>0</v>
      </c>
      <c r="J203" s="10" t="s">
        <v>103</v>
      </c>
    </row>
    <row r="204" spans="1:10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  <c r="H204" s="10">
        <f>SUMIFS(_teams[draws_on_date],_teams[date],_stats[[#This Row],[date]],_teams[team_number],_stats[[#This Row],[team_number]])</f>
        <v>0</v>
      </c>
      <c r="I204" s="10">
        <v>0</v>
      </c>
      <c r="J204" s="10" t="s">
        <v>103</v>
      </c>
    </row>
    <row r="205" spans="1:10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  <c r="H205" s="10">
        <f>SUMIFS(_teams[draws_on_date],_teams[date],_stats[[#This Row],[date]],_teams[team_number],_stats[[#This Row],[team_number]])</f>
        <v>0</v>
      </c>
      <c r="I205" s="10">
        <v>0</v>
      </c>
      <c r="J205" s="10" t="s">
        <v>103</v>
      </c>
    </row>
    <row r="206" spans="1:10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  <c r="H206" s="10">
        <f>SUMIFS(_teams[draws_on_date],_teams[date],_stats[[#This Row],[date]],_teams[team_number],_stats[[#This Row],[team_number]])</f>
        <v>0</v>
      </c>
      <c r="I206" s="10">
        <v>0</v>
      </c>
      <c r="J206" s="10" t="s">
        <v>103</v>
      </c>
    </row>
    <row r="207" spans="1:10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  <c r="H207" s="10">
        <f>SUMIFS(_teams[draws_on_date],_teams[date],_stats[[#This Row],[date]],_teams[team_number],_stats[[#This Row],[team_number]])</f>
        <v>0</v>
      </c>
      <c r="I207" s="10">
        <v>0</v>
      </c>
      <c r="J207" s="10" t="s">
        <v>103</v>
      </c>
    </row>
    <row r="208" spans="1:10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  <c r="H208" s="10">
        <f>SUMIFS(_teams[draws_on_date],_teams[date],_stats[[#This Row],[date]],_teams[team_number],_stats[[#This Row],[team_number]])</f>
        <v>0</v>
      </c>
      <c r="I208" s="10">
        <v>0</v>
      </c>
      <c r="J208" s="10" t="s">
        <v>103</v>
      </c>
    </row>
    <row r="209" spans="1:10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  <c r="H209" s="10">
        <f>SUMIFS(_teams[draws_on_date],_teams[date],_stats[[#This Row],[date]],_teams[team_number],_stats[[#This Row],[team_number]])</f>
        <v>0</v>
      </c>
      <c r="I209" s="10">
        <v>0</v>
      </c>
      <c r="J209" s="10" t="s">
        <v>103</v>
      </c>
    </row>
    <row r="210" spans="1:10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  <c r="H210" s="10">
        <f>SUMIFS(_teams[draws_on_date],_teams[date],_stats[[#This Row],[date]],_teams[team_number],_stats[[#This Row],[team_number]])</f>
        <v>0</v>
      </c>
      <c r="I210" s="10">
        <v>0</v>
      </c>
      <c r="J210" s="10" t="s">
        <v>103</v>
      </c>
    </row>
    <row r="211" spans="1:10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  <c r="H211" s="10">
        <f>SUMIFS(_teams[draws_on_date],_teams[date],_stats[[#This Row],[date]],_teams[team_number],_stats[[#This Row],[team_number]])</f>
        <v>0</v>
      </c>
      <c r="I211" s="10">
        <v>0</v>
      </c>
      <c r="J211" s="10" t="s">
        <v>103</v>
      </c>
    </row>
    <row r="212" spans="1:10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  <c r="H212" s="10">
        <f>SUMIFS(_teams[draws_on_date],_teams[date],_stats[[#This Row],[date]],_teams[team_number],_stats[[#This Row],[team_number]])</f>
        <v>0</v>
      </c>
      <c r="I212" s="10">
        <v>0</v>
      </c>
      <c r="J212" s="10" t="s">
        <v>103</v>
      </c>
    </row>
    <row r="213" spans="1:10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  <c r="H213" s="10">
        <f>SUMIFS(_teams[draws_on_date],_teams[date],_stats[[#This Row],[date]],_teams[team_number],_stats[[#This Row],[team_number]])</f>
        <v>0</v>
      </c>
      <c r="I213" s="10">
        <v>0</v>
      </c>
      <c r="J213" s="10" t="s">
        <v>103</v>
      </c>
    </row>
    <row r="214" spans="1:10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  <c r="H214" s="10">
        <f>SUMIFS(_teams[draws_on_date],_teams[date],_stats[[#This Row],[date]],_teams[team_number],_stats[[#This Row],[team_number]])</f>
        <v>0</v>
      </c>
      <c r="I214" s="10">
        <v>0</v>
      </c>
      <c r="J214" s="10" t="s">
        <v>103</v>
      </c>
    </row>
    <row r="215" spans="1:10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  <c r="H215" s="10">
        <f>SUMIFS(_teams[draws_on_date],_teams[date],_stats[[#This Row],[date]],_teams[team_number],_stats[[#This Row],[team_number]])</f>
        <v>0</v>
      </c>
      <c r="I215" s="10">
        <v>0</v>
      </c>
      <c r="J215" s="10" t="s">
        <v>103</v>
      </c>
    </row>
    <row r="216" spans="1:10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  <c r="H216" s="10">
        <f>SUMIFS(_teams[draws_on_date],_teams[date],_stats[[#This Row],[date]],_teams[team_number],_stats[[#This Row],[team_number]])</f>
        <v>0</v>
      </c>
      <c r="I216" s="10">
        <v>0</v>
      </c>
      <c r="J216" s="10" t="s">
        <v>103</v>
      </c>
    </row>
    <row r="217" spans="1:10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  <c r="H217" s="10">
        <f>SUMIFS(_teams[draws_on_date],_teams[date],_stats[[#This Row],[date]],_teams[team_number],_stats[[#This Row],[team_number]])</f>
        <v>0</v>
      </c>
      <c r="I217" s="10">
        <v>0</v>
      </c>
      <c r="J217" s="10" t="s">
        <v>103</v>
      </c>
    </row>
    <row r="218" spans="1:10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  <c r="H218" s="10">
        <f>SUMIFS(_teams[draws_on_date],_teams[date],_stats[[#This Row],[date]],_teams[team_number],_stats[[#This Row],[team_number]])</f>
        <v>0</v>
      </c>
      <c r="I218" s="10">
        <v>0</v>
      </c>
      <c r="J218" s="10" t="s">
        <v>103</v>
      </c>
    </row>
    <row r="219" spans="1:10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  <c r="H219" s="10">
        <f>SUMIFS(_teams[draws_on_date],_teams[date],_stats[[#This Row],[date]],_teams[team_number],_stats[[#This Row],[team_number]])</f>
        <v>0</v>
      </c>
      <c r="I219" s="10">
        <v>0</v>
      </c>
      <c r="J219" s="10" t="s">
        <v>103</v>
      </c>
    </row>
    <row r="220" spans="1:10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  <c r="H220" s="10">
        <f>SUMIFS(_teams[draws_on_date],_teams[date],_stats[[#This Row],[date]],_teams[team_number],_stats[[#This Row],[team_number]])</f>
        <v>0</v>
      </c>
      <c r="I220" s="10">
        <v>0</v>
      </c>
      <c r="J220" s="10" t="s">
        <v>103</v>
      </c>
    </row>
    <row r="221" spans="1:10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  <c r="H221" s="10">
        <f>SUMIFS(_teams[draws_on_date],_teams[date],_stats[[#This Row],[date]],_teams[team_number],_stats[[#This Row],[team_number]])</f>
        <v>0</v>
      </c>
      <c r="I221" s="10">
        <v>0</v>
      </c>
      <c r="J221" s="10" t="s">
        <v>103</v>
      </c>
    </row>
    <row r="222" spans="1:10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  <c r="H222" s="10">
        <f>SUMIFS(_teams[draws_on_date],_teams[date],_stats[[#This Row],[date]],_teams[team_number],_stats[[#This Row],[team_number]])</f>
        <v>0</v>
      </c>
      <c r="I222" s="10">
        <v>0</v>
      </c>
      <c r="J222" s="10" t="s">
        <v>103</v>
      </c>
    </row>
    <row r="223" spans="1:10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  <c r="H223" s="10">
        <f>SUMIFS(_teams[draws_on_date],_teams[date],_stats[[#This Row],[date]],_teams[team_number],_stats[[#This Row],[team_number]])</f>
        <v>0</v>
      </c>
      <c r="I223" s="10">
        <v>0</v>
      </c>
      <c r="J223" s="10" t="s">
        <v>103</v>
      </c>
    </row>
    <row r="224" spans="1:10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  <c r="H224" s="10">
        <f>SUMIFS(_teams[draws_on_date],_teams[date],_stats[[#This Row],[date]],_teams[team_number],_stats[[#This Row],[team_number]])</f>
        <v>0</v>
      </c>
      <c r="I224" s="10">
        <v>0</v>
      </c>
      <c r="J224" s="10" t="s">
        <v>103</v>
      </c>
    </row>
    <row r="225" spans="1:10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  <c r="H225" s="10">
        <f>SUMIFS(_teams[draws_on_date],_teams[date],_stats[[#This Row],[date]],_teams[team_number],_stats[[#This Row],[team_number]])</f>
        <v>0</v>
      </c>
      <c r="I225" s="10">
        <v>0</v>
      </c>
      <c r="J225" s="10" t="s">
        <v>103</v>
      </c>
    </row>
    <row r="226" spans="1:10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  <c r="H226" s="10">
        <f>SUMIFS(_teams[draws_on_date],_teams[date],_stats[[#This Row],[date]],_teams[team_number],_stats[[#This Row],[team_number]])</f>
        <v>0</v>
      </c>
      <c r="I226" s="10">
        <v>0</v>
      </c>
      <c r="J226" s="10" t="s">
        <v>103</v>
      </c>
    </row>
    <row r="227" spans="1:10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  <c r="H227" s="10">
        <f>SUMIFS(_teams[draws_on_date],_teams[date],_stats[[#This Row],[date]],_teams[team_number],_stats[[#This Row],[team_number]])</f>
        <v>0</v>
      </c>
      <c r="I227" s="10">
        <v>0</v>
      </c>
      <c r="J227" s="10" t="s">
        <v>103</v>
      </c>
    </row>
    <row r="228" spans="1:10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  <c r="H228" s="10">
        <f>SUMIFS(_teams[draws_on_date],_teams[date],_stats[[#This Row],[date]],_teams[team_number],_stats[[#This Row],[team_number]])</f>
        <v>0</v>
      </c>
      <c r="I228" s="10">
        <v>0</v>
      </c>
      <c r="J228" s="10" t="s">
        <v>103</v>
      </c>
    </row>
    <row r="229" spans="1:10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  <c r="H229" s="10">
        <f>SUMIFS(_teams[draws_on_date],_teams[date],_stats[[#This Row],[date]],_teams[team_number],_stats[[#This Row],[team_number]])</f>
        <v>0</v>
      </c>
      <c r="I229" s="10">
        <v>0</v>
      </c>
      <c r="J229" s="10" t="s">
        <v>103</v>
      </c>
    </row>
    <row r="230" spans="1:10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  <c r="H230" s="10">
        <f>SUMIFS(_teams[draws_on_date],_teams[date],_stats[[#This Row],[date]],_teams[team_number],_stats[[#This Row],[team_number]])</f>
        <v>0</v>
      </c>
      <c r="I230" s="10">
        <v>0</v>
      </c>
      <c r="J230" s="10" t="s">
        <v>103</v>
      </c>
    </row>
    <row r="231" spans="1:10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  <c r="H231" s="10">
        <f>SUMIFS(_teams[draws_on_date],_teams[date],_stats[[#This Row],[date]],_teams[team_number],_stats[[#This Row],[team_number]])</f>
        <v>0</v>
      </c>
      <c r="I231" s="10">
        <v>0</v>
      </c>
      <c r="J231" s="10" t="s">
        <v>103</v>
      </c>
    </row>
    <row r="232" spans="1:10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  <c r="H232" s="10">
        <f>SUMIFS(_teams[draws_on_date],_teams[date],_stats[[#This Row],[date]],_teams[team_number],_stats[[#This Row],[team_number]])</f>
        <v>0</v>
      </c>
      <c r="I232" s="10">
        <v>0</v>
      </c>
      <c r="J232" s="10" t="s">
        <v>103</v>
      </c>
    </row>
    <row r="233" spans="1:10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  <c r="H233" s="10">
        <f>SUMIFS(_teams[draws_on_date],_teams[date],_stats[[#This Row],[date]],_teams[team_number],_stats[[#This Row],[team_number]])</f>
        <v>0</v>
      </c>
      <c r="I233" s="10">
        <v>0</v>
      </c>
      <c r="J233" s="10" t="s">
        <v>103</v>
      </c>
    </row>
    <row r="234" spans="1:10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  <c r="H234" s="10">
        <f>SUMIFS(_teams[draws_on_date],_teams[date],_stats[[#This Row],[date]],_teams[team_number],_stats[[#This Row],[team_number]])</f>
        <v>0</v>
      </c>
      <c r="I234" s="10">
        <v>0</v>
      </c>
      <c r="J234" s="10" t="s">
        <v>103</v>
      </c>
    </row>
    <row r="235" spans="1:10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  <c r="H235" s="10">
        <f>SUMIFS(_teams[draws_on_date],_teams[date],_stats[[#This Row],[date]],_teams[team_number],_stats[[#This Row],[team_number]])</f>
        <v>0</v>
      </c>
      <c r="I235" s="10">
        <v>0</v>
      </c>
      <c r="J235" s="10" t="s">
        <v>103</v>
      </c>
    </row>
    <row r="236" spans="1:10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  <c r="H236" s="10">
        <f>SUMIFS(_teams[draws_on_date],_teams[date],_stats[[#This Row],[date]],_teams[team_number],_stats[[#This Row],[team_number]])</f>
        <v>0</v>
      </c>
      <c r="I236" s="10">
        <v>0</v>
      </c>
      <c r="J236" s="10" t="s">
        <v>103</v>
      </c>
    </row>
    <row r="237" spans="1:10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  <c r="H237" s="10">
        <f>SUMIFS(_teams[draws_on_date],_teams[date],_stats[[#This Row],[date]],_teams[team_number],_stats[[#This Row],[team_number]])</f>
        <v>0</v>
      </c>
      <c r="I237" s="10">
        <v>0</v>
      </c>
      <c r="J237" s="10" t="s">
        <v>103</v>
      </c>
    </row>
    <row r="238" spans="1:10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  <c r="H238" s="10">
        <f>SUMIFS(_teams[draws_on_date],_teams[date],_stats[[#This Row],[date]],_teams[team_number],_stats[[#This Row],[team_number]])</f>
        <v>0</v>
      </c>
      <c r="I238" s="10">
        <v>0</v>
      </c>
      <c r="J238" s="10" t="s">
        <v>103</v>
      </c>
    </row>
    <row r="239" spans="1:10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  <c r="H239" s="10">
        <f>SUMIFS(_teams[draws_on_date],_teams[date],_stats[[#This Row],[date]],_teams[team_number],_stats[[#This Row],[team_number]])</f>
        <v>0</v>
      </c>
      <c r="I239" s="10">
        <v>0</v>
      </c>
      <c r="J239" s="10" t="s">
        <v>103</v>
      </c>
    </row>
    <row r="240" spans="1:10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  <c r="H240" s="10">
        <f>SUMIFS(_teams[draws_on_date],_teams[date],_stats[[#This Row],[date]],_teams[team_number],_stats[[#This Row],[team_number]])</f>
        <v>0</v>
      </c>
      <c r="I240" s="10">
        <v>0</v>
      </c>
      <c r="J240" s="10" t="s">
        <v>103</v>
      </c>
    </row>
    <row r="241" spans="1:10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  <c r="H241" s="10">
        <f>SUMIFS(_teams[draws_on_date],_teams[date],_stats[[#This Row],[date]],_teams[team_number],_stats[[#This Row],[team_number]])</f>
        <v>0</v>
      </c>
      <c r="I241" s="10">
        <v>0</v>
      </c>
      <c r="J241" s="10" t="s">
        <v>103</v>
      </c>
    </row>
    <row r="242" spans="1:10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  <c r="H242" s="10">
        <f>SUMIFS(_teams[draws_on_date],_teams[date],_stats[[#This Row],[date]],_teams[team_number],_stats[[#This Row],[team_number]])</f>
        <v>0</v>
      </c>
      <c r="I242" s="10">
        <v>0</v>
      </c>
      <c r="J242" s="10" t="s">
        <v>103</v>
      </c>
    </row>
    <row r="243" spans="1:10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  <c r="H243" s="10">
        <f>SUMIFS(_teams[draws_on_date],_teams[date],_stats[[#This Row],[date]],_teams[team_number],_stats[[#This Row],[team_number]])</f>
        <v>0</v>
      </c>
      <c r="I243" s="10">
        <v>0</v>
      </c>
      <c r="J243" s="10" t="s">
        <v>103</v>
      </c>
    </row>
    <row r="244" spans="1:10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  <c r="H244" s="10">
        <f>SUMIFS(_teams[draws_on_date],_teams[date],_stats[[#This Row],[date]],_teams[team_number],_stats[[#This Row],[team_number]])</f>
        <v>0</v>
      </c>
      <c r="I244" s="10">
        <v>0</v>
      </c>
      <c r="J244" s="10" t="s">
        <v>103</v>
      </c>
    </row>
    <row r="245" spans="1:10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  <c r="H245" s="10">
        <f>SUMIFS(_teams[draws_on_date],_teams[date],_stats[[#This Row],[date]],_teams[team_number],_stats[[#This Row],[team_number]])</f>
        <v>0</v>
      </c>
      <c r="I245" s="10">
        <v>0</v>
      </c>
      <c r="J245" s="10" t="s">
        <v>103</v>
      </c>
    </row>
    <row r="246" spans="1:10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  <c r="H246" s="10">
        <f>SUMIFS(_teams[draws_on_date],_teams[date],_stats[[#This Row],[date]],_teams[team_number],_stats[[#This Row],[team_number]])</f>
        <v>0</v>
      </c>
      <c r="I246" s="10">
        <v>0</v>
      </c>
      <c r="J246" s="10" t="s">
        <v>103</v>
      </c>
    </row>
    <row r="247" spans="1:10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  <c r="H247" s="10">
        <f>SUMIFS(_teams[draws_on_date],_teams[date],_stats[[#This Row],[date]],_teams[team_number],_stats[[#This Row],[team_number]])</f>
        <v>0</v>
      </c>
      <c r="I247" s="10">
        <v>0</v>
      </c>
      <c r="J247" s="10" t="s">
        <v>103</v>
      </c>
    </row>
    <row r="248" spans="1:10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  <c r="H248" s="10">
        <f>SUMIFS(_teams[draws_on_date],_teams[date],_stats[[#This Row],[date]],_teams[team_number],_stats[[#This Row],[team_number]])</f>
        <v>0</v>
      </c>
      <c r="I248" s="10">
        <v>0</v>
      </c>
      <c r="J248" s="10" t="s">
        <v>103</v>
      </c>
    </row>
    <row r="249" spans="1:10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  <c r="H249" s="10">
        <f>SUMIFS(_teams[draws_on_date],_teams[date],_stats[[#This Row],[date]],_teams[team_number],_stats[[#This Row],[team_number]])</f>
        <v>0</v>
      </c>
      <c r="I249" s="10">
        <v>0</v>
      </c>
      <c r="J249" s="10" t="s">
        <v>103</v>
      </c>
    </row>
    <row r="250" spans="1:10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  <c r="H250" s="10">
        <f>SUMIFS(_teams[draws_on_date],_teams[date],_stats[[#This Row],[date]],_teams[team_number],_stats[[#This Row],[team_number]])</f>
        <v>0</v>
      </c>
      <c r="I250" s="10">
        <v>0</v>
      </c>
      <c r="J250" s="10" t="s">
        <v>103</v>
      </c>
    </row>
    <row r="251" spans="1:10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  <c r="H251" s="10">
        <f>SUMIFS(_teams[draws_on_date],_teams[date],_stats[[#This Row],[date]],_teams[team_number],_stats[[#This Row],[team_number]])</f>
        <v>0</v>
      </c>
      <c r="I251" s="10">
        <v>0</v>
      </c>
      <c r="J251" s="10" t="s">
        <v>103</v>
      </c>
    </row>
    <row r="252" spans="1:10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  <c r="H252" s="10">
        <f>SUMIFS(_teams[draws_on_date],_teams[date],_stats[[#This Row],[date]],_teams[team_number],_stats[[#This Row],[team_number]])</f>
        <v>0</v>
      </c>
      <c r="I252" s="10">
        <v>0</v>
      </c>
      <c r="J252" s="10" t="s">
        <v>103</v>
      </c>
    </row>
    <row r="253" spans="1:10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  <c r="H253" s="10">
        <f>SUMIFS(_teams[draws_on_date],_teams[date],_stats[[#This Row],[date]],_teams[team_number],_stats[[#This Row],[team_number]])</f>
        <v>0</v>
      </c>
      <c r="I253" s="10">
        <v>0</v>
      </c>
      <c r="J253" s="10" t="s">
        <v>103</v>
      </c>
    </row>
    <row r="254" spans="1:10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  <c r="H254" s="10">
        <f>SUMIFS(_teams[draws_on_date],_teams[date],_stats[[#This Row],[date]],_teams[team_number],_stats[[#This Row],[team_number]])</f>
        <v>0</v>
      </c>
      <c r="I254" s="10">
        <v>0</v>
      </c>
      <c r="J254" s="10" t="s">
        <v>103</v>
      </c>
    </row>
    <row r="255" spans="1:10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  <c r="H255" s="10">
        <f>SUMIFS(_teams[draws_on_date],_teams[date],_stats[[#This Row],[date]],_teams[team_number],_stats[[#This Row],[team_number]])</f>
        <v>0</v>
      </c>
      <c r="I255" s="10">
        <v>0</v>
      </c>
      <c r="J255" s="10" t="s">
        <v>103</v>
      </c>
    </row>
    <row r="256" spans="1:10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  <c r="H256" s="10">
        <f>SUMIFS(_teams[draws_on_date],_teams[date],_stats[[#This Row],[date]],_teams[team_number],_stats[[#This Row],[team_number]])</f>
        <v>0</v>
      </c>
      <c r="I256" s="10">
        <v>0</v>
      </c>
      <c r="J256" s="10" t="s">
        <v>103</v>
      </c>
    </row>
    <row r="257" spans="1:10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  <c r="H257" s="10">
        <f>SUMIFS(_teams[draws_on_date],_teams[date],_stats[[#This Row],[date]],_teams[team_number],_stats[[#This Row],[team_number]])</f>
        <v>0</v>
      </c>
      <c r="I257" s="10">
        <v>0</v>
      </c>
      <c r="J257" s="10" t="s">
        <v>103</v>
      </c>
    </row>
    <row r="258" spans="1:10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  <c r="H258" s="10">
        <f>SUMIFS(_teams[draws_on_date],_teams[date],_stats[[#This Row],[date]],_teams[team_number],_stats[[#This Row],[team_number]])</f>
        <v>0</v>
      </c>
      <c r="I258" s="10">
        <v>0</v>
      </c>
      <c r="J258" s="10" t="s">
        <v>103</v>
      </c>
    </row>
    <row r="259" spans="1:10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  <c r="H259" s="10">
        <f>SUMIFS(_teams[draws_on_date],_teams[date],_stats[[#This Row],[date]],_teams[team_number],_stats[[#This Row],[team_number]])</f>
        <v>0</v>
      </c>
      <c r="I259" s="10">
        <v>0</v>
      </c>
      <c r="J259" s="10" t="s">
        <v>103</v>
      </c>
    </row>
    <row r="260" spans="1:10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  <c r="H260" s="10">
        <f>SUMIFS(_teams[draws_on_date],_teams[date],_stats[[#This Row],[date]],_teams[team_number],_stats[[#This Row],[team_number]])</f>
        <v>0</v>
      </c>
      <c r="I260" s="10">
        <v>0</v>
      </c>
      <c r="J260" s="10" t="s">
        <v>103</v>
      </c>
    </row>
    <row r="261" spans="1:10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  <c r="H261" s="10">
        <f>SUMIFS(_teams[draws_on_date],_teams[date],_stats[[#This Row],[date]],_teams[team_number],_stats[[#This Row],[team_number]])</f>
        <v>0</v>
      </c>
      <c r="I261" s="10">
        <v>0</v>
      </c>
      <c r="J261" s="10" t="s">
        <v>103</v>
      </c>
    </row>
    <row r="262" spans="1:10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  <c r="H262" s="10">
        <f>SUMIFS(_teams[draws_on_date],_teams[date],_stats[[#This Row],[date]],_teams[team_number],_stats[[#This Row],[team_number]])</f>
        <v>0</v>
      </c>
      <c r="I262" s="10">
        <v>0</v>
      </c>
      <c r="J262" s="10" t="s">
        <v>103</v>
      </c>
    </row>
    <row r="263" spans="1:10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  <c r="H263" s="10">
        <f>SUMIFS(_teams[draws_on_date],_teams[date],_stats[[#This Row],[date]],_teams[team_number],_stats[[#This Row],[team_number]])</f>
        <v>0</v>
      </c>
      <c r="I263" s="10">
        <v>0</v>
      </c>
      <c r="J263" s="10" t="s">
        <v>103</v>
      </c>
    </row>
    <row r="264" spans="1:10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  <c r="H264" s="10">
        <f>SUMIFS(_teams[draws_on_date],_teams[date],_stats[[#This Row],[date]],_teams[team_number],_stats[[#This Row],[team_number]])</f>
        <v>0</v>
      </c>
      <c r="I264" s="10">
        <v>0</v>
      </c>
      <c r="J264" s="10" t="s">
        <v>103</v>
      </c>
    </row>
    <row r="265" spans="1:10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  <c r="H265" s="10">
        <f>SUMIFS(_teams[draws_on_date],_teams[date],_stats[[#This Row],[date]],_teams[team_number],_stats[[#This Row],[team_number]])</f>
        <v>0</v>
      </c>
      <c r="I265" s="10">
        <v>0</v>
      </c>
      <c r="J265" s="10" t="s">
        <v>103</v>
      </c>
    </row>
    <row r="266" spans="1:10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  <c r="H266" s="10">
        <f>SUMIFS(_teams[draws_on_date],_teams[date],_stats[[#This Row],[date]],_teams[team_number],_stats[[#This Row],[team_number]])</f>
        <v>0</v>
      </c>
      <c r="I266" s="10">
        <v>0</v>
      </c>
      <c r="J266" s="10" t="s">
        <v>103</v>
      </c>
    </row>
    <row r="267" spans="1:10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  <c r="H267" s="10">
        <f>SUMIFS(_teams[draws_on_date],_teams[date],_stats[[#This Row],[date]],_teams[team_number],_stats[[#This Row],[team_number]])</f>
        <v>0</v>
      </c>
      <c r="I267" s="10">
        <v>0</v>
      </c>
      <c r="J267" s="10" t="s">
        <v>103</v>
      </c>
    </row>
    <row r="268" spans="1:10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  <c r="H268" s="10">
        <f>SUMIFS(_teams[draws_on_date],_teams[date],_stats[[#This Row],[date]],_teams[team_number],_stats[[#This Row],[team_number]])</f>
        <v>0</v>
      </c>
      <c r="I268" s="10">
        <v>0</v>
      </c>
      <c r="J268" s="10" t="s">
        <v>103</v>
      </c>
    </row>
    <row r="269" spans="1:10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  <c r="H269" s="10">
        <f>SUMIFS(_teams[draws_on_date],_teams[date],_stats[[#This Row],[date]],_teams[team_number],_stats[[#This Row],[team_number]])</f>
        <v>0</v>
      </c>
      <c r="I269" s="10">
        <v>0</v>
      </c>
      <c r="J269" s="10" t="s">
        <v>103</v>
      </c>
    </row>
    <row r="270" spans="1:10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  <c r="H270" s="10">
        <f>SUMIFS(_teams[draws_on_date],_teams[date],_stats[[#This Row],[date]],_teams[team_number],_stats[[#This Row],[team_number]])</f>
        <v>0</v>
      </c>
      <c r="I270" s="10">
        <v>0</v>
      </c>
      <c r="J270" s="10" t="s">
        <v>103</v>
      </c>
    </row>
    <row r="271" spans="1:10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  <c r="H271" s="10">
        <f>SUMIFS(_teams[draws_on_date],_teams[date],_stats[[#This Row],[date]],_teams[team_number],_stats[[#This Row],[team_number]])</f>
        <v>0</v>
      </c>
      <c r="I271" s="10">
        <v>0</v>
      </c>
      <c r="J271" s="10" t="s">
        <v>103</v>
      </c>
    </row>
    <row r="272" spans="1:10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  <c r="H272" s="10">
        <f>SUMIFS(_teams[draws_on_date],_teams[date],_stats[[#This Row],[date]],_teams[team_number],_stats[[#This Row],[team_number]])</f>
        <v>0</v>
      </c>
      <c r="I272" s="10">
        <v>0</v>
      </c>
      <c r="J272" s="10" t="s">
        <v>103</v>
      </c>
    </row>
    <row r="273" spans="1:10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  <c r="H273" s="10">
        <f>SUMIFS(_teams[draws_on_date],_teams[date],_stats[[#This Row],[date]],_teams[team_number],_stats[[#This Row],[team_number]])</f>
        <v>0</v>
      </c>
      <c r="I273" s="10">
        <v>0</v>
      </c>
      <c r="J273" s="10" t="s">
        <v>103</v>
      </c>
    </row>
    <row r="274" spans="1:10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  <c r="H274" s="10">
        <f>SUMIFS(_teams[draws_on_date],_teams[date],_stats[[#This Row],[date]],_teams[team_number],_stats[[#This Row],[team_number]])</f>
        <v>0</v>
      </c>
      <c r="I274" s="10">
        <v>0</v>
      </c>
      <c r="J274" s="10" t="s">
        <v>103</v>
      </c>
    </row>
    <row r="275" spans="1:10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  <c r="H275" s="10">
        <f>SUMIFS(_teams[draws_on_date],_teams[date],_stats[[#This Row],[date]],_teams[team_number],_stats[[#This Row],[team_number]])</f>
        <v>0</v>
      </c>
      <c r="I275" s="10">
        <v>0</v>
      </c>
      <c r="J275" s="10" t="s">
        <v>103</v>
      </c>
    </row>
    <row r="276" spans="1:10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  <c r="H276" s="10">
        <f>SUMIFS(_teams[draws_on_date],_teams[date],_stats[[#This Row],[date]],_teams[team_number],_stats[[#This Row],[team_number]])</f>
        <v>0</v>
      </c>
      <c r="I276" s="10">
        <v>0</v>
      </c>
      <c r="J276" s="10" t="s">
        <v>103</v>
      </c>
    </row>
    <row r="277" spans="1:10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  <c r="H277" s="10">
        <f>SUMIFS(_teams[draws_on_date],_teams[date],_stats[[#This Row],[date]],_teams[team_number],_stats[[#This Row],[team_number]])</f>
        <v>0</v>
      </c>
      <c r="I277" s="10">
        <v>0</v>
      </c>
      <c r="J277" s="10" t="s">
        <v>103</v>
      </c>
    </row>
    <row r="278" spans="1:10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  <c r="H278" s="10">
        <f>SUMIFS(_teams[draws_on_date],_teams[date],_stats[[#This Row],[date]],_teams[team_number],_stats[[#This Row],[team_number]])</f>
        <v>0</v>
      </c>
      <c r="I278" s="10">
        <v>0</v>
      </c>
      <c r="J278" s="10" t="s">
        <v>103</v>
      </c>
    </row>
    <row r="279" spans="1:10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  <c r="H279" s="10">
        <f>SUMIFS(_teams[draws_on_date],_teams[date],_stats[[#This Row],[date]],_teams[team_number],_stats[[#This Row],[team_number]])</f>
        <v>0</v>
      </c>
      <c r="I279" s="10">
        <v>0</v>
      </c>
      <c r="J279" s="10" t="s">
        <v>103</v>
      </c>
    </row>
    <row r="280" spans="1:10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  <c r="H280" s="10">
        <f>SUMIFS(_teams[draws_on_date],_teams[date],_stats[[#This Row],[date]],_teams[team_number],_stats[[#This Row],[team_number]])</f>
        <v>0</v>
      </c>
      <c r="I280" s="10">
        <v>0</v>
      </c>
      <c r="J280" s="10" t="s">
        <v>103</v>
      </c>
    </row>
    <row r="281" spans="1:10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  <c r="H281" s="10">
        <f>SUMIFS(_teams[draws_on_date],_teams[date],_stats[[#This Row],[date]],_teams[team_number],_stats[[#This Row],[team_number]])</f>
        <v>0</v>
      </c>
      <c r="I281" s="10">
        <v>0</v>
      </c>
      <c r="J281" s="10" t="s">
        <v>103</v>
      </c>
    </row>
    <row r="282" spans="1:10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  <c r="H282" s="10">
        <f>SUMIFS(_teams[draws_on_date],_teams[date],_stats[[#This Row],[date]],_teams[team_number],_stats[[#This Row],[team_number]])</f>
        <v>0</v>
      </c>
      <c r="I282" s="10">
        <v>0</v>
      </c>
      <c r="J282" s="10" t="s">
        <v>103</v>
      </c>
    </row>
    <row r="283" spans="1:10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  <c r="H283" s="10">
        <f>SUMIFS(_teams[draws_on_date],_teams[date],_stats[[#This Row],[date]],_teams[team_number],_stats[[#This Row],[team_number]])</f>
        <v>0</v>
      </c>
      <c r="I283" s="10">
        <v>0</v>
      </c>
      <c r="J283" s="10" t="s">
        <v>103</v>
      </c>
    </row>
    <row r="284" spans="1:10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  <c r="H284" s="10">
        <f>SUMIFS(_teams[draws_on_date],_teams[date],_stats[[#This Row],[date]],_teams[team_number],_stats[[#This Row],[team_number]])</f>
        <v>0</v>
      </c>
      <c r="I284" s="10">
        <v>0</v>
      </c>
      <c r="J284" s="10" t="s">
        <v>103</v>
      </c>
    </row>
    <row r="285" spans="1:10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  <c r="H285" s="10">
        <f>SUMIFS(_teams[draws_on_date],_teams[date],_stats[[#This Row],[date]],_teams[team_number],_stats[[#This Row],[team_number]])</f>
        <v>0</v>
      </c>
      <c r="I285" s="10">
        <v>0</v>
      </c>
      <c r="J285" s="10" t="s">
        <v>103</v>
      </c>
    </row>
    <row r="286" spans="1:10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  <c r="H286" s="10">
        <f>SUMIFS(_teams[draws_on_date],_teams[date],_stats[[#This Row],[date]],_teams[team_number],_stats[[#This Row],[team_number]])</f>
        <v>0</v>
      </c>
      <c r="I286" s="10">
        <v>0</v>
      </c>
      <c r="J286" s="10" t="s">
        <v>103</v>
      </c>
    </row>
    <row r="287" spans="1:10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  <c r="H287" s="10">
        <f>SUMIFS(_teams[draws_on_date],_teams[date],_stats[[#This Row],[date]],_teams[team_number],_stats[[#This Row],[team_number]])</f>
        <v>0</v>
      </c>
      <c r="I287" s="10">
        <v>0</v>
      </c>
      <c r="J287" s="10" t="s">
        <v>103</v>
      </c>
    </row>
    <row r="288" spans="1:10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  <c r="H288" s="10">
        <f>SUMIFS(_teams[draws_on_date],_teams[date],_stats[[#This Row],[date]],_teams[team_number],_stats[[#This Row],[team_number]])</f>
        <v>0</v>
      </c>
      <c r="I288" s="10">
        <v>0</v>
      </c>
      <c r="J288" s="10" t="s">
        <v>103</v>
      </c>
    </row>
    <row r="289" spans="1:10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  <c r="H289" s="10">
        <f>SUMIFS(_teams[draws_on_date],_teams[date],_stats[[#This Row],[date]],_teams[team_number],_stats[[#This Row],[team_number]])</f>
        <v>0</v>
      </c>
      <c r="I289" s="10">
        <v>0</v>
      </c>
      <c r="J289" s="10" t="s">
        <v>103</v>
      </c>
    </row>
    <row r="290" spans="1:10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  <c r="H290" s="10">
        <f>SUMIFS(_teams[draws_on_date],_teams[date],_stats[[#This Row],[date]],_teams[team_number],_stats[[#This Row],[team_number]])</f>
        <v>0</v>
      </c>
      <c r="I290" s="10">
        <v>0</v>
      </c>
      <c r="J290" s="10" t="s">
        <v>103</v>
      </c>
    </row>
    <row r="291" spans="1:10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  <c r="H291" s="10">
        <f>SUMIFS(_teams[draws_on_date],_teams[date],_stats[[#This Row],[date]],_teams[team_number],_stats[[#This Row],[team_number]])</f>
        <v>0</v>
      </c>
      <c r="I291" s="10">
        <v>0</v>
      </c>
      <c r="J291" s="10" t="s">
        <v>103</v>
      </c>
    </row>
    <row r="292" spans="1:10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  <c r="H292" s="10">
        <f>SUMIFS(_teams[draws_on_date],_teams[date],_stats[[#This Row],[date]],_teams[team_number],_stats[[#This Row],[team_number]])</f>
        <v>0</v>
      </c>
      <c r="I292" s="10">
        <v>0</v>
      </c>
      <c r="J292" s="10" t="s">
        <v>103</v>
      </c>
    </row>
    <row r="293" spans="1:10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  <c r="H293" s="10">
        <f>SUMIFS(_teams[draws_on_date],_teams[date],_stats[[#This Row],[date]],_teams[team_number],_stats[[#This Row],[team_number]])</f>
        <v>0</v>
      </c>
      <c r="I293" s="10">
        <v>0</v>
      </c>
      <c r="J293" s="10" t="s">
        <v>103</v>
      </c>
    </row>
    <row r="294" spans="1:10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  <c r="H294" s="10">
        <f>SUMIFS(_teams[draws_on_date],_teams[date],_stats[[#This Row],[date]],_teams[team_number],_stats[[#This Row],[team_number]])</f>
        <v>0</v>
      </c>
      <c r="I294" s="10">
        <v>0</v>
      </c>
      <c r="J294" s="10" t="s">
        <v>103</v>
      </c>
    </row>
    <row r="295" spans="1:10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  <c r="H295" s="10">
        <f>SUMIFS(_teams[draws_on_date],_teams[date],_stats[[#This Row],[date]],_teams[team_number],_stats[[#This Row],[team_number]])</f>
        <v>0</v>
      </c>
      <c r="I295" s="10">
        <v>0</v>
      </c>
      <c r="J295" s="10" t="s">
        <v>103</v>
      </c>
    </row>
    <row r="296" spans="1:10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  <c r="H296" s="10">
        <f>SUMIFS(_teams[draws_on_date],_teams[date],_stats[[#This Row],[date]],_teams[team_number],_stats[[#This Row],[team_number]])</f>
        <v>0</v>
      </c>
      <c r="I296" s="10">
        <v>0</v>
      </c>
      <c r="J296" s="10" t="s">
        <v>103</v>
      </c>
    </row>
    <row r="297" spans="1:10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  <c r="H297" s="10">
        <f>SUMIFS(_teams[draws_on_date],_teams[date],_stats[[#This Row],[date]],_teams[team_number],_stats[[#This Row],[team_number]])</f>
        <v>0</v>
      </c>
      <c r="I297" s="10">
        <v>0</v>
      </c>
      <c r="J297" s="10" t="s">
        <v>103</v>
      </c>
    </row>
    <row r="298" spans="1:10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  <c r="H298" s="10">
        <f>SUMIFS(_teams[draws_on_date],_teams[date],_stats[[#This Row],[date]],_teams[team_number],_stats[[#This Row],[team_number]])</f>
        <v>0</v>
      </c>
      <c r="I298" s="10">
        <v>0</v>
      </c>
      <c r="J298" s="10" t="s">
        <v>103</v>
      </c>
    </row>
    <row r="299" spans="1:10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  <c r="H299" s="10">
        <f>SUMIFS(_teams[draws_on_date],_teams[date],_stats[[#This Row],[date]],_teams[team_number],_stats[[#This Row],[team_number]])</f>
        <v>0</v>
      </c>
      <c r="I299" s="10">
        <v>0</v>
      </c>
      <c r="J299" s="10" t="s">
        <v>103</v>
      </c>
    </row>
    <row r="300" spans="1:10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  <c r="H300" s="10">
        <f>SUMIFS(_teams[draws_on_date],_teams[date],_stats[[#This Row],[date]],_teams[team_number],_stats[[#This Row],[team_number]])</f>
        <v>0</v>
      </c>
      <c r="I300" s="10">
        <v>0</v>
      </c>
      <c r="J300" s="10" t="s">
        <v>103</v>
      </c>
    </row>
    <row r="301" spans="1:10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  <c r="H301" s="10">
        <f>SUMIFS(_teams[draws_on_date],_teams[date],_stats[[#This Row],[date]],_teams[team_number],_stats[[#This Row],[team_number]])</f>
        <v>0</v>
      </c>
      <c r="I301" s="10">
        <v>0</v>
      </c>
      <c r="J301" s="10" t="s">
        <v>103</v>
      </c>
    </row>
    <row r="302" spans="1:10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  <c r="H302" s="10">
        <f>SUMIFS(_teams[draws_on_date],_teams[date],_stats[[#This Row],[date]],_teams[team_number],_stats[[#This Row],[team_number]])</f>
        <v>0</v>
      </c>
      <c r="I302" s="10">
        <v>0</v>
      </c>
      <c r="J302" s="10" t="s">
        <v>103</v>
      </c>
    </row>
    <row r="303" spans="1:10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  <c r="H303" s="10">
        <f>SUMIFS(_teams[draws_on_date],_teams[date],_stats[[#This Row],[date]],_teams[team_number],_stats[[#This Row],[team_number]])</f>
        <v>0</v>
      </c>
      <c r="I303" s="10">
        <v>0</v>
      </c>
      <c r="J303" s="10" t="s">
        <v>103</v>
      </c>
    </row>
    <row r="304" spans="1:10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  <c r="H304" s="10">
        <f>SUMIFS(_teams[draws_on_date],_teams[date],_stats[[#This Row],[date]],_teams[team_number],_stats[[#This Row],[team_number]])</f>
        <v>0</v>
      </c>
      <c r="I304" s="10">
        <v>0</v>
      </c>
      <c r="J304" s="10" t="s">
        <v>103</v>
      </c>
    </row>
    <row r="305" spans="1:10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  <c r="H305" s="10">
        <f>SUMIFS(_teams[draws_on_date],_teams[date],_stats[[#This Row],[date]],_teams[team_number],_stats[[#This Row],[team_number]])</f>
        <v>0</v>
      </c>
      <c r="I305" s="10">
        <v>0</v>
      </c>
      <c r="J305" s="10" t="s">
        <v>103</v>
      </c>
    </row>
    <row r="306" spans="1:10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  <c r="H306" s="10">
        <f>SUMIFS(_teams[draws_on_date],_teams[date],_stats[[#This Row],[date]],_teams[team_number],_stats[[#This Row],[team_number]])</f>
        <v>0</v>
      </c>
      <c r="I306" s="10">
        <v>0</v>
      </c>
      <c r="J306" s="10" t="s">
        <v>103</v>
      </c>
    </row>
    <row r="307" spans="1:10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  <c r="H307" s="10">
        <f>SUMIFS(_teams[draws_on_date],_teams[date],_stats[[#This Row],[date]],_teams[team_number],_stats[[#This Row],[team_number]])</f>
        <v>0</v>
      </c>
      <c r="I307" s="10">
        <v>0</v>
      </c>
      <c r="J307" s="10" t="s">
        <v>103</v>
      </c>
    </row>
    <row r="308" spans="1:10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  <c r="H308" s="10">
        <f>SUMIFS(_teams[draws_on_date],_teams[date],_stats[[#This Row],[date]],_teams[team_number],_stats[[#This Row],[team_number]])</f>
        <v>0</v>
      </c>
      <c r="I308" s="10">
        <v>0</v>
      </c>
      <c r="J308" s="10" t="s">
        <v>103</v>
      </c>
    </row>
    <row r="309" spans="1:10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  <c r="H309" s="10">
        <f>SUMIFS(_teams[draws_on_date],_teams[date],_stats[[#This Row],[date]],_teams[team_number],_stats[[#This Row],[team_number]])</f>
        <v>0</v>
      </c>
      <c r="I309" s="10">
        <v>0</v>
      </c>
      <c r="J309" s="10" t="s">
        <v>103</v>
      </c>
    </row>
    <row r="310" spans="1:10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  <c r="H310" s="10">
        <f>SUMIFS(_teams[draws_on_date],_teams[date],_stats[[#This Row],[date]],_teams[team_number],_stats[[#This Row],[team_number]])</f>
        <v>0</v>
      </c>
      <c r="I310" s="10">
        <v>0</v>
      </c>
      <c r="J310" s="10" t="s">
        <v>103</v>
      </c>
    </row>
    <row r="311" spans="1:10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  <c r="H311" s="10">
        <f>SUMIFS(_teams[draws_on_date],_teams[date],_stats[[#This Row],[date]],_teams[team_number],_stats[[#This Row],[team_number]])</f>
        <v>0</v>
      </c>
      <c r="I311" s="10">
        <v>0</v>
      </c>
      <c r="J311" s="10" t="s">
        <v>103</v>
      </c>
    </row>
    <row r="312" spans="1:10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  <c r="H312" s="10">
        <f>SUMIFS(_teams[draws_on_date],_teams[date],_stats[[#This Row],[date]],_teams[team_number],_stats[[#This Row],[team_number]])</f>
        <v>0</v>
      </c>
      <c r="I312" s="10">
        <v>0</v>
      </c>
      <c r="J312" s="10" t="s">
        <v>103</v>
      </c>
    </row>
    <row r="313" spans="1:10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  <c r="H313" s="10">
        <f>SUMIFS(_teams[draws_on_date],_teams[date],_stats[[#This Row],[date]],_teams[team_number],_stats[[#This Row],[team_number]])</f>
        <v>0</v>
      </c>
      <c r="I313" s="10">
        <v>0</v>
      </c>
      <c r="J313" s="10" t="s">
        <v>103</v>
      </c>
    </row>
    <row r="314" spans="1:10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  <c r="H314" s="10">
        <f>SUMIFS(_teams[draws_on_date],_teams[date],_stats[[#This Row],[date]],_teams[team_number],_stats[[#This Row],[team_number]])</f>
        <v>0</v>
      </c>
      <c r="I314" s="10">
        <v>0</v>
      </c>
      <c r="J314" s="10" t="s">
        <v>103</v>
      </c>
    </row>
    <row r="315" spans="1:10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  <c r="H315" s="10">
        <f>SUMIFS(_teams[draws_on_date],_teams[date],_stats[[#This Row],[date]],_teams[team_number],_stats[[#This Row],[team_number]])</f>
        <v>0</v>
      </c>
      <c r="I315" s="10">
        <v>0</v>
      </c>
      <c r="J315" s="10" t="s">
        <v>103</v>
      </c>
    </row>
    <row r="316" spans="1:10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  <c r="H316" s="10">
        <f>SUMIFS(_teams[draws_on_date],_teams[date],_stats[[#This Row],[date]],_teams[team_number],_stats[[#This Row],[team_number]])</f>
        <v>0</v>
      </c>
      <c r="I316" s="10">
        <v>0</v>
      </c>
      <c r="J316" s="10" t="s">
        <v>103</v>
      </c>
    </row>
    <row r="317" spans="1:10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  <c r="H317" s="10">
        <f>SUMIFS(_teams[draws_on_date],_teams[date],_stats[[#This Row],[date]],_teams[team_number],_stats[[#This Row],[team_number]])</f>
        <v>0</v>
      </c>
      <c r="I317" s="10">
        <v>0</v>
      </c>
      <c r="J317" s="10" t="s">
        <v>103</v>
      </c>
    </row>
    <row r="318" spans="1:10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  <c r="H318" s="10">
        <f>SUMIFS(_teams[draws_on_date],_teams[date],_stats[[#This Row],[date]],_teams[team_number],_stats[[#This Row],[team_number]])</f>
        <v>0</v>
      </c>
      <c r="I318" s="10">
        <v>0</v>
      </c>
      <c r="J318" s="10" t="s">
        <v>103</v>
      </c>
    </row>
    <row r="319" spans="1:10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  <c r="H319" s="10">
        <f>SUMIFS(_teams[draws_on_date],_teams[date],_stats[[#This Row],[date]],_teams[team_number],_stats[[#This Row],[team_number]])</f>
        <v>0</v>
      </c>
      <c r="I319" s="10">
        <v>0</v>
      </c>
      <c r="J319" s="10" t="s">
        <v>103</v>
      </c>
    </row>
    <row r="320" spans="1:10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  <c r="H320" s="10">
        <f>SUMIFS(_teams[draws_on_date],_teams[date],_stats[[#This Row],[date]],_teams[team_number],_stats[[#This Row],[team_number]])</f>
        <v>0</v>
      </c>
      <c r="I320" s="10">
        <v>0</v>
      </c>
      <c r="J320" s="10" t="s">
        <v>103</v>
      </c>
    </row>
    <row r="321" spans="1:10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  <c r="H321" s="10">
        <f>SUMIFS(_teams[draws_on_date],_teams[date],_stats[[#This Row],[date]],_teams[team_number],_stats[[#This Row],[team_number]])</f>
        <v>0</v>
      </c>
      <c r="I321" s="10">
        <v>0</v>
      </c>
      <c r="J321" s="10" t="s">
        <v>103</v>
      </c>
    </row>
    <row r="322" spans="1:10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  <c r="H322" s="10">
        <f>SUMIFS(_teams[draws_on_date],_teams[date],_stats[[#This Row],[date]],_teams[team_number],_stats[[#This Row],[team_number]])</f>
        <v>0</v>
      </c>
      <c r="I322" s="10">
        <v>0</v>
      </c>
      <c r="J322" s="10" t="s">
        <v>103</v>
      </c>
    </row>
    <row r="323" spans="1:10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  <c r="H323" s="10">
        <f>SUMIFS(_teams[draws_on_date],_teams[date],_stats[[#This Row],[date]],_teams[team_number],_stats[[#This Row],[team_number]])</f>
        <v>0</v>
      </c>
      <c r="I323" s="10">
        <v>0</v>
      </c>
      <c r="J323" s="10" t="s">
        <v>103</v>
      </c>
    </row>
    <row r="324" spans="1:10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  <c r="H324" s="10">
        <f>SUMIFS(_teams[draws_on_date],_teams[date],_stats[[#This Row],[date]],_teams[team_number],_stats[[#This Row],[team_number]])</f>
        <v>0</v>
      </c>
      <c r="I324" s="10">
        <v>0</v>
      </c>
      <c r="J324" s="10" t="s">
        <v>103</v>
      </c>
    </row>
    <row r="325" spans="1:10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  <c r="H325" s="10">
        <f>SUMIFS(_teams[draws_on_date],_teams[date],_stats[[#This Row],[date]],_teams[team_number],_stats[[#This Row],[team_number]])</f>
        <v>0</v>
      </c>
      <c r="I325" s="10">
        <v>0</v>
      </c>
      <c r="J325" s="10" t="s">
        <v>103</v>
      </c>
    </row>
    <row r="326" spans="1:10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  <c r="H326" s="10">
        <f>SUMIFS(_teams[draws_on_date],_teams[date],_stats[[#This Row],[date]],_teams[team_number],_stats[[#This Row],[team_number]])</f>
        <v>0</v>
      </c>
      <c r="I326" s="10">
        <v>0</v>
      </c>
      <c r="J326" s="10" t="s">
        <v>103</v>
      </c>
    </row>
    <row r="327" spans="1:10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  <c r="H327" s="10">
        <f>SUMIFS(_teams[draws_on_date],_teams[date],_stats[[#This Row],[date]],_teams[team_number],_stats[[#This Row],[team_number]])</f>
        <v>0</v>
      </c>
      <c r="I327" s="10">
        <v>0</v>
      </c>
      <c r="J327" s="10" t="s">
        <v>103</v>
      </c>
    </row>
    <row r="328" spans="1:10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  <c r="H328" s="10">
        <f>SUMIFS(_teams[draws_on_date],_teams[date],_stats[[#This Row],[date]],_teams[team_number],_stats[[#This Row],[team_number]])</f>
        <v>0</v>
      </c>
      <c r="I328" s="10">
        <v>0</v>
      </c>
      <c r="J328" s="10" t="s">
        <v>103</v>
      </c>
    </row>
    <row r="329" spans="1:10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  <c r="H329" s="10">
        <f>SUMIFS(_teams[draws_on_date],_teams[date],_stats[[#This Row],[date]],_teams[team_number],_stats[[#This Row],[team_number]])</f>
        <v>0</v>
      </c>
      <c r="I329" s="10">
        <v>0</v>
      </c>
      <c r="J329" s="10" t="s">
        <v>103</v>
      </c>
    </row>
    <row r="330" spans="1:10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  <c r="H330" s="10">
        <f>SUMIFS(_teams[draws_on_date],_teams[date],_stats[[#This Row],[date]],_teams[team_number],_stats[[#This Row],[team_number]])</f>
        <v>0</v>
      </c>
      <c r="I330" s="10">
        <v>0</v>
      </c>
      <c r="J330" s="10" t="s">
        <v>103</v>
      </c>
    </row>
    <row r="331" spans="1:10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  <c r="H331" s="10">
        <f>SUMIFS(_teams[draws_on_date],_teams[date],_stats[[#This Row],[date]],_teams[team_number],_stats[[#This Row],[team_number]])</f>
        <v>0</v>
      </c>
      <c r="I331" s="10">
        <v>0</v>
      </c>
      <c r="J331" s="10" t="s">
        <v>103</v>
      </c>
    </row>
    <row r="332" spans="1:10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  <c r="H332" s="10">
        <f>SUMIFS(_teams[draws_on_date],_teams[date],_stats[[#This Row],[date]],_teams[team_number],_stats[[#This Row],[team_number]])</f>
        <v>0</v>
      </c>
      <c r="I332" s="10">
        <v>0</v>
      </c>
      <c r="J332" s="10" t="s">
        <v>103</v>
      </c>
    </row>
    <row r="333" spans="1:10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  <c r="H333" s="10">
        <f>SUMIFS(_teams[draws_on_date],_teams[date],_stats[[#This Row],[date]],_teams[team_number],_stats[[#This Row],[team_number]])</f>
        <v>0</v>
      </c>
      <c r="I333" s="10">
        <v>0</v>
      </c>
      <c r="J333" s="10" t="s">
        <v>103</v>
      </c>
    </row>
    <row r="334" spans="1:10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  <c r="H334" s="10">
        <f>SUMIFS(_teams[draws_on_date],_teams[date],_stats[[#This Row],[date]],_teams[team_number],_stats[[#This Row],[team_number]])</f>
        <v>0</v>
      </c>
      <c r="I334" s="10">
        <v>0</v>
      </c>
      <c r="J334" s="10" t="s">
        <v>103</v>
      </c>
    </row>
    <row r="335" spans="1:10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  <c r="H335" s="10">
        <f>SUMIFS(_teams[draws_on_date],_teams[date],_stats[[#This Row],[date]],_teams[team_number],_stats[[#This Row],[team_number]])</f>
        <v>0</v>
      </c>
      <c r="I335" s="10">
        <v>0</v>
      </c>
      <c r="J335" s="10" t="s">
        <v>103</v>
      </c>
    </row>
    <row r="336" spans="1:10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  <c r="H336" s="10">
        <f>SUMIFS(_teams[draws_on_date],_teams[date],_stats[[#This Row],[date]],_teams[team_number],_stats[[#This Row],[team_number]])</f>
        <v>0</v>
      </c>
      <c r="I336" s="10">
        <v>0</v>
      </c>
      <c r="J336" s="10" t="s">
        <v>103</v>
      </c>
    </row>
    <row r="337" spans="1:10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  <c r="H337" s="10">
        <f>SUMIFS(_teams[draws_on_date],_teams[date],_stats[[#This Row],[date]],_teams[team_number],_stats[[#This Row],[team_number]])</f>
        <v>0</v>
      </c>
      <c r="I337" s="10">
        <v>0</v>
      </c>
      <c r="J337" s="10" t="s">
        <v>103</v>
      </c>
    </row>
    <row r="338" spans="1:10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  <c r="H338" s="10">
        <f>SUMIFS(_teams[draws_on_date],_teams[date],_stats[[#This Row],[date]],_teams[team_number],_stats[[#This Row],[team_number]])</f>
        <v>0</v>
      </c>
      <c r="I338" s="10">
        <v>0</v>
      </c>
      <c r="J338" s="10" t="s">
        <v>103</v>
      </c>
    </row>
    <row r="339" spans="1:10" x14ac:dyDescent="0.25">
      <c r="A339" s="6">
        <v>45876</v>
      </c>
      <c r="B339" s="7">
        <v>2</v>
      </c>
      <c r="C339" s="7" t="s">
        <v>97</v>
      </c>
      <c r="D339" s="10" t="str">
        <f>IFERROR(VLOOKUP(_stats[[#This Row],[player_id]],_players[[player_id]:[player_name]],2,0),"")</f>
        <v>Миша Орехов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  <c r="H339" s="10">
        <f>SUMIFS(_teams[draws_on_date],_teams[date],_stats[[#This Row],[date]],_teams[team_number],_stats[[#This Row],[team_number]])</f>
        <v>0</v>
      </c>
      <c r="I339" s="10">
        <v>0</v>
      </c>
      <c r="J339" s="10" t="s">
        <v>103</v>
      </c>
    </row>
    <row r="340" spans="1:10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  <c r="H340" s="10">
        <f>SUMIFS(_teams[draws_on_date],_teams[date],_stats[[#This Row],[date]],_teams[team_number],_stats[[#This Row],[team_number]])</f>
        <v>0</v>
      </c>
      <c r="I340" s="10">
        <v>0</v>
      </c>
      <c r="J340" s="10" t="s">
        <v>103</v>
      </c>
    </row>
    <row r="341" spans="1:10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  <c r="H341" s="10">
        <f>SUMIFS(_teams[draws_on_date],_teams[date],_stats[[#This Row],[date]],_teams[team_number],_stats[[#This Row],[team_number]])</f>
        <v>0</v>
      </c>
      <c r="I341" s="10">
        <v>0</v>
      </c>
      <c r="J341" s="10" t="s">
        <v>103</v>
      </c>
    </row>
    <row r="342" spans="1:10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  <c r="H342" s="10">
        <f>SUMIFS(_teams[draws_on_date],_teams[date],_stats[[#This Row],[date]],_teams[team_number],_stats[[#This Row],[team_number]])</f>
        <v>0</v>
      </c>
      <c r="I342" s="10">
        <v>0</v>
      </c>
      <c r="J342" s="10" t="s">
        <v>103</v>
      </c>
    </row>
    <row r="343" spans="1:10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  <c r="H343" s="10">
        <f>SUMIFS(_teams[draws_on_date],_teams[date],_stats[[#This Row],[date]],_teams[team_number],_stats[[#This Row],[team_number]])</f>
        <v>0</v>
      </c>
      <c r="I343" s="10">
        <v>0</v>
      </c>
      <c r="J343" s="10" t="s">
        <v>103</v>
      </c>
    </row>
    <row r="344" spans="1:10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  <c r="H344" s="10">
        <f>SUMIFS(_teams[draws_on_date],_teams[date],_stats[[#This Row],[date]],_teams[team_number],_stats[[#This Row],[team_number]])</f>
        <v>0</v>
      </c>
      <c r="I344" s="10">
        <v>0</v>
      </c>
      <c r="J344" s="10" t="s">
        <v>103</v>
      </c>
    </row>
    <row r="345" spans="1:10" x14ac:dyDescent="0.25">
      <c r="A345" s="6">
        <v>45876</v>
      </c>
      <c r="B345" s="7">
        <v>3</v>
      </c>
      <c r="C345" s="7" t="s">
        <v>89</v>
      </c>
      <c r="D345" s="10" t="str">
        <f>IFERROR(VLOOKUP(_stats[[#This Row],[player_id]],_players[[player_id]:[player_name]],2,0),"")</f>
        <v>Антон Копыч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  <c r="H345" s="10">
        <f>SUMIFS(_teams[draws_on_date],_teams[date],_stats[[#This Row],[date]],_teams[team_number],_stats[[#This Row],[team_number]])</f>
        <v>0</v>
      </c>
      <c r="I345" s="10">
        <v>0</v>
      </c>
      <c r="J345" s="10" t="s">
        <v>103</v>
      </c>
    </row>
    <row r="346" spans="1:10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  <c r="H346" s="10">
        <f>SUMIFS(_teams[draws_on_date],_teams[date],_stats[[#This Row],[date]],_teams[team_number],_stats[[#This Row],[team_number]])</f>
        <v>0</v>
      </c>
      <c r="I346" s="10">
        <v>0</v>
      </c>
      <c r="J346" s="10" t="s">
        <v>103</v>
      </c>
    </row>
    <row r="347" spans="1:10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  <c r="H347" s="10">
        <f>SUMIFS(_teams[draws_on_date],_teams[date],_stats[[#This Row],[date]],_teams[team_number],_stats[[#This Row],[team_number]])</f>
        <v>0</v>
      </c>
      <c r="I347" s="10">
        <v>0</v>
      </c>
      <c r="J347" s="10" t="s">
        <v>103</v>
      </c>
    </row>
    <row r="348" spans="1:10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  <c r="H348" s="10">
        <f>SUMIFS(_teams[draws_on_date],_teams[date],_stats[[#This Row],[date]],_teams[team_number],_stats[[#This Row],[team_number]])</f>
        <v>0</v>
      </c>
      <c r="I348" s="10">
        <v>0</v>
      </c>
      <c r="J348" s="10" t="s">
        <v>103</v>
      </c>
    </row>
    <row r="349" spans="1:10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  <c r="H349" s="10">
        <f>SUMIFS(_teams[draws_on_date],_teams[date],_stats[[#This Row],[date]],_teams[team_number],_stats[[#This Row],[team_number]])</f>
        <v>0</v>
      </c>
      <c r="I349" s="10">
        <v>0</v>
      </c>
      <c r="J349" s="10" t="s">
        <v>103</v>
      </c>
    </row>
    <row r="350" spans="1:10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  <c r="H350" s="10">
        <f>SUMIFS(_teams[draws_on_date],_teams[date],_stats[[#This Row],[date]],_teams[team_number],_stats[[#This Row],[team_number]])</f>
        <v>0</v>
      </c>
      <c r="I350" s="10">
        <v>0</v>
      </c>
      <c r="J350" s="10" t="s">
        <v>103</v>
      </c>
    </row>
    <row r="351" spans="1:10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  <c r="H351" s="10">
        <f>SUMIFS(_teams[draws_on_date],_teams[date],_stats[[#This Row],[date]],_teams[team_number],_stats[[#This Row],[team_number]])</f>
        <v>0</v>
      </c>
      <c r="I351" s="10">
        <v>0</v>
      </c>
      <c r="J351" s="10" t="s">
        <v>103</v>
      </c>
    </row>
    <row r="352" spans="1:10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  <c r="H352" s="10">
        <f>SUMIFS(_teams[draws_on_date],_teams[date],_stats[[#This Row],[date]],_teams[team_number],_stats[[#This Row],[team_number]])</f>
        <v>0</v>
      </c>
      <c r="I352" s="10">
        <v>0</v>
      </c>
      <c r="J352" s="10" t="s">
        <v>103</v>
      </c>
    </row>
    <row r="353" spans="1:10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  <c r="H353" s="10">
        <f>SUMIFS(_teams[draws_on_date],_teams[date],_stats[[#This Row],[date]],_teams[team_number],_stats[[#This Row],[team_number]])</f>
        <v>0</v>
      </c>
      <c r="I353" s="10">
        <v>0</v>
      </c>
      <c r="J353" s="10" t="s">
        <v>103</v>
      </c>
    </row>
    <row r="354" spans="1:10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  <c r="H354" s="10">
        <f>SUMIFS(_teams[draws_on_date],_teams[date],_stats[[#This Row],[date]],_teams[team_number],_stats[[#This Row],[team_number]])</f>
        <v>0</v>
      </c>
      <c r="I354" s="10">
        <v>0</v>
      </c>
      <c r="J354" s="10" t="s">
        <v>103</v>
      </c>
    </row>
    <row r="355" spans="1:10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  <c r="H355" s="10">
        <f>SUMIFS(_teams[draws_on_date],_teams[date],_stats[[#This Row],[date]],_teams[team_number],_stats[[#This Row],[team_number]])</f>
        <v>0</v>
      </c>
      <c r="I355" s="10">
        <v>0</v>
      </c>
      <c r="J355" s="10" t="s">
        <v>103</v>
      </c>
    </row>
    <row r="356" spans="1:10" x14ac:dyDescent="0.25">
      <c r="A356" s="6">
        <v>45876</v>
      </c>
      <c r="B356" s="7">
        <v>2</v>
      </c>
      <c r="C356" s="7" t="s">
        <v>93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  <c r="H356" s="10">
        <f>SUMIFS(_teams[draws_on_date],_teams[date],_stats[[#This Row],[date]],_teams[team_number],_stats[[#This Row],[team_number]])</f>
        <v>0</v>
      </c>
      <c r="I356" s="10">
        <v>0</v>
      </c>
      <c r="J356" s="10" t="s">
        <v>103</v>
      </c>
    </row>
    <row r="357" spans="1:10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  <c r="H357" s="10">
        <f>SUMIFS(_teams[draws_on_date],_teams[date],_stats[[#This Row],[date]],_teams[team_number],_stats[[#This Row],[team_number]])</f>
        <v>0</v>
      </c>
      <c r="I357" s="10">
        <v>0</v>
      </c>
      <c r="J357" s="10" t="s">
        <v>103</v>
      </c>
    </row>
    <row r="358" spans="1:10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  <c r="H358" s="10">
        <f>SUMIFS(_teams[draws_on_date],_teams[date],_stats[[#This Row],[date]],_teams[team_number],_stats[[#This Row],[team_number]])</f>
        <v>0</v>
      </c>
      <c r="I358" s="10">
        <v>0</v>
      </c>
      <c r="J358" s="10" t="s">
        <v>103</v>
      </c>
    </row>
    <row r="359" spans="1:10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  <c r="H359" s="10">
        <f>SUMIFS(_teams[draws_on_date],_teams[date],_stats[[#This Row],[date]],_teams[team_number],_stats[[#This Row],[team_number]])</f>
        <v>0</v>
      </c>
      <c r="I359" s="10">
        <v>0</v>
      </c>
      <c r="J359" s="10" t="s">
        <v>103</v>
      </c>
    </row>
    <row r="360" spans="1:10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  <c r="H360" s="10">
        <f>SUMIFS(_teams[draws_on_date],_teams[date],_stats[[#This Row],[date]],_teams[team_number],_stats[[#This Row],[team_number]])</f>
        <v>0</v>
      </c>
      <c r="I360" s="10">
        <v>0</v>
      </c>
      <c r="J360" s="10" t="s">
        <v>103</v>
      </c>
    </row>
    <row r="361" spans="1:10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  <c r="H361" s="10">
        <f>SUMIFS(_teams[draws_on_date],_teams[date],_stats[[#This Row],[date]],_teams[team_number],_stats[[#This Row],[team_number]])</f>
        <v>0</v>
      </c>
      <c r="I361" s="10">
        <v>0</v>
      </c>
      <c r="J361" s="10" t="s">
        <v>103</v>
      </c>
    </row>
    <row r="362" spans="1:10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  <c r="H362" s="10">
        <f>SUMIFS(_teams[draws_on_date],_teams[date],_stats[[#This Row],[date]],_teams[team_number],_stats[[#This Row],[team_number]])</f>
        <v>0</v>
      </c>
      <c r="I362" s="10">
        <v>0</v>
      </c>
      <c r="J362" s="10" t="s">
        <v>103</v>
      </c>
    </row>
    <row r="363" spans="1:10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  <c r="H363" s="10">
        <f>SUMIFS(_teams[draws_on_date],_teams[date],_stats[[#This Row],[date]],_teams[team_number],_stats[[#This Row],[team_number]])</f>
        <v>0</v>
      </c>
      <c r="I363" s="10">
        <v>0</v>
      </c>
      <c r="J363" s="10" t="s">
        <v>103</v>
      </c>
    </row>
    <row r="364" spans="1:10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  <c r="H364" s="10">
        <f>SUMIFS(_teams[draws_on_date],_teams[date],_stats[[#This Row],[date]],_teams[team_number],_stats[[#This Row],[team_number]])</f>
        <v>0</v>
      </c>
      <c r="I364" s="10">
        <v>0</v>
      </c>
      <c r="J364" s="10" t="s">
        <v>103</v>
      </c>
    </row>
    <row r="365" spans="1:10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  <c r="H365" s="10">
        <f>SUMIFS(_teams[draws_on_date],_teams[date],_stats[[#This Row],[date]],_teams[team_number],_stats[[#This Row],[team_number]])</f>
        <v>0</v>
      </c>
      <c r="I365" s="10">
        <v>0</v>
      </c>
      <c r="J365" s="10" t="s">
        <v>103</v>
      </c>
    </row>
    <row r="366" spans="1:10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  <c r="H366" s="10">
        <f>SUMIFS(_teams[draws_on_date],_teams[date],_stats[[#This Row],[date]],_teams[team_number],_stats[[#This Row],[team_number]])</f>
        <v>0</v>
      </c>
      <c r="I366" s="10">
        <v>0</v>
      </c>
      <c r="J366" s="10" t="s">
        <v>103</v>
      </c>
    </row>
    <row r="367" spans="1:10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  <c r="H367" s="10">
        <f>SUMIFS(_teams[draws_on_date],_teams[date],_stats[[#This Row],[date]],_teams[team_number],_stats[[#This Row],[team_number]])</f>
        <v>0</v>
      </c>
      <c r="I367" s="10">
        <v>0</v>
      </c>
      <c r="J367" s="10" t="s">
        <v>103</v>
      </c>
    </row>
    <row r="368" spans="1:10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  <c r="H368" s="10">
        <f>SUMIFS(_teams[draws_on_date],_teams[date],_stats[[#This Row],[date]],_teams[team_number],_stats[[#This Row],[team_number]])</f>
        <v>0</v>
      </c>
      <c r="I368" s="10">
        <v>0</v>
      </c>
      <c r="J368" s="10" t="s">
        <v>103</v>
      </c>
    </row>
    <row r="369" spans="1:10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  <c r="H369" s="10">
        <f>SUMIFS(_teams[draws_on_date],_teams[date],_stats[[#This Row],[date]],_teams[team_number],_stats[[#This Row],[team_number]])</f>
        <v>0</v>
      </c>
      <c r="I369" s="10">
        <v>0</v>
      </c>
      <c r="J369" s="10" t="s">
        <v>103</v>
      </c>
    </row>
    <row r="370" spans="1:10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  <c r="H370" s="10">
        <f>SUMIFS(_teams[draws_on_date],_teams[date],_stats[[#This Row],[date]],_teams[team_number],_stats[[#This Row],[team_number]])</f>
        <v>0</v>
      </c>
      <c r="I370" s="10">
        <v>0</v>
      </c>
      <c r="J370" s="10" t="s">
        <v>103</v>
      </c>
    </row>
    <row r="371" spans="1:10" x14ac:dyDescent="0.25">
      <c r="A371" s="6">
        <v>45883</v>
      </c>
      <c r="B371" s="7">
        <v>3</v>
      </c>
      <c r="C371" s="7" t="s">
        <v>97</v>
      </c>
      <c r="D371" s="10" t="str">
        <f>IFERROR(VLOOKUP(_stats[[#This Row],[player_id]],_players[[player_id]:[player_name]],2,0),"")</f>
        <v>Миша Орехов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  <c r="H371" s="10">
        <f>SUMIFS(_teams[draws_on_date],_teams[date],_stats[[#This Row],[date]],_teams[team_number],_stats[[#This Row],[team_number]])</f>
        <v>0</v>
      </c>
      <c r="I371" s="10">
        <v>0</v>
      </c>
      <c r="J371" s="10" t="s">
        <v>103</v>
      </c>
    </row>
    <row r="372" spans="1:10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  <c r="H372" s="10">
        <f>SUMIFS(_teams[draws_on_date],_teams[date],_stats[[#This Row],[date]],_teams[team_number],_stats[[#This Row],[team_number]])</f>
        <v>0</v>
      </c>
      <c r="I372" s="10">
        <v>0</v>
      </c>
      <c r="J372" s="10" t="s">
        <v>103</v>
      </c>
    </row>
    <row r="373" spans="1:10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  <c r="H373" s="10">
        <f>SUMIFS(_teams[draws_on_date],_teams[date],_stats[[#This Row],[date]],_teams[team_number],_stats[[#This Row],[team_number]])</f>
        <v>0</v>
      </c>
      <c r="I373" s="10">
        <v>0</v>
      </c>
      <c r="J373" s="10" t="s">
        <v>103</v>
      </c>
    </row>
    <row r="374" spans="1:10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  <c r="H374" s="10">
        <f>SUMIFS(_teams[draws_on_date],_teams[date],_stats[[#This Row],[date]],_teams[team_number],_stats[[#This Row],[team_number]])</f>
        <v>0</v>
      </c>
      <c r="I374" s="10">
        <v>0</v>
      </c>
      <c r="J374" s="10" t="s">
        <v>103</v>
      </c>
    </row>
    <row r="375" spans="1:10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  <c r="H375" s="10">
        <f>SUMIFS(_teams[draws_on_date],_teams[date],_stats[[#This Row],[date]],_teams[team_number],_stats[[#This Row],[team_number]])</f>
        <v>0</v>
      </c>
      <c r="I375" s="10">
        <v>0</v>
      </c>
      <c r="J375" s="10" t="s">
        <v>103</v>
      </c>
    </row>
    <row r="376" spans="1:10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  <c r="H376" s="10">
        <f>SUMIFS(_teams[draws_on_date],_teams[date],_stats[[#This Row],[date]],_teams[team_number],_stats[[#This Row],[team_number]])</f>
        <v>0</v>
      </c>
      <c r="I376" s="10">
        <v>0</v>
      </c>
      <c r="J376" s="10" t="s">
        <v>103</v>
      </c>
    </row>
    <row r="377" spans="1:10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  <c r="H377" s="10">
        <f>SUMIFS(_teams[draws_on_date],_teams[date],_stats[[#This Row],[date]],_teams[team_number],_stats[[#This Row],[team_number]])</f>
        <v>0</v>
      </c>
      <c r="I377" s="10">
        <v>0</v>
      </c>
      <c r="J377" s="10" t="s">
        <v>103</v>
      </c>
    </row>
    <row r="378" spans="1:10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  <c r="H378" s="10">
        <f>SUMIFS(_teams[draws_on_date],_teams[date],_stats[[#This Row],[date]],_teams[team_number],_stats[[#This Row],[team_number]])</f>
        <v>0</v>
      </c>
      <c r="I378" s="10">
        <v>0</v>
      </c>
      <c r="J378" s="10" t="s">
        <v>103</v>
      </c>
    </row>
    <row r="379" spans="1:10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3</v>
      </c>
      <c r="F379" s="8">
        <v>2</v>
      </c>
      <c r="G379" s="10">
        <f>SUMIFS(_teams[wins_on_date],_teams[date],_stats[[#This Row],[date]],_teams[team_number],_stats[[#This Row],[team_number]])</f>
        <v>3</v>
      </c>
      <c r="H379" s="10">
        <f>SUMIFS(_teams[draws_on_date],_teams[date],_stats[[#This Row],[date]],_teams[team_number],_stats[[#This Row],[team_number]])</f>
        <v>0</v>
      </c>
      <c r="I379" s="10">
        <v>0</v>
      </c>
      <c r="J379" s="10" t="s">
        <v>103</v>
      </c>
    </row>
    <row r="380" spans="1:10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  <c r="H380" s="10">
        <f>SUMIFS(_teams[draws_on_date],_teams[date],_stats[[#This Row],[date]],_teams[team_number],_stats[[#This Row],[team_number]])</f>
        <v>0</v>
      </c>
      <c r="I380" s="10">
        <v>0</v>
      </c>
      <c r="J380" s="10" t="s">
        <v>103</v>
      </c>
    </row>
    <row r="381" spans="1:10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  <c r="H381" s="10">
        <f>SUMIFS(_teams[draws_on_date],_teams[date],_stats[[#This Row],[date]],_teams[team_number],_stats[[#This Row],[team_number]])</f>
        <v>0</v>
      </c>
      <c r="I381" s="10">
        <v>0</v>
      </c>
      <c r="J381" s="10" t="s">
        <v>103</v>
      </c>
    </row>
    <row r="382" spans="1:10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  <c r="H382" s="10">
        <f>SUMIFS(_teams[draws_on_date],_teams[date],_stats[[#This Row],[date]],_teams[team_number],_stats[[#This Row],[team_number]])</f>
        <v>0</v>
      </c>
      <c r="I382" s="10">
        <v>0</v>
      </c>
      <c r="J382" s="10" t="s">
        <v>103</v>
      </c>
    </row>
    <row r="383" spans="1:10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  <c r="H383" s="10">
        <f>SUMIFS(_teams[draws_on_date],_teams[date],_stats[[#This Row],[date]],_teams[team_number],_stats[[#This Row],[team_number]])</f>
        <v>0</v>
      </c>
      <c r="I383" s="10">
        <v>0</v>
      </c>
      <c r="J383" s="10" t="s">
        <v>103</v>
      </c>
    </row>
    <row r="384" spans="1:10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  <c r="H384" s="10">
        <f>SUMIFS(_teams[draws_on_date],_teams[date],_stats[[#This Row],[date]],_teams[team_number],_stats[[#This Row],[team_number]])</f>
        <v>0</v>
      </c>
      <c r="I384" s="10">
        <v>0</v>
      </c>
      <c r="J384" s="10" t="s">
        <v>103</v>
      </c>
    </row>
    <row r="385" spans="1:10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  <c r="H385" s="10">
        <f>SUMIFS(_teams[draws_on_date],_teams[date],_stats[[#This Row],[date]],_teams[team_number],_stats[[#This Row],[team_number]])</f>
        <v>0</v>
      </c>
      <c r="I385" s="10">
        <v>0</v>
      </c>
      <c r="J385" s="10" t="s">
        <v>103</v>
      </c>
    </row>
    <row r="386" spans="1:10" x14ac:dyDescent="0.25">
      <c r="A386" s="6">
        <v>45886</v>
      </c>
      <c r="B386" s="7">
        <v>4</v>
      </c>
      <c r="C386" s="7" t="s">
        <v>89</v>
      </c>
      <c r="D386" s="10" t="str">
        <f>IFERROR(VLOOKUP(_stats[[#This Row],[player_id]],_players[[player_id]:[player_name]],2,0),"")</f>
        <v>Антон Копыч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  <c r="H386" s="10">
        <f>SUMIFS(_teams[draws_on_date],_teams[date],_stats[[#This Row],[date]],_teams[team_number],_stats[[#This Row],[team_number]])</f>
        <v>0</v>
      </c>
      <c r="I386" s="10">
        <v>0</v>
      </c>
      <c r="J386" s="10" t="s">
        <v>103</v>
      </c>
    </row>
    <row r="387" spans="1:10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  <c r="H387" s="10">
        <f>SUMIFS(_teams[draws_on_date],_teams[date],_stats[[#This Row],[date]],_teams[team_number],_stats[[#This Row],[team_number]])</f>
        <v>0</v>
      </c>
      <c r="I387" s="10">
        <v>0</v>
      </c>
      <c r="J387" s="10" t="s">
        <v>103</v>
      </c>
    </row>
    <row r="388" spans="1:10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  <c r="H388" s="10">
        <f>SUMIFS(_teams[draws_on_date],_teams[date],_stats[[#This Row],[date]],_teams[team_number],_stats[[#This Row],[team_number]])</f>
        <v>0</v>
      </c>
      <c r="I388" s="10">
        <v>0</v>
      </c>
      <c r="J388" s="10" t="s">
        <v>103</v>
      </c>
    </row>
    <row r="389" spans="1:10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  <c r="H389" s="10">
        <f>SUMIFS(_teams[draws_on_date],_teams[date],_stats[[#This Row],[date]],_teams[team_number],_stats[[#This Row],[team_number]])</f>
        <v>0</v>
      </c>
      <c r="I389" s="10">
        <v>0</v>
      </c>
      <c r="J389" s="10" t="s">
        <v>103</v>
      </c>
    </row>
    <row r="390" spans="1:10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  <c r="H390" s="10">
        <f>SUMIFS(_teams[draws_on_date],_teams[date],_stats[[#This Row],[date]],_teams[team_number],_stats[[#This Row],[team_number]])</f>
        <v>0</v>
      </c>
      <c r="I390" s="10">
        <v>0</v>
      </c>
      <c r="J390" s="10" t="s">
        <v>103</v>
      </c>
    </row>
    <row r="391" spans="1:10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  <c r="H391" s="10">
        <f>SUMIFS(_teams[draws_on_date],_teams[date],_stats[[#This Row],[date]],_teams[team_number],_stats[[#This Row],[team_number]])</f>
        <v>0</v>
      </c>
      <c r="I391" s="10">
        <v>0</v>
      </c>
      <c r="J391" s="10" t="s">
        <v>103</v>
      </c>
    </row>
    <row r="392" spans="1:10" x14ac:dyDescent="0.25">
      <c r="A392" s="6">
        <v>45886</v>
      </c>
      <c r="B392" s="7">
        <v>2</v>
      </c>
      <c r="C392" s="7" t="s">
        <v>94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  <c r="H392" s="10">
        <f>SUMIFS(_teams[draws_on_date],_teams[date],_stats[[#This Row],[date]],_teams[team_number],_stats[[#This Row],[team_number]])</f>
        <v>0</v>
      </c>
      <c r="I392" s="10">
        <v>0</v>
      </c>
      <c r="J392" s="10" t="s">
        <v>103</v>
      </c>
    </row>
    <row r="393" spans="1:10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  <c r="H393" s="10">
        <f>SUMIFS(_teams[draws_on_date],_teams[date],_stats[[#This Row],[date]],_teams[team_number],_stats[[#This Row],[team_number]])</f>
        <v>0</v>
      </c>
      <c r="I393" s="10">
        <v>0</v>
      </c>
      <c r="J393" s="10" t="s">
        <v>103</v>
      </c>
    </row>
    <row r="394" spans="1:10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  <c r="H394" s="10">
        <f>SUMIFS(_teams[draws_on_date],_teams[date],_stats[[#This Row],[date]],_teams[team_number],_stats[[#This Row],[team_number]])</f>
        <v>0</v>
      </c>
      <c r="I394" s="10">
        <v>0</v>
      </c>
      <c r="J394" s="10" t="s">
        <v>103</v>
      </c>
    </row>
    <row r="395" spans="1:10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  <c r="H395" s="10">
        <f>SUMIFS(_teams[draws_on_date],_teams[date],_stats[[#This Row],[date]],_teams[team_number],_stats[[#This Row],[team_number]])</f>
        <v>0</v>
      </c>
      <c r="I395" s="10">
        <v>0</v>
      </c>
      <c r="J395" s="10" t="s">
        <v>103</v>
      </c>
    </row>
    <row r="396" spans="1:10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  <c r="H396" s="10">
        <f>SUMIFS(_teams[draws_on_date],_teams[date],_stats[[#This Row],[date]],_teams[team_number],_stats[[#This Row],[team_number]])</f>
        <v>0</v>
      </c>
      <c r="I396" s="10">
        <v>0</v>
      </c>
      <c r="J396" s="10" t="s">
        <v>103</v>
      </c>
    </row>
    <row r="397" spans="1:10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  <c r="H397" s="10">
        <f>SUMIFS(_teams[draws_on_date],_teams[date],_stats[[#This Row],[date]],_teams[team_number],_stats[[#This Row],[team_number]])</f>
        <v>0</v>
      </c>
      <c r="I397" s="10">
        <v>0</v>
      </c>
      <c r="J397" s="10" t="s">
        <v>103</v>
      </c>
    </row>
    <row r="398" spans="1:10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  <c r="H398" s="10">
        <f>SUMIFS(_teams[draws_on_date],_teams[date],_stats[[#This Row],[date]],_teams[team_number],_stats[[#This Row],[team_number]])</f>
        <v>0</v>
      </c>
      <c r="I398" s="10">
        <v>0</v>
      </c>
      <c r="J398" s="10" t="s">
        <v>103</v>
      </c>
    </row>
    <row r="399" spans="1:10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  <c r="H399" s="10">
        <f>SUMIFS(_teams[draws_on_date],_teams[date],_stats[[#This Row],[date]],_teams[team_number],_stats[[#This Row],[team_number]])</f>
        <v>0</v>
      </c>
      <c r="I399" s="10">
        <v>0</v>
      </c>
      <c r="J399" s="10" t="s">
        <v>103</v>
      </c>
    </row>
    <row r="400" spans="1:10" x14ac:dyDescent="0.25">
      <c r="A400" s="6">
        <v>45886</v>
      </c>
      <c r="B400" s="7">
        <v>3</v>
      </c>
      <c r="C400" s="7" t="s">
        <v>95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  <c r="H400" s="10">
        <f>SUMIFS(_teams[draws_on_date],_teams[date],_stats[[#This Row],[date]],_teams[team_number],_stats[[#This Row],[team_number]])</f>
        <v>0</v>
      </c>
      <c r="I400" s="10">
        <v>0</v>
      </c>
      <c r="J400" s="10" t="s">
        <v>103</v>
      </c>
    </row>
    <row r="401" spans="1:10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  <c r="H401" s="10">
        <f>SUMIFS(_teams[draws_on_date],_teams[date],_stats[[#This Row],[date]],_teams[team_number],_stats[[#This Row],[team_number]])</f>
        <v>0</v>
      </c>
      <c r="I401" s="10">
        <v>0</v>
      </c>
      <c r="J401" s="10" t="s">
        <v>103</v>
      </c>
    </row>
    <row r="402" spans="1:10" x14ac:dyDescent="0.25">
      <c r="A402" s="6">
        <v>45890</v>
      </c>
      <c r="B402" s="7">
        <v>1</v>
      </c>
      <c r="C402" s="7" t="s">
        <v>41</v>
      </c>
      <c r="D402" s="10" t="str">
        <f>IFERROR(VLOOKUP(_stats[[#This Row],[player_id]],_players[[player_id]:[player_name]],2,0),"")</f>
        <v>Илшат</v>
      </c>
      <c r="E402" s="7">
        <v>0</v>
      </c>
      <c r="F402" s="8">
        <v>1</v>
      </c>
      <c r="G402" s="10">
        <f>SUMIFS(_teams[wins_on_date],_teams[date],_stats[[#This Row],[date]],_teams[team_number],_stats[[#This Row],[team_number]])</f>
        <v>2</v>
      </c>
      <c r="H402" s="10">
        <f>SUMIFS(_teams[draws_on_date],_teams[date],_stats[[#This Row],[date]],_teams[team_number],_stats[[#This Row],[team_number]])</f>
        <v>0</v>
      </c>
      <c r="I402" s="10">
        <v>0</v>
      </c>
      <c r="J402" s="10" t="s">
        <v>103</v>
      </c>
    </row>
    <row r="403" spans="1:10" x14ac:dyDescent="0.25">
      <c r="A403" s="6">
        <v>45890</v>
      </c>
      <c r="B403" s="7">
        <v>1</v>
      </c>
      <c r="C403" s="7" t="s">
        <v>15</v>
      </c>
      <c r="D403" s="10" t="str">
        <f>IFERROR(VLOOKUP(_stats[[#This Row],[player_id]],_players[[player_id]:[player_name]],2,0),"")</f>
        <v>Вова</v>
      </c>
      <c r="E403" s="7">
        <v>1</v>
      </c>
      <c r="F403" s="8">
        <v>0</v>
      </c>
      <c r="G403" s="10">
        <f>SUMIFS(_teams[wins_on_date],_teams[date],_stats[[#This Row],[date]],_teams[team_number],_stats[[#This Row],[team_number]])</f>
        <v>2</v>
      </c>
      <c r="H403" s="10">
        <f>SUMIFS(_teams[draws_on_date],_teams[date],_stats[[#This Row],[date]],_teams[team_number],_stats[[#This Row],[team_number]])</f>
        <v>0</v>
      </c>
      <c r="I403" s="10">
        <v>0</v>
      </c>
      <c r="J403" s="10" t="s">
        <v>103</v>
      </c>
    </row>
    <row r="404" spans="1:10" x14ac:dyDescent="0.25">
      <c r="A404" s="6">
        <v>45890</v>
      </c>
      <c r="B404" s="7">
        <v>1</v>
      </c>
      <c r="C404" s="7" t="s">
        <v>45</v>
      </c>
      <c r="D404" s="10" t="str">
        <f>IFERROR(VLOOKUP(_stats[[#This Row],[player_id]],_players[[player_id]:[player_name]],2,0),"")</f>
        <v>Кирилл Попов</v>
      </c>
      <c r="E404" s="7">
        <v>1</v>
      </c>
      <c r="F404" s="8">
        <v>0</v>
      </c>
      <c r="G404" s="10">
        <f>SUMIFS(_teams[wins_on_date],_teams[date],_stats[[#This Row],[date]],_teams[team_number],_stats[[#This Row],[team_number]])</f>
        <v>2</v>
      </c>
      <c r="H404" s="10">
        <f>SUMIFS(_teams[draws_on_date],_teams[date],_stats[[#This Row],[date]],_teams[team_number],_stats[[#This Row],[team_number]])</f>
        <v>0</v>
      </c>
      <c r="I404" s="10">
        <v>0</v>
      </c>
      <c r="J404" s="10" t="s">
        <v>103</v>
      </c>
    </row>
    <row r="405" spans="1:10" x14ac:dyDescent="0.25">
      <c r="A405" s="6">
        <v>45890</v>
      </c>
      <c r="B405" s="7">
        <v>1</v>
      </c>
      <c r="C405" s="7" t="s">
        <v>28</v>
      </c>
      <c r="D405" s="10" t="str">
        <f>IFERROR(VLOOKUP(_stats[[#This Row],[player_id]],_players[[player_id]:[player_name]],2,0),"")</f>
        <v>Миша</v>
      </c>
      <c r="E405" s="7">
        <v>0</v>
      </c>
      <c r="F405" s="8">
        <v>0</v>
      </c>
      <c r="G405" s="10">
        <f>SUMIFS(_teams[wins_on_date],_teams[date],_stats[[#This Row],[date]],_teams[team_number],_stats[[#This Row],[team_number]])</f>
        <v>2</v>
      </c>
      <c r="H405" s="10">
        <f>SUMIFS(_teams[draws_on_date],_teams[date],_stats[[#This Row],[date]],_teams[team_number],_stats[[#This Row],[team_number]])</f>
        <v>0</v>
      </c>
      <c r="I405" s="10">
        <v>0</v>
      </c>
      <c r="J405" s="10" t="s">
        <v>103</v>
      </c>
    </row>
    <row r="406" spans="1:10" x14ac:dyDescent="0.25">
      <c r="A406" s="6">
        <v>45890</v>
      </c>
      <c r="B406" s="7">
        <v>1</v>
      </c>
      <c r="C406" s="7" t="s">
        <v>17</v>
      </c>
      <c r="D406" s="10" t="str">
        <f>IFERROR(VLOOKUP(_stats[[#This Row],[player_id]],_players[[player_id]:[player_name]],2,0),"")</f>
        <v>Анатолий</v>
      </c>
      <c r="E406" s="7">
        <v>0</v>
      </c>
      <c r="F406" s="8">
        <v>1</v>
      </c>
      <c r="G406" s="10">
        <f>SUMIFS(_teams[wins_on_date],_teams[date],_stats[[#This Row],[date]],_teams[team_number],_stats[[#This Row],[team_number]])</f>
        <v>2</v>
      </c>
      <c r="H406" s="10">
        <f>SUMIFS(_teams[draws_on_date],_teams[date],_stats[[#This Row],[date]],_teams[team_number],_stats[[#This Row],[team_number]])</f>
        <v>0</v>
      </c>
      <c r="I406" s="10">
        <v>0</v>
      </c>
      <c r="J406" s="10" t="s">
        <v>103</v>
      </c>
    </row>
    <row r="407" spans="1:10" x14ac:dyDescent="0.25">
      <c r="A407" s="6">
        <v>45890</v>
      </c>
      <c r="B407" s="7">
        <v>1</v>
      </c>
      <c r="C407" s="7" t="s">
        <v>20</v>
      </c>
      <c r="D407" s="10" t="str">
        <f>IFERROR(VLOOKUP(_stats[[#This Row],[player_id]],_players[[player_id]:[player_name]],2,0),"")</f>
        <v>Сергей Крюков</v>
      </c>
      <c r="E407" s="7">
        <v>1</v>
      </c>
      <c r="F407" s="8">
        <v>0</v>
      </c>
      <c r="G407" s="10">
        <f>SUMIFS(_teams[wins_on_date],_teams[date],_stats[[#This Row],[date]],_teams[team_number],_stats[[#This Row],[team_number]])</f>
        <v>2</v>
      </c>
      <c r="H407" s="10">
        <f>SUMIFS(_teams[draws_on_date],_teams[date],_stats[[#This Row],[date]],_teams[team_number],_stats[[#This Row],[team_number]])</f>
        <v>0</v>
      </c>
      <c r="I407" s="10">
        <v>0</v>
      </c>
      <c r="J407" s="10" t="s">
        <v>103</v>
      </c>
    </row>
    <row r="408" spans="1:10" x14ac:dyDescent="0.25">
      <c r="A408" s="6">
        <v>45890</v>
      </c>
      <c r="B408" s="7">
        <v>2</v>
      </c>
      <c r="C408" s="7" t="s">
        <v>64</v>
      </c>
      <c r="D408" s="10" t="str">
        <f>IFERROR(VLOOKUP(_stats[[#This Row],[player_id]],_players[[player_id]:[player_name]],2,0),"")</f>
        <v>Александр Костюнин</v>
      </c>
      <c r="E408" s="7">
        <v>2</v>
      </c>
      <c r="F408" s="8">
        <v>1</v>
      </c>
      <c r="G408" s="10">
        <f>SUMIFS(_teams[wins_on_date],_teams[date],_stats[[#This Row],[date]],_teams[team_number],_stats[[#This Row],[team_number]])</f>
        <v>3</v>
      </c>
      <c r="H408" s="10">
        <f>SUMIFS(_teams[draws_on_date],_teams[date],_stats[[#This Row],[date]],_teams[team_number],_stats[[#This Row],[team_number]])</f>
        <v>0</v>
      </c>
      <c r="I408" s="10">
        <v>0</v>
      </c>
      <c r="J408" s="10" t="s">
        <v>103</v>
      </c>
    </row>
    <row r="409" spans="1:10" x14ac:dyDescent="0.25">
      <c r="A409" s="6">
        <v>45890</v>
      </c>
      <c r="B409" s="7">
        <v>2</v>
      </c>
      <c r="C409" s="7" t="s">
        <v>79</v>
      </c>
      <c r="D409" s="10" t="str">
        <f>IFERROR(VLOOKUP(_stats[[#This Row],[player_id]],_players[[player_id]:[player_name]],2,0),"")</f>
        <v>Андрей Бутусов</v>
      </c>
      <c r="E409" s="7">
        <v>2</v>
      </c>
      <c r="F409" s="8">
        <v>4</v>
      </c>
      <c r="G409" s="10">
        <f>SUMIFS(_teams[wins_on_date],_teams[date],_stats[[#This Row],[date]],_teams[team_number],_stats[[#This Row],[team_number]])</f>
        <v>3</v>
      </c>
      <c r="H409" s="10">
        <f>SUMIFS(_teams[draws_on_date],_teams[date],_stats[[#This Row],[date]],_teams[team_number],_stats[[#This Row],[team_number]])</f>
        <v>0</v>
      </c>
      <c r="I409" s="10">
        <v>0</v>
      </c>
      <c r="J409" s="10" t="s">
        <v>103</v>
      </c>
    </row>
    <row r="410" spans="1:10" x14ac:dyDescent="0.25">
      <c r="A410" s="6">
        <v>45890</v>
      </c>
      <c r="B410" s="7">
        <v>2</v>
      </c>
      <c r="C410" s="7" t="s">
        <v>26</v>
      </c>
      <c r="D410" s="10" t="str">
        <f>IFERROR(VLOOKUP(_stats[[#This Row],[player_id]],_players[[player_id]:[player_name]],2,0),"")</f>
        <v>Олег Шишкин</v>
      </c>
      <c r="E410" s="7">
        <v>0</v>
      </c>
      <c r="F410" s="8">
        <v>0</v>
      </c>
      <c r="G410" s="10">
        <f>SUMIFS(_teams[wins_on_date],_teams[date],_stats[[#This Row],[date]],_teams[team_number],_stats[[#This Row],[team_number]])</f>
        <v>3</v>
      </c>
      <c r="H410" s="10">
        <f>SUMIFS(_teams[draws_on_date],_teams[date],_stats[[#This Row],[date]],_teams[team_number],_stats[[#This Row],[team_number]])</f>
        <v>0</v>
      </c>
      <c r="I410" s="10">
        <v>0</v>
      </c>
      <c r="J410" s="10" t="s">
        <v>103</v>
      </c>
    </row>
    <row r="411" spans="1:10" x14ac:dyDescent="0.25">
      <c r="A411" s="6">
        <v>45890</v>
      </c>
      <c r="B411" s="7">
        <v>2</v>
      </c>
      <c r="C411" s="7" t="s">
        <v>43</v>
      </c>
      <c r="D411" s="10" t="str">
        <f>IFERROR(VLOOKUP(_stats[[#This Row],[player_id]],_players[[player_id]:[player_name]],2,0),"")</f>
        <v>Нурик</v>
      </c>
      <c r="E411" s="7">
        <v>0</v>
      </c>
      <c r="F411" s="8">
        <v>0</v>
      </c>
      <c r="G411" s="10">
        <f>SUMIFS(_teams[wins_on_date],_teams[date],_stats[[#This Row],[date]],_teams[team_number],_stats[[#This Row],[team_number]])</f>
        <v>3</v>
      </c>
      <c r="H411" s="10">
        <f>SUMIFS(_teams[draws_on_date],_teams[date],_stats[[#This Row],[date]],_teams[team_number],_stats[[#This Row],[team_number]])</f>
        <v>0</v>
      </c>
      <c r="I411" s="10">
        <v>0</v>
      </c>
      <c r="J411" s="10" t="s">
        <v>103</v>
      </c>
    </row>
    <row r="412" spans="1:10" x14ac:dyDescent="0.25">
      <c r="A412" s="6">
        <v>45890</v>
      </c>
      <c r="B412" s="7">
        <v>2</v>
      </c>
      <c r="C412" s="7" t="s">
        <v>44</v>
      </c>
      <c r="D412" s="10" t="str">
        <f>IFERROR(VLOOKUP(_stats[[#This Row],[player_id]],_players[[player_id]:[player_name]],2,0),"")</f>
        <v>Эля</v>
      </c>
      <c r="E412" s="7">
        <v>0</v>
      </c>
      <c r="F412" s="8">
        <v>0</v>
      </c>
      <c r="G412" s="10">
        <f>SUMIFS(_teams[wins_on_date],_teams[date],_stats[[#This Row],[date]],_teams[team_number],_stats[[#This Row],[team_number]])</f>
        <v>3</v>
      </c>
      <c r="H412" s="10">
        <f>SUMIFS(_teams[draws_on_date],_teams[date],_stats[[#This Row],[date]],_teams[team_number],_stats[[#This Row],[team_number]])</f>
        <v>0</v>
      </c>
      <c r="I412" s="10">
        <v>0</v>
      </c>
      <c r="J412" s="10" t="s">
        <v>103</v>
      </c>
    </row>
    <row r="413" spans="1:10" x14ac:dyDescent="0.25">
      <c r="A413" s="6">
        <v>45890</v>
      </c>
      <c r="B413" s="7">
        <v>3</v>
      </c>
      <c r="C413" s="7" t="s">
        <v>46</v>
      </c>
      <c r="D413" s="10" t="str">
        <f>IFERROR(VLOOKUP(_stats[[#This Row],[player_id]],_players[[player_id]:[player_name]],2,0),"")</f>
        <v>Паша</v>
      </c>
      <c r="E413" s="7">
        <v>4</v>
      </c>
      <c r="F413" s="8">
        <v>1</v>
      </c>
      <c r="G413" s="10">
        <f>SUMIFS(_teams[wins_on_date],_teams[date],_stats[[#This Row],[date]],_teams[team_number],_stats[[#This Row],[team_number]])</f>
        <v>7</v>
      </c>
      <c r="H413" s="10">
        <f>SUMIFS(_teams[draws_on_date],_teams[date],_stats[[#This Row],[date]],_teams[team_number],_stats[[#This Row],[team_number]])</f>
        <v>0</v>
      </c>
      <c r="I413" s="10">
        <v>0</v>
      </c>
      <c r="J413" s="10" t="s">
        <v>103</v>
      </c>
    </row>
    <row r="414" spans="1:10" x14ac:dyDescent="0.25">
      <c r="A414" s="6">
        <v>45890</v>
      </c>
      <c r="B414" s="7">
        <v>3</v>
      </c>
      <c r="C414" s="7" t="s">
        <v>18</v>
      </c>
      <c r="D414" s="10" t="str">
        <f>IFERROR(VLOOKUP(_stats[[#This Row],[player_id]],_players[[player_id]:[player_name]],2,0),"")</f>
        <v>Костя</v>
      </c>
      <c r="E414" s="7">
        <v>0</v>
      </c>
      <c r="F414" s="8">
        <v>6</v>
      </c>
      <c r="G414" s="10">
        <f>SUMIFS(_teams[wins_on_date],_teams[date],_stats[[#This Row],[date]],_teams[team_number],_stats[[#This Row],[team_number]])</f>
        <v>7</v>
      </c>
      <c r="H414" s="10">
        <f>SUMIFS(_teams[draws_on_date],_teams[date],_stats[[#This Row],[date]],_teams[team_number],_stats[[#This Row],[team_number]])</f>
        <v>0</v>
      </c>
      <c r="I414" s="10">
        <v>0</v>
      </c>
      <c r="J414" s="10" t="s">
        <v>103</v>
      </c>
    </row>
    <row r="415" spans="1:10" x14ac:dyDescent="0.25">
      <c r="A415" s="6">
        <v>45890</v>
      </c>
      <c r="B415" s="7">
        <v>3</v>
      </c>
      <c r="C415" s="7" t="s">
        <v>65</v>
      </c>
      <c r="D415" s="10" t="str">
        <f>IFERROR(VLOOKUP(_stats[[#This Row],[player_id]],_players[[player_id]:[player_name]],2,0),"")</f>
        <v>Дима Сахаров</v>
      </c>
      <c r="E415" s="7">
        <v>1</v>
      </c>
      <c r="F415" s="8">
        <v>2</v>
      </c>
      <c r="G415" s="10">
        <f>SUMIFS(_teams[wins_on_date],_teams[date],_stats[[#This Row],[date]],_teams[team_number],_stats[[#This Row],[team_number]])</f>
        <v>7</v>
      </c>
      <c r="H415" s="10">
        <f>SUMIFS(_teams[draws_on_date],_teams[date],_stats[[#This Row],[date]],_teams[team_number],_stats[[#This Row],[team_number]])</f>
        <v>0</v>
      </c>
      <c r="I415" s="10">
        <v>0</v>
      </c>
      <c r="J415" s="10" t="s">
        <v>103</v>
      </c>
    </row>
    <row r="416" spans="1:10" x14ac:dyDescent="0.25">
      <c r="A416" s="6">
        <v>45890</v>
      </c>
      <c r="B416" s="7">
        <v>3</v>
      </c>
      <c r="C416" s="7" t="s">
        <v>16</v>
      </c>
      <c r="D416" s="10" t="str">
        <f>IFERROR(VLOOKUP(_stats[[#This Row],[player_id]],_players[[player_id]:[player_name]],2,0),"")</f>
        <v>Сергей</v>
      </c>
      <c r="E416" s="7">
        <v>3</v>
      </c>
      <c r="F416" s="8">
        <v>0</v>
      </c>
      <c r="G416" s="10">
        <f>SUMIFS(_teams[wins_on_date],_teams[date],_stats[[#This Row],[date]],_teams[team_number],_stats[[#This Row],[team_number]])</f>
        <v>7</v>
      </c>
      <c r="H416" s="10">
        <f>SUMIFS(_teams[draws_on_date],_teams[date],_stats[[#This Row],[date]],_teams[team_number],_stats[[#This Row],[team_number]])</f>
        <v>0</v>
      </c>
      <c r="I416" s="10">
        <v>0</v>
      </c>
      <c r="J416" s="10" t="s">
        <v>103</v>
      </c>
    </row>
    <row r="417" spans="1:10" x14ac:dyDescent="0.25">
      <c r="A417" s="6">
        <v>45890</v>
      </c>
      <c r="B417" s="7">
        <v>3</v>
      </c>
      <c r="C417" s="7" t="s">
        <v>68</v>
      </c>
      <c r="D417" s="10" t="str">
        <f>IFERROR(VLOOKUP(_stats[[#This Row],[player_id]],_players[[player_id]:[player_name]],2,0),"")</f>
        <v>Иван</v>
      </c>
      <c r="E417" s="7">
        <v>1</v>
      </c>
      <c r="F417" s="8">
        <v>0</v>
      </c>
      <c r="G417" s="10">
        <f>SUMIFS(_teams[wins_on_date],_teams[date],_stats[[#This Row],[date]],_teams[team_number],_stats[[#This Row],[team_number]])</f>
        <v>7</v>
      </c>
      <c r="H417" s="10">
        <f>SUMIFS(_teams[draws_on_date],_teams[date],_stats[[#This Row],[date]],_teams[team_number],_stats[[#This Row],[team_number]])</f>
        <v>0</v>
      </c>
      <c r="I417" s="10">
        <v>0</v>
      </c>
      <c r="J417" s="10" t="s">
        <v>103</v>
      </c>
    </row>
    <row r="418" spans="1:10" x14ac:dyDescent="0.25">
      <c r="A418" s="6">
        <v>45890</v>
      </c>
      <c r="B418" s="7">
        <v>3</v>
      </c>
      <c r="C418" s="7" t="s">
        <v>13</v>
      </c>
      <c r="D418" s="10" t="str">
        <f>IFERROR(VLOOKUP(_stats[[#This Row],[player_id]],_players[[player_id]:[player_name]],2,0),"")</f>
        <v>Толя Шлаев</v>
      </c>
      <c r="E418" s="7">
        <v>0</v>
      </c>
      <c r="F418" s="8">
        <v>0</v>
      </c>
      <c r="G418" s="10">
        <f>SUMIFS(_teams[wins_on_date],_teams[date],_stats[[#This Row],[date]],_teams[team_number],_stats[[#This Row],[team_number]])</f>
        <v>7</v>
      </c>
      <c r="H418" s="10">
        <f>SUMIFS(_teams[draws_on_date],_teams[date],_stats[[#This Row],[date]],_teams[team_number],_stats[[#This Row],[team_number]])</f>
        <v>0</v>
      </c>
      <c r="I418" s="10">
        <v>0</v>
      </c>
      <c r="J418" s="10" t="s">
        <v>103</v>
      </c>
    </row>
    <row r="419" spans="1:10" x14ac:dyDescent="0.25">
      <c r="A419" s="6">
        <v>45890</v>
      </c>
      <c r="B419" s="7">
        <v>2</v>
      </c>
      <c r="C419" s="7" t="s">
        <v>42</v>
      </c>
      <c r="D419" s="10" t="str">
        <f>IFERROR(VLOOKUP(_stats[[#This Row],[player_id]],_players[[player_id]:[player_name]],2,0),"")</f>
        <v>Атай</v>
      </c>
      <c r="E419" s="7">
        <v>0</v>
      </c>
      <c r="F419" s="8">
        <v>1</v>
      </c>
      <c r="G419" s="10">
        <f>SUMIFS(_teams[wins_on_date],_teams[date],_stats[[#This Row],[date]],_teams[team_number],_stats[[#This Row],[team_number]])</f>
        <v>3</v>
      </c>
      <c r="H419" s="10">
        <f>SUMIFS(_teams[draws_on_date],_teams[date],_stats[[#This Row],[date]],_teams[team_number],_stats[[#This Row],[team_number]])</f>
        <v>0</v>
      </c>
      <c r="I419" s="10">
        <v>0</v>
      </c>
      <c r="J419" s="10" t="s">
        <v>103</v>
      </c>
    </row>
    <row r="420" spans="1:10" x14ac:dyDescent="0.25">
      <c r="A420" s="6">
        <v>45890</v>
      </c>
      <c r="B420" s="7">
        <v>2</v>
      </c>
      <c r="C420" s="7" t="s">
        <v>96</v>
      </c>
      <c r="D420" s="10" t="str">
        <f>IFERROR(VLOOKUP(_stats[[#This Row],[player_id]],_players[[player_id]:[player_name]],2,0),"")</f>
        <v>Энтони Тепеев</v>
      </c>
      <c r="E420" s="7">
        <v>2</v>
      </c>
      <c r="F420" s="8">
        <v>0</v>
      </c>
      <c r="G420" s="10">
        <f>SUMIFS(_teams[wins_on_date],_teams[date],_stats[[#This Row],[date]],_teams[team_number],_stats[[#This Row],[team_number]])</f>
        <v>3</v>
      </c>
      <c r="H420" s="10">
        <f>SUMIFS(_teams[draws_on_date],_teams[date],_stats[[#This Row],[date]],_teams[team_number],_stats[[#This Row],[team_number]])</f>
        <v>0</v>
      </c>
      <c r="I420" s="10">
        <v>0</v>
      </c>
      <c r="J420" s="10" t="s">
        <v>103</v>
      </c>
    </row>
    <row r="421" spans="1:10" x14ac:dyDescent="0.25">
      <c r="A421" s="6">
        <v>45893</v>
      </c>
      <c r="B421" s="7">
        <v>2</v>
      </c>
      <c r="C421" s="7" t="s">
        <v>20</v>
      </c>
      <c r="D421" s="10" t="str">
        <f>IFERROR(VLOOKUP(_stats[[#This Row],[player_id]],_players[[player_id]:[player_name]],2,0),"")</f>
        <v>Сергей Крюков</v>
      </c>
      <c r="E421" s="7">
        <v>0</v>
      </c>
      <c r="F421" s="8">
        <v>0</v>
      </c>
      <c r="G421" s="10">
        <f>SUMIFS(_teams[wins_on_date],_teams[date],_stats[[#This Row],[date]],_teams[team_number],_stats[[#This Row],[team_number]])</f>
        <v>4</v>
      </c>
      <c r="H421" s="10">
        <f>SUMIFS(_teams[draws_on_date],_teams[date],_stats[[#This Row],[date]],_teams[team_number],_stats[[#This Row],[team_number]])</f>
        <v>0</v>
      </c>
      <c r="I421" s="10">
        <v>0</v>
      </c>
      <c r="J421" s="10" t="s">
        <v>103</v>
      </c>
    </row>
    <row r="422" spans="1:10" x14ac:dyDescent="0.25">
      <c r="A422" s="6">
        <v>45893</v>
      </c>
      <c r="B422" s="7">
        <v>1</v>
      </c>
      <c r="C422" s="7" t="s">
        <v>30</v>
      </c>
      <c r="D422" s="10" t="str">
        <f>IFERROR(VLOOKUP(_stats[[#This Row],[player_id]],_players[[player_id]:[player_name]],2,0),"")</f>
        <v>Александр Травкин</v>
      </c>
      <c r="E422" s="7">
        <v>6</v>
      </c>
      <c r="F422" s="8">
        <v>2</v>
      </c>
      <c r="G422" s="10">
        <f>SUMIFS(_teams[wins_on_date],_teams[date],_stats[[#This Row],[date]],_teams[team_number],_stats[[#This Row],[team_number]])</f>
        <v>8</v>
      </c>
      <c r="H422" s="10">
        <f>SUMIFS(_teams[draws_on_date],_teams[date],_stats[[#This Row],[date]],_teams[team_number],_stats[[#This Row],[team_number]])</f>
        <v>0</v>
      </c>
      <c r="I422" s="10">
        <v>0</v>
      </c>
      <c r="J422" s="10" t="s">
        <v>103</v>
      </c>
    </row>
    <row r="423" spans="1:10" x14ac:dyDescent="0.25">
      <c r="A423" s="6">
        <v>45893</v>
      </c>
      <c r="B423" s="7">
        <v>2</v>
      </c>
      <c r="C423" s="7" t="s">
        <v>50</v>
      </c>
      <c r="D423" s="10" t="str">
        <f>IFERROR(VLOOKUP(_stats[[#This Row],[player_id]],_players[[player_id]:[player_name]],2,0),"")</f>
        <v>Витя</v>
      </c>
      <c r="E423" s="7">
        <v>1</v>
      </c>
      <c r="F423" s="8">
        <v>2</v>
      </c>
      <c r="G423" s="10">
        <f>SUMIFS(_teams[wins_on_date],_teams[date],_stats[[#This Row],[date]],_teams[team_number],_stats[[#This Row],[team_number]])</f>
        <v>4</v>
      </c>
      <c r="H423" s="10">
        <f>SUMIFS(_teams[draws_on_date],_teams[date],_stats[[#This Row],[date]],_teams[team_number],_stats[[#This Row],[team_number]])</f>
        <v>0</v>
      </c>
      <c r="I423" s="10">
        <v>0</v>
      </c>
      <c r="J423" s="10" t="s">
        <v>103</v>
      </c>
    </row>
    <row r="424" spans="1:10" x14ac:dyDescent="0.25">
      <c r="A424" s="6">
        <v>45893</v>
      </c>
      <c r="B424" s="7">
        <v>2</v>
      </c>
      <c r="C424" s="7" t="s">
        <v>60</v>
      </c>
      <c r="D424" s="10" t="str">
        <f>IFERROR(VLOOKUP(_stats[[#This Row],[player_id]],_players[[player_id]:[player_name]],2,0),"")</f>
        <v>Юра Пименов</v>
      </c>
      <c r="E424" s="7">
        <v>1</v>
      </c>
      <c r="F424" s="8">
        <v>3</v>
      </c>
      <c r="G424" s="10">
        <f>SUMIFS(_teams[wins_on_date],_teams[date],_stats[[#This Row],[date]],_teams[team_number],_stats[[#This Row],[team_number]])</f>
        <v>4</v>
      </c>
      <c r="H424" s="10">
        <f>SUMIFS(_teams[draws_on_date],_teams[date],_stats[[#This Row],[date]],_teams[team_number],_stats[[#This Row],[team_number]])</f>
        <v>0</v>
      </c>
      <c r="I424" s="10">
        <v>0</v>
      </c>
      <c r="J424" s="10" t="s">
        <v>103</v>
      </c>
    </row>
    <row r="425" spans="1:10" x14ac:dyDescent="0.25">
      <c r="A425" s="6">
        <v>45893</v>
      </c>
      <c r="B425" s="7">
        <v>2</v>
      </c>
      <c r="C425" s="7" t="s">
        <v>90</v>
      </c>
      <c r="D425" s="10" t="str">
        <f>IFERROR(VLOOKUP(_stats[[#This Row],[player_id]],_players[[player_id]:[player_name]],2,0),"")</f>
        <v>Сониксоннов Сергей</v>
      </c>
      <c r="E425" s="7">
        <v>0</v>
      </c>
      <c r="F425" s="8">
        <v>0</v>
      </c>
      <c r="G425" s="10">
        <f>SUMIFS(_teams[wins_on_date],_teams[date],_stats[[#This Row],[date]],_teams[team_number],_stats[[#This Row],[team_number]])</f>
        <v>4</v>
      </c>
      <c r="H425" s="10">
        <f>SUMIFS(_teams[draws_on_date],_teams[date],_stats[[#This Row],[date]],_teams[team_number],_stats[[#This Row],[team_number]])</f>
        <v>0</v>
      </c>
      <c r="I425" s="10">
        <v>0</v>
      </c>
      <c r="J425" s="10" t="s">
        <v>103</v>
      </c>
    </row>
    <row r="426" spans="1:10" x14ac:dyDescent="0.25">
      <c r="A426" s="6">
        <v>45893</v>
      </c>
      <c r="B426" s="7">
        <v>1</v>
      </c>
      <c r="C426" s="7" t="s">
        <v>26</v>
      </c>
      <c r="D426" s="10" t="str">
        <f>IFERROR(VLOOKUP(_stats[[#This Row],[player_id]],_players[[player_id]:[player_name]],2,0),"")</f>
        <v>Олег Шишкин</v>
      </c>
      <c r="E426" s="7">
        <v>1</v>
      </c>
      <c r="F426" s="8">
        <v>0</v>
      </c>
      <c r="G426" s="10">
        <f>SUMIFS(_teams[wins_on_date],_teams[date],_stats[[#This Row],[date]],_teams[team_number],_stats[[#This Row],[team_number]])</f>
        <v>8</v>
      </c>
      <c r="H426" s="10">
        <f>SUMIFS(_teams[draws_on_date],_teams[date],_stats[[#This Row],[date]],_teams[team_number],_stats[[#This Row],[team_number]])</f>
        <v>0</v>
      </c>
      <c r="I426" s="10">
        <v>0</v>
      </c>
      <c r="J426" s="10" t="s">
        <v>103</v>
      </c>
    </row>
    <row r="427" spans="1:10" x14ac:dyDescent="0.25">
      <c r="A427" s="6">
        <v>45893</v>
      </c>
      <c r="B427" s="7">
        <v>1</v>
      </c>
      <c r="C427" s="7" t="s">
        <v>29</v>
      </c>
      <c r="D427" s="10" t="str">
        <f>IFERROR(VLOOKUP(_stats[[#This Row],[player_id]],_players[[player_id]:[player_name]],2,0),"")</f>
        <v>Никита</v>
      </c>
      <c r="E427" s="7">
        <v>3</v>
      </c>
      <c r="F427" s="8">
        <v>2</v>
      </c>
      <c r="G427" s="10">
        <f>SUMIFS(_teams[wins_on_date],_teams[date],_stats[[#This Row],[date]],_teams[team_number],_stats[[#This Row],[team_number]])</f>
        <v>8</v>
      </c>
      <c r="H427" s="10">
        <f>SUMIFS(_teams[draws_on_date],_teams[date],_stats[[#This Row],[date]],_teams[team_number],_stats[[#This Row],[team_number]])</f>
        <v>0</v>
      </c>
      <c r="I427" s="10">
        <v>0</v>
      </c>
      <c r="J427" s="10" t="s">
        <v>103</v>
      </c>
    </row>
    <row r="428" spans="1:10" x14ac:dyDescent="0.25">
      <c r="A428" s="6">
        <v>45893</v>
      </c>
      <c r="B428" s="7">
        <v>1</v>
      </c>
      <c r="C428" s="7" t="s">
        <v>23</v>
      </c>
      <c r="D428" s="10" t="str">
        <f>IFERROR(VLOOKUP(_stats[[#This Row],[player_id]],_players[[player_id]:[player_name]],2,0),"")</f>
        <v>Женя (кипер)</v>
      </c>
      <c r="E428" s="7">
        <v>0</v>
      </c>
      <c r="F428" s="8">
        <v>0</v>
      </c>
      <c r="G428" s="10">
        <f>SUMIFS(_teams[wins_on_date],_teams[date],_stats[[#This Row],[date]],_teams[team_number],_stats[[#This Row],[team_number]])</f>
        <v>8</v>
      </c>
      <c r="H428" s="10">
        <f>SUMIFS(_teams[draws_on_date],_teams[date],_stats[[#This Row],[date]],_teams[team_number],_stats[[#This Row],[team_number]])</f>
        <v>0</v>
      </c>
      <c r="I428" s="10">
        <v>0</v>
      </c>
      <c r="J428" s="10" t="s">
        <v>103</v>
      </c>
    </row>
    <row r="429" spans="1:10" ht="15.75" customHeight="1" x14ac:dyDescent="0.25">
      <c r="A429" s="6">
        <v>45893</v>
      </c>
      <c r="B429" s="7">
        <v>1</v>
      </c>
      <c r="C429" s="7" t="s">
        <v>28</v>
      </c>
      <c r="D429" s="10" t="str">
        <f>IFERROR(VLOOKUP(_stats[[#This Row],[player_id]],_players[[player_id]:[player_name]],2,0),"")</f>
        <v>Миша</v>
      </c>
      <c r="E429" s="7">
        <v>2</v>
      </c>
      <c r="F429" s="8">
        <v>3</v>
      </c>
      <c r="G429" s="10">
        <f>SUMIFS(_teams[wins_on_date],_teams[date],_stats[[#This Row],[date]],_teams[team_number],_stats[[#This Row],[team_number]])</f>
        <v>8</v>
      </c>
      <c r="H429" s="10">
        <f>SUMIFS(_teams[draws_on_date],_teams[date],_stats[[#This Row],[date]],_teams[team_number],_stats[[#This Row],[team_number]])</f>
        <v>0</v>
      </c>
      <c r="I429" s="10">
        <v>0</v>
      </c>
      <c r="J429" s="10" t="s">
        <v>103</v>
      </c>
    </row>
    <row r="430" spans="1:10" x14ac:dyDescent="0.25">
      <c r="A430" s="6">
        <v>45893</v>
      </c>
      <c r="B430" s="7">
        <v>1</v>
      </c>
      <c r="C430" s="7" t="s">
        <v>12</v>
      </c>
      <c r="D430" s="10" t="str">
        <f>IFERROR(VLOOKUP(_stats[[#This Row],[player_id]],_players[[player_id]:[player_name]],2,0),"")</f>
        <v>Максим Строцкий</v>
      </c>
      <c r="E430" s="7">
        <v>2</v>
      </c>
      <c r="F430" s="8">
        <v>3</v>
      </c>
      <c r="G430" s="10">
        <f>SUMIFS(_teams[wins_on_date],_teams[date],_stats[[#This Row],[date]],_teams[team_number],_stats[[#This Row],[team_number]])</f>
        <v>8</v>
      </c>
      <c r="H430" s="10">
        <f>SUMIFS(_teams[draws_on_date],_teams[date],_stats[[#This Row],[date]],_teams[team_number],_stats[[#This Row],[team_number]])</f>
        <v>0</v>
      </c>
      <c r="I430" s="10">
        <v>0</v>
      </c>
      <c r="J430" s="10" t="s">
        <v>103</v>
      </c>
    </row>
    <row r="431" spans="1:10" x14ac:dyDescent="0.25">
      <c r="A431" s="6">
        <v>45893</v>
      </c>
      <c r="B431" s="7">
        <v>1</v>
      </c>
      <c r="C431" s="7" t="s">
        <v>81</v>
      </c>
      <c r="D431" s="10" t="str">
        <f>IFERROR(VLOOKUP(_stats[[#This Row],[player_id]],_players[[player_id]:[player_name]],2,0),"")</f>
        <v>Даня (сын Вити)</v>
      </c>
      <c r="E431" s="7">
        <v>0</v>
      </c>
      <c r="F431" s="8">
        <v>0</v>
      </c>
      <c r="G431" s="10">
        <f>SUMIFS(_teams[wins_on_date],_teams[date],_stats[[#This Row],[date]],_teams[team_number],_stats[[#This Row],[team_number]])</f>
        <v>8</v>
      </c>
      <c r="H431" s="10">
        <f>SUMIFS(_teams[draws_on_date],_teams[date],_stats[[#This Row],[date]],_teams[team_number],_stats[[#This Row],[team_number]])</f>
        <v>0</v>
      </c>
      <c r="I431" s="10">
        <v>0</v>
      </c>
      <c r="J431" s="10" t="s">
        <v>103</v>
      </c>
    </row>
    <row r="432" spans="1:10" x14ac:dyDescent="0.25">
      <c r="A432" s="6">
        <v>45893</v>
      </c>
      <c r="B432" s="7">
        <v>2</v>
      </c>
      <c r="C432" s="7" t="s">
        <v>33</v>
      </c>
      <c r="D432" s="10" t="str">
        <f>IFERROR(VLOOKUP(_stats[[#This Row],[player_id]],_players[[player_id]:[player_name]],2,0),"")</f>
        <v>Рома Сурнин</v>
      </c>
      <c r="E432" s="7">
        <v>3</v>
      </c>
      <c r="F432" s="8">
        <v>1</v>
      </c>
      <c r="G432" s="10">
        <f>SUMIFS(_teams[wins_on_date],_teams[date],_stats[[#This Row],[date]],_teams[team_number],_stats[[#This Row],[team_number]])</f>
        <v>4</v>
      </c>
      <c r="H432" s="10">
        <f>SUMIFS(_teams[draws_on_date],_teams[date],_stats[[#This Row],[date]],_teams[team_number],_stats[[#This Row],[team_number]])</f>
        <v>0</v>
      </c>
      <c r="I432" s="10">
        <v>0</v>
      </c>
      <c r="J432" s="10" t="s">
        <v>103</v>
      </c>
    </row>
    <row r="433" spans="1:10" x14ac:dyDescent="0.25">
      <c r="A433" s="6">
        <v>45893</v>
      </c>
      <c r="B433" s="7">
        <v>1</v>
      </c>
      <c r="C433" s="7" t="s">
        <v>16</v>
      </c>
      <c r="D433" s="10" t="str">
        <f>IFERROR(VLOOKUP(_stats[[#This Row],[player_id]],_players[[player_id]:[player_name]],2,0),"")</f>
        <v>Сергей</v>
      </c>
      <c r="E433" s="7">
        <v>2</v>
      </c>
      <c r="F433" s="8">
        <v>2</v>
      </c>
      <c r="G433" s="10">
        <f>SUMIFS(_teams[wins_on_date],_teams[date],_stats[[#This Row],[date]],_teams[team_number],_stats[[#This Row],[team_number]])</f>
        <v>8</v>
      </c>
      <c r="H433" s="10">
        <f>SUMIFS(_teams[draws_on_date],_teams[date],_stats[[#This Row],[date]],_teams[team_number],_stats[[#This Row],[team_number]])</f>
        <v>0</v>
      </c>
      <c r="I433" s="10">
        <v>0</v>
      </c>
      <c r="J433" s="10" t="s">
        <v>103</v>
      </c>
    </row>
    <row r="434" spans="1:10" x14ac:dyDescent="0.25">
      <c r="A434" s="6">
        <v>45893</v>
      </c>
      <c r="B434" s="7">
        <v>2</v>
      </c>
      <c r="C434" s="7" t="s">
        <v>39</v>
      </c>
      <c r="D434" s="10" t="str">
        <f>IFERROR(VLOOKUP(_stats[[#This Row],[player_id]],_players[[player_id]:[player_name]],2,0),"")</f>
        <v>Эд (Сэм)</v>
      </c>
      <c r="E434" s="7">
        <v>1</v>
      </c>
      <c r="F434" s="8">
        <v>0</v>
      </c>
      <c r="G434" s="10">
        <f>SUMIFS(_teams[wins_on_date],_teams[date],_stats[[#This Row],[date]],_teams[team_number],_stats[[#This Row],[team_number]])</f>
        <v>4</v>
      </c>
      <c r="H434" s="10">
        <f>SUMIFS(_teams[draws_on_date],_teams[date],_stats[[#This Row],[date]],_teams[team_number],_stats[[#This Row],[team_number]])</f>
        <v>0</v>
      </c>
      <c r="I434" s="10">
        <v>0</v>
      </c>
      <c r="J434" s="10" t="s">
        <v>103</v>
      </c>
    </row>
    <row r="435" spans="1:10" x14ac:dyDescent="0.25">
      <c r="A435" s="6">
        <v>45893</v>
      </c>
      <c r="B435" s="7">
        <v>2</v>
      </c>
      <c r="C435" s="7" t="s">
        <v>35</v>
      </c>
      <c r="D435" s="10" t="str">
        <f>IFERROR(VLOOKUP(_stats[[#This Row],[player_id]],_players[[player_id]:[player_name]],2,0),"")</f>
        <v>Дядя Руслан</v>
      </c>
      <c r="E435" s="7">
        <v>0</v>
      </c>
      <c r="F435" s="8">
        <v>0</v>
      </c>
      <c r="G435" s="10">
        <f>SUMIFS(_teams[wins_on_date],_teams[date],_stats[[#This Row],[date]],_teams[team_number],_stats[[#This Row],[team_number]])</f>
        <v>4</v>
      </c>
      <c r="H435" s="10">
        <f>SUMIFS(_teams[draws_on_date],_teams[date],_stats[[#This Row],[date]],_teams[team_number],_stats[[#This Row],[team_number]])</f>
        <v>0</v>
      </c>
      <c r="I435" s="10">
        <v>0</v>
      </c>
      <c r="J435" s="10" t="s">
        <v>103</v>
      </c>
    </row>
    <row r="436" spans="1:10" x14ac:dyDescent="0.25">
      <c r="A436" s="6">
        <v>45893</v>
      </c>
      <c r="B436" s="7">
        <v>1</v>
      </c>
      <c r="C436" s="7" t="s">
        <v>17</v>
      </c>
      <c r="D436" s="10" t="str">
        <f>IFERROR(VLOOKUP(_stats[[#This Row],[player_id]],_players[[player_id]:[player_name]],2,0),"")</f>
        <v>Анатолий</v>
      </c>
      <c r="E436" s="7">
        <v>0</v>
      </c>
      <c r="F436" s="8">
        <v>2</v>
      </c>
      <c r="G436" s="10">
        <f>SUMIFS(_teams[wins_on_date],_teams[date],_stats[[#This Row],[date]],_teams[team_number],_stats[[#This Row],[team_number]])</f>
        <v>8</v>
      </c>
      <c r="H436" s="10">
        <f>SUMIFS(_teams[draws_on_date],_teams[date],_stats[[#This Row],[date]],_teams[team_number],_stats[[#This Row],[team_number]])</f>
        <v>0</v>
      </c>
      <c r="I436" s="10">
        <v>0</v>
      </c>
      <c r="J436" s="10" t="s">
        <v>103</v>
      </c>
    </row>
    <row r="437" spans="1:10" x14ac:dyDescent="0.25">
      <c r="A437" s="6">
        <v>45893</v>
      </c>
      <c r="B437" s="7">
        <v>2</v>
      </c>
      <c r="C437" s="7" t="s">
        <v>40</v>
      </c>
      <c r="D437" s="10" t="str">
        <f>IFERROR(VLOOKUP(_stats[[#This Row],[player_id]],_players[[player_id]:[player_name]],2,0),"")</f>
        <v>Эльдар</v>
      </c>
      <c r="E437" s="7">
        <v>0</v>
      </c>
      <c r="F437" s="8">
        <v>1</v>
      </c>
      <c r="G437" s="10">
        <f>SUMIFS(_teams[wins_on_date],_teams[date],_stats[[#This Row],[date]],_teams[team_number],_stats[[#This Row],[team_number]])</f>
        <v>4</v>
      </c>
      <c r="H437" s="10">
        <f>SUMIFS(_teams[draws_on_date],_teams[date],_stats[[#This Row],[date]],_teams[team_number],_stats[[#This Row],[team_number]])</f>
        <v>0</v>
      </c>
      <c r="I437" s="10">
        <v>0</v>
      </c>
      <c r="J437" s="10" t="s">
        <v>103</v>
      </c>
    </row>
    <row r="438" spans="1:10" x14ac:dyDescent="0.25">
      <c r="A438" s="6">
        <v>45893</v>
      </c>
      <c r="B438" s="7">
        <v>2</v>
      </c>
      <c r="C438" s="7" t="s">
        <v>27</v>
      </c>
      <c r="D438" s="10" t="str">
        <f>IFERROR(VLOOKUP(_stats[[#This Row],[player_id]],_players[[player_id]:[player_name]],2,0),"")</f>
        <v>Рубик</v>
      </c>
      <c r="E438" s="7">
        <v>2</v>
      </c>
      <c r="F438" s="8">
        <v>0</v>
      </c>
      <c r="G438" s="10">
        <f>SUMIFS(_teams[wins_on_date],_teams[date],_stats[[#This Row],[date]],_teams[team_number],_stats[[#This Row],[team_number]])</f>
        <v>4</v>
      </c>
      <c r="H438" s="10">
        <f>SUMIFS(_teams[draws_on_date],_teams[date],_stats[[#This Row],[date]],_teams[team_number],_stats[[#This Row],[team_number]])</f>
        <v>0</v>
      </c>
      <c r="I438" s="10">
        <v>0</v>
      </c>
      <c r="J438" s="10" t="s">
        <v>103</v>
      </c>
    </row>
    <row r="439" spans="1:10" x14ac:dyDescent="0.25">
      <c r="A439" s="6">
        <v>45893</v>
      </c>
      <c r="B439" s="7">
        <v>2</v>
      </c>
      <c r="C439" s="7" t="s">
        <v>43</v>
      </c>
      <c r="D439" s="10" t="str">
        <f>IFERROR(VLOOKUP(_stats[[#This Row],[player_id]],_players[[player_id]:[player_name]],2,0),"")</f>
        <v>Нурик</v>
      </c>
      <c r="E439" s="7">
        <v>0</v>
      </c>
      <c r="F439" s="8">
        <v>0</v>
      </c>
      <c r="G439" s="10">
        <f>SUMIFS(_teams[wins_on_date],_teams[date],_stats[[#This Row],[date]],_teams[team_number],_stats[[#This Row],[team_number]])</f>
        <v>4</v>
      </c>
      <c r="H439" s="10">
        <f>SUMIFS(_teams[draws_on_date],_teams[date],_stats[[#This Row],[date]],_teams[team_number],_stats[[#This Row],[team_number]])</f>
        <v>0</v>
      </c>
      <c r="I439" s="10">
        <v>0</v>
      </c>
      <c r="J439" s="10" t="s">
        <v>103</v>
      </c>
    </row>
    <row r="440" spans="1:10" x14ac:dyDescent="0.25">
      <c r="A440" s="6">
        <v>45897</v>
      </c>
      <c r="B440" s="7">
        <v>1</v>
      </c>
      <c r="C440" s="7" t="s">
        <v>64</v>
      </c>
      <c r="D440" s="10" t="str">
        <f>IFERROR(VLOOKUP(_stats[[#This Row],[player_id]],_players[[player_id]:[player_name]],2,0),"")</f>
        <v>Александр Костюнин</v>
      </c>
      <c r="E440" s="7">
        <v>1</v>
      </c>
      <c r="F440" s="8">
        <v>0</v>
      </c>
      <c r="G440" s="10">
        <f>SUMIFS(_teams[wins_on_date],_teams[date],_stats[[#This Row],[date]],_teams[team_number],_stats[[#This Row],[team_number]])</f>
        <v>5</v>
      </c>
      <c r="H440" s="10">
        <f>SUMIFS(_teams[draws_on_date],_teams[date],_stats[[#This Row],[date]],_teams[team_number],_stats[[#This Row],[team_number]])</f>
        <v>0</v>
      </c>
      <c r="I440" s="10">
        <v>0</v>
      </c>
      <c r="J440" s="10" t="s">
        <v>103</v>
      </c>
    </row>
    <row r="441" spans="1:10" x14ac:dyDescent="0.25">
      <c r="A441" s="6">
        <v>45897</v>
      </c>
      <c r="B441" s="7">
        <v>1</v>
      </c>
      <c r="C441" s="7" t="s">
        <v>18</v>
      </c>
      <c r="D441" s="10" t="str">
        <f>IFERROR(VLOOKUP(_stats[[#This Row],[player_id]],_players[[player_id]:[player_name]],2,0),"")</f>
        <v>Костя</v>
      </c>
      <c r="E441" s="7">
        <v>2</v>
      </c>
      <c r="F441" s="8">
        <v>2</v>
      </c>
      <c r="G441" s="10">
        <f>SUMIFS(_teams[wins_on_date],_teams[date],_stats[[#This Row],[date]],_teams[team_number],_stats[[#This Row],[team_number]])</f>
        <v>5</v>
      </c>
      <c r="H441" s="10">
        <f>SUMIFS(_teams[draws_on_date],_teams[date],_stats[[#This Row],[date]],_teams[team_number],_stats[[#This Row],[team_number]])</f>
        <v>0</v>
      </c>
      <c r="I441" s="10">
        <v>0</v>
      </c>
      <c r="J441" s="10" t="s">
        <v>103</v>
      </c>
    </row>
    <row r="442" spans="1:10" x14ac:dyDescent="0.25">
      <c r="A442" s="6">
        <v>45897</v>
      </c>
      <c r="B442" s="7">
        <v>1</v>
      </c>
      <c r="C442" s="7" t="s">
        <v>98</v>
      </c>
      <c r="D442" s="10" t="str">
        <f>IFERROR(VLOOKUP(_stats[[#This Row],[player_id]],_players[[player_id]:[player_name]],2,0),"")</f>
        <v>Руслан Байшев</v>
      </c>
      <c r="E442" s="7">
        <v>1</v>
      </c>
      <c r="F442" s="8">
        <v>0</v>
      </c>
      <c r="G442" s="10">
        <f>SUMIFS(_teams[wins_on_date],_teams[date],_stats[[#This Row],[date]],_teams[team_number],_stats[[#This Row],[team_number]])</f>
        <v>5</v>
      </c>
      <c r="H442" s="10">
        <f>SUMIFS(_teams[draws_on_date],_teams[date],_stats[[#This Row],[date]],_teams[team_number],_stats[[#This Row],[team_number]])</f>
        <v>0</v>
      </c>
      <c r="I442" s="10">
        <v>0</v>
      </c>
      <c r="J442" s="10" t="s">
        <v>103</v>
      </c>
    </row>
    <row r="443" spans="1:10" x14ac:dyDescent="0.25">
      <c r="A443" s="6">
        <v>45897</v>
      </c>
      <c r="B443" s="7">
        <v>1</v>
      </c>
      <c r="C443" s="7" t="s">
        <v>79</v>
      </c>
      <c r="D443" s="10" t="str">
        <f>IFERROR(VLOOKUP(_stats[[#This Row],[player_id]],_players[[player_id]:[player_name]],2,0),"")</f>
        <v>Андрей Бутусов</v>
      </c>
      <c r="E443" s="7">
        <v>1</v>
      </c>
      <c r="F443" s="8">
        <v>1</v>
      </c>
      <c r="G443" s="10">
        <f>SUMIFS(_teams[wins_on_date],_teams[date],_stats[[#This Row],[date]],_teams[team_number],_stats[[#This Row],[team_number]])</f>
        <v>5</v>
      </c>
      <c r="H443" s="10">
        <f>SUMIFS(_teams[draws_on_date],_teams[date],_stats[[#This Row],[date]],_teams[team_number],_stats[[#This Row],[team_number]])</f>
        <v>0</v>
      </c>
      <c r="I443" s="10">
        <v>0</v>
      </c>
      <c r="J443" s="10" t="s">
        <v>103</v>
      </c>
    </row>
    <row r="444" spans="1:10" x14ac:dyDescent="0.25">
      <c r="A444" s="6">
        <v>45897</v>
      </c>
      <c r="B444" s="7">
        <v>1</v>
      </c>
      <c r="C444" s="7" t="s">
        <v>97</v>
      </c>
      <c r="D444" s="10" t="str">
        <f>IFERROR(VLOOKUP(_stats[[#This Row],[player_id]],_players[[player_id]:[player_name]],2,0),"")</f>
        <v>Миша Орехов</v>
      </c>
      <c r="E444" s="7">
        <v>2</v>
      </c>
      <c r="F444" s="8">
        <v>2</v>
      </c>
      <c r="G444" s="10">
        <f>SUMIFS(_teams[wins_on_date],_teams[date],_stats[[#This Row],[date]],_teams[team_number],_stats[[#This Row],[team_number]])</f>
        <v>5</v>
      </c>
      <c r="H444" s="10">
        <f>SUMIFS(_teams[draws_on_date],_teams[date],_stats[[#This Row],[date]],_teams[team_number],_stats[[#This Row],[team_number]])</f>
        <v>0</v>
      </c>
      <c r="I444" s="10">
        <v>0</v>
      </c>
      <c r="J444" s="10" t="s">
        <v>103</v>
      </c>
    </row>
    <row r="445" spans="1:10" x14ac:dyDescent="0.25">
      <c r="A445" s="6">
        <v>45897</v>
      </c>
      <c r="B445" s="7">
        <v>1</v>
      </c>
      <c r="C445" s="7" t="s">
        <v>68</v>
      </c>
      <c r="D445" s="10" t="str">
        <f>IFERROR(VLOOKUP(_stats[[#This Row],[player_id]],_players[[player_id]:[player_name]],2,0),"")</f>
        <v>Иван</v>
      </c>
      <c r="E445" s="7">
        <v>1</v>
      </c>
      <c r="F445" s="8">
        <v>1</v>
      </c>
      <c r="G445" s="10">
        <f>SUMIFS(_teams[wins_on_date],_teams[date],_stats[[#This Row],[date]],_teams[team_number],_stats[[#This Row],[team_number]])</f>
        <v>5</v>
      </c>
      <c r="H445" s="10">
        <f>SUMIFS(_teams[draws_on_date],_teams[date],_stats[[#This Row],[date]],_teams[team_number],_stats[[#This Row],[team_number]])</f>
        <v>0</v>
      </c>
      <c r="I445" s="10">
        <v>0</v>
      </c>
      <c r="J445" s="10" t="s">
        <v>103</v>
      </c>
    </row>
    <row r="446" spans="1:10" x14ac:dyDescent="0.25">
      <c r="A446" s="6">
        <v>45897</v>
      </c>
      <c r="B446" s="7">
        <v>2</v>
      </c>
      <c r="C446" s="7" t="s">
        <v>46</v>
      </c>
      <c r="D446" s="10" t="str">
        <f>IFERROR(VLOOKUP(_stats[[#This Row],[player_id]],_players[[player_id]:[player_name]],2,0),"")</f>
        <v>Паша</v>
      </c>
      <c r="E446" s="7">
        <v>3</v>
      </c>
      <c r="F446" s="8">
        <v>1</v>
      </c>
      <c r="G446" s="10">
        <f>SUMIFS(_teams[wins_on_date],_teams[date],_stats[[#This Row],[date]],_teams[team_number],_stats[[#This Row],[team_number]])</f>
        <v>4</v>
      </c>
      <c r="H446" s="10">
        <f>SUMIFS(_teams[draws_on_date],_teams[date],_stats[[#This Row],[date]],_teams[team_number],_stats[[#This Row],[team_number]])</f>
        <v>0</v>
      </c>
      <c r="I446" s="10">
        <v>0</v>
      </c>
      <c r="J446" s="10" t="s">
        <v>103</v>
      </c>
    </row>
    <row r="447" spans="1:10" x14ac:dyDescent="0.25">
      <c r="A447" s="6">
        <v>45897</v>
      </c>
      <c r="B447" s="7">
        <v>2</v>
      </c>
      <c r="C447" s="7" t="s">
        <v>41</v>
      </c>
      <c r="D447" s="10" t="str">
        <f>IFERROR(VLOOKUP(_stats[[#This Row],[player_id]],_players[[player_id]:[player_name]],2,0),"")</f>
        <v>Илшат</v>
      </c>
      <c r="E447" s="7">
        <v>2</v>
      </c>
      <c r="F447" s="8">
        <v>0</v>
      </c>
      <c r="G447" s="10">
        <f>SUMIFS(_teams[wins_on_date],_teams[date],_stats[[#This Row],[date]],_teams[team_number],_stats[[#This Row],[team_number]])</f>
        <v>4</v>
      </c>
      <c r="H447" s="10">
        <f>SUMIFS(_teams[draws_on_date],_teams[date],_stats[[#This Row],[date]],_teams[team_number],_stats[[#This Row],[team_number]])</f>
        <v>0</v>
      </c>
      <c r="I447" s="10">
        <v>0</v>
      </c>
      <c r="J447" s="10" t="s">
        <v>103</v>
      </c>
    </row>
    <row r="448" spans="1:10" x14ac:dyDescent="0.25">
      <c r="A448" s="6">
        <v>45897</v>
      </c>
      <c r="B448" s="7">
        <v>2</v>
      </c>
      <c r="C448" s="7" t="s">
        <v>28</v>
      </c>
      <c r="D448" s="10" t="str">
        <f>IFERROR(VLOOKUP(_stats[[#This Row],[player_id]],_players[[player_id]:[player_name]],2,0),"")</f>
        <v>Миша</v>
      </c>
      <c r="E448" s="7">
        <v>0</v>
      </c>
      <c r="F448" s="8">
        <v>0</v>
      </c>
      <c r="G448" s="10">
        <f>SUMIFS(_teams[wins_on_date],_teams[date],_stats[[#This Row],[date]],_teams[team_number],_stats[[#This Row],[team_number]])</f>
        <v>4</v>
      </c>
      <c r="H448" s="10">
        <f>SUMIFS(_teams[draws_on_date],_teams[date],_stats[[#This Row],[date]],_teams[team_number],_stats[[#This Row],[team_number]])</f>
        <v>0</v>
      </c>
      <c r="I448" s="10">
        <v>0</v>
      </c>
      <c r="J448" s="10" t="s">
        <v>103</v>
      </c>
    </row>
    <row r="449" spans="1:10" x14ac:dyDescent="0.25">
      <c r="A449" s="6">
        <v>45897</v>
      </c>
      <c r="B449" s="7">
        <v>2</v>
      </c>
      <c r="C449" s="7" t="s">
        <v>43</v>
      </c>
      <c r="D449" s="10" t="str">
        <f>IFERROR(VLOOKUP(_stats[[#This Row],[player_id]],_players[[player_id]:[player_name]],2,0),"")</f>
        <v>Нурик</v>
      </c>
      <c r="E449" s="7">
        <v>0</v>
      </c>
      <c r="F449" s="8">
        <v>2</v>
      </c>
      <c r="G449" s="10">
        <f>SUMIFS(_teams[wins_on_date],_teams[date],_stats[[#This Row],[date]],_teams[team_number],_stats[[#This Row],[team_number]])</f>
        <v>4</v>
      </c>
      <c r="H449" s="10">
        <f>SUMIFS(_teams[draws_on_date],_teams[date],_stats[[#This Row],[date]],_teams[team_number],_stats[[#This Row],[team_number]])</f>
        <v>0</v>
      </c>
      <c r="I449" s="10">
        <v>0</v>
      </c>
      <c r="J449" s="10" t="s">
        <v>103</v>
      </c>
    </row>
    <row r="450" spans="1:10" x14ac:dyDescent="0.25">
      <c r="A450" s="6">
        <v>45897</v>
      </c>
      <c r="B450" s="7">
        <v>2</v>
      </c>
      <c r="C450" s="7" t="s">
        <v>20</v>
      </c>
      <c r="D450" s="10" t="str">
        <f>IFERROR(VLOOKUP(_stats[[#This Row],[player_id]],_players[[player_id]:[player_name]],2,0),"")</f>
        <v>Сергей Крюков</v>
      </c>
      <c r="E450" s="7">
        <v>0</v>
      </c>
      <c r="F450" s="8">
        <v>0</v>
      </c>
      <c r="G450" s="10">
        <f>SUMIFS(_teams[wins_on_date],_teams[date],_stats[[#This Row],[date]],_teams[team_number],_stats[[#This Row],[team_number]])</f>
        <v>4</v>
      </c>
      <c r="H450" s="10">
        <f>SUMIFS(_teams[draws_on_date],_teams[date],_stats[[#This Row],[date]],_teams[team_number],_stats[[#This Row],[team_number]])</f>
        <v>0</v>
      </c>
      <c r="I450" s="10">
        <v>0</v>
      </c>
      <c r="J450" s="10" t="s">
        <v>103</v>
      </c>
    </row>
    <row r="451" spans="1:10" x14ac:dyDescent="0.25">
      <c r="A451" s="6">
        <v>45897</v>
      </c>
      <c r="B451" s="7">
        <v>3</v>
      </c>
      <c r="C451" s="7" t="s">
        <v>96</v>
      </c>
      <c r="D451" s="10" t="str">
        <f>IFERROR(VLOOKUP(_stats[[#This Row],[player_id]],_players[[player_id]:[player_name]],2,0),"")</f>
        <v>Энтони Тепеев</v>
      </c>
      <c r="E451" s="7">
        <v>2</v>
      </c>
      <c r="F451" s="8">
        <v>1</v>
      </c>
      <c r="G451" s="10">
        <f>SUMIFS(_teams[wins_on_date],_teams[date],_stats[[#This Row],[date]],_teams[team_number],_stats[[#This Row],[team_number]])</f>
        <v>5</v>
      </c>
      <c r="H451" s="10">
        <f>SUMIFS(_teams[draws_on_date],_teams[date],_stats[[#This Row],[date]],_teams[team_number],_stats[[#This Row],[team_number]])</f>
        <v>0</v>
      </c>
      <c r="I451" s="10">
        <v>0</v>
      </c>
      <c r="J451" s="10" t="s">
        <v>103</v>
      </c>
    </row>
    <row r="452" spans="1:10" x14ac:dyDescent="0.25">
      <c r="A452" s="6">
        <v>45897</v>
      </c>
      <c r="B452" s="7">
        <v>3</v>
      </c>
      <c r="C452" s="7" t="s">
        <v>22</v>
      </c>
      <c r="D452" s="10" t="str">
        <f>IFERROR(VLOOKUP(_stats[[#This Row],[player_id]],_players[[player_id]:[player_name]],2,0),"")</f>
        <v>Влад</v>
      </c>
      <c r="E452" s="7">
        <v>0</v>
      </c>
      <c r="F452" s="8">
        <v>0</v>
      </c>
      <c r="G452" s="10">
        <f>SUMIFS(_teams[wins_on_date],_teams[date],_stats[[#This Row],[date]],_teams[team_number],_stats[[#This Row],[team_number]])</f>
        <v>5</v>
      </c>
      <c r="H452" s="10">
        <f>SUMIFS(_teams[draws_on_date],_teams[date],_stats[[#This Row],[date]],_teams[team_number],_stats[[#This Row],[team_number]])</f>
        <v>0</v>
      </c>
      <c r="I452" s="10">
        <v>0</v>
      </c>
      <c r="J452" s="10" t="s">
        <v>103</v>
      </c>
    </row>
    <row r="453" spans="1:10" x14ac:dyDescent="0.25">
      <c r="A453" s="6">
        <v>45897</v>
      </c>
      <c r="B453" s="7">
        <v>3</v>
      </c>
      <c r="C453" s="7" t="s">
        <v>15</v>
      </c>
      <c r="D453" s="10" t="str">
        <f>IFERROR(VLOOKUP(_stats[[#This Row],[player_id]],_players[[player_id]:[player_name]],2,0),"")</f>
        <v>Вова</v>
      </c>
      <c r="E453" s="7">
        <v>2</v>
      </c>
      <c r="F453" s="8">
        <v>2</v>
      </c>
      <c r="G453" s="10">
        <f>SUMIFS(_teams[wins_on_date],_teams[date],_stats[[#This Row],[date]],_teams[team_number],_stats[[#This Row],[team_number]])</f>
        <v>5</v>
      </c>
      <c r="H453" s="10">
        <f>SUMIFS(_teams[draws_on_date],_teams[date],_stats[[#This Row],[date]],_teams[team_number],_stats[[#This Row],[team_number]])</f>
        <v>0</v>
      </c>
      <c r="I453" s="10">
        <v>0</v>
      </c>
      <c r="J453" s="10" t="s">
        <v>103</v>
      </c>
    </row>
    <row r="454" spans="1:10" x14ac:dyDescent="0.25">
      <c r="A454" s="6">
        <v>45897</v>
      </c>
      <c r="B454" s="7">
        <v>3</v>
      </c>
      <c r="C454" s="7" t="s">
        <v>42</v>
      </c>
      <c r="D454" s="10" t="str">
        <f>IFERROR(VLOOKUP(_stats[[#This Row],[player_id]],_players[[player_id]:[player_name]],2,0),"")</f>
        <v>Атай</v>
      </c>
      <c r="E454" s="7">
        <v>0</v>
      </c>
      <c r="F454" s="8">
        <v>1</v>
      </c>
      <c r="G454" s="10">
        <f>SUMIFS(_teams[wins_on_date],_teams[date],_stats[[#This Row],[date]],_teams[team_number],_stats[[#This Row],[team_number]])</f>
        <v>5</v>
      </c>
      <c r="H454" s="10">
        <f>SUMIFS(_teams[draws_on_date],_teams[date],_stats[[#This Row],[date]],_teams[team_number],_stats[[#This Row],[team_number]])</f>
        <v>0</v>
      </c>
      <c r="I454" s="10">
        <v>0</v>
      </c>
      <c r="J454" s="10" t="s">
        <v>103</v>
      </c>
    </row>
    <row r="455" spans="1:10" x14ac:dyDescent="0.25">
      <c r="A455" s="6">
        <v>45897</v>
      </c>
      <c r="B455" s="7">
        <v>3</v>
      </c>
      <c r="C455" s="7" t="s">
        <v>21</v>
      </c>
      <c r="D455" s="10" t="str">
        <f>IFERROR(VLOOKUP(_stats[[#This Row],[player_id]],_players[[player_id]:[player_name]],2,0),"")</f>
        <v>Василий Улитин</v>
      </c>
      <c r="E455" s="7">
        <v>1</v>
      </c>
      <c r="F455" s="8">
        <v>0</v>
      </c>
      <c r="G455" s="10">
        <f>SUMIFS(_teams[wins_on_date],_teams[date],_stats[[#This Row],[date]],_teams[team_number],_stats[[#This Row],[team_number]])</f>
        <v>5</v>
      </c>
      <c r="H455" s="10">
        <f>SUMIFS(_teams[draws_on_date],_teams[date],_stats[[#This Row],[date]],_teams[team_number],_stats[[#This Row],[team_number]])</f>
        <v>0</v>
      </c>
      <c r="I455" s="10">
        <v>0</v>
      </c>
      <c r="J455" s="10" t="s">
        <v>103</v>
      </c>
    </row>
    <row r="456" spans="1:10" x14ac:dyDescent="0.25">
      <c r="A456" s="6">
        <v>45897</v>
      </c>
      <c r="B456" s="7">
        <v>3</v>
      </c>
      <c r="C456" s="7" t="s">
        <v>13</v>
      </c>
      <c r="D456" s="10" t="str">
        <f>IFERROR(VLOOKUP(_stats[[#This Row],[player_id]],_players[[player_id]:[player_name]],2,0),"")</f>
        <v>Толя Шлаев</v>
      </c>
      <c r="E456" s="7">
        <v>0</v>
      </c>
      <c r="F456" s="8">
        <v>0</v>
      </c>
      <c r="G456" s="10">
        <f>SUMIFS(_teams[wins_on_date],_teams[date],_stats[[#This Row],[date]],_teams[team_number],_stats[[#This Row],[team_number]])</f>
        <v>5</v>
      </c>
      <c r="H456" s="10">
        <f>SUMIFS(_teams[draws_on_date],_teams[date],_stats[[#This Row],[date]],_teams[team_number],_stats[[#This Row],[team_number]])</f>
        <v>0</v>
      </c>
      <c r="I456" s="10">
        <v>0</v>
      </c>
      <c r="J456" s="10" t="s">
        <v>103</v>
      </c>
    </row>
    <row r="457" spans="1:10" x14ac:dyDescent="0.25">
      <c r="A457" s="6">
        <v>45897</v>
      </c>
      <c r="B457" s="7">
        <v>2</v>
      </c>
      <c r="C457" s="7" t="s">
        <v>27</v>
      </c>
      <c r="D457" s="10" t="str">
        <f>IFERROR(VLOOKUP(_stats[[#This Row],[player_id]],_players[[player_id]:[player_name]],2,0),"")</f>
        <v>Рубик</v>
      </c>
      <c r="E457" s="7">
        <v>0</v>
      </c>
      <c r="F457" s="8">
        <v>1</v>
      </c>
      <c r="G457" s="10">
        <f>SUMIFS(_teams[wins_on_date],_teams[date],_stats[[#This Row],[date]],_teams[team_number],_stats[[#This Row],[team_number]])</f>
        <v>4</v>
      </c>
      <c r="H457" s="10">
        <f>SUMIFS(_teams[draws_on_date],_teams[date],_stats[[#This Row],[date]],_teams[team_number],_stats[[#This Row],[team_number]])</f>
        <v>0</v>
      </c>
      <c r="I457" s="10">
        <v>0</v>
      </c>
      <c r="J457" s="10" t="s">
        <v>103</v>
      </c>
    </row>
    <row r="458" spans="1:10" x14ac:dyDescent="0.25">
      <c r="A458" s="6">
        <v>45897</v>
      </c>
      <c r="B458" s="7">
        <v>1</v>
      </c>
      <c r="C458" s="7" t="s">
        <v>50</v>
      </c>
      <c r="D458" s="10" t="str">
        <f>IFERROR(VLOOKUP(_stats[[#This Row],[player_id]],_players[[player_id]:[player_name]],2,0),"")</f>
        <v>Витя</v>
      </c>
      <c r="E458" s="7">
        <v>0</v>
      </c>
      <c r="F458" s="8">
        <v>1</v>
      </c>
      <c r="G458" s="10">
        <f>SUMIFS(_teams[wins_on_date],_teams[date],_stats[[#This Row],[date]],_teams[team_number],_stats[[#This Row],[team_number]])</f>
        <v>5</v>
      </c>
      <c r="H458" s="10">
        <f>SUMIFS(_teams[draws_on_date],_teams[date],_stats[[#This Row],[date]],_teams[team_number],_stats[[#This Row],[team_number]])</f>
        <v>0</v>
      </c>
      <c r="I458" s="10">
        <v>0</v>
      </c>
      <c r="J458" s="10" t="s">
        <v>103</v>
      </c>
    </row>
    <row r="459" spans="1:10" x14ac:dyDescent="0.25">
      <c r="A459" s="6">
        <v>45900</v>
      </c>
      <c r="B459" s="7">
        <v>3</v>
      </c>
      <c r="C459" s="7" t="s">
        <v>20</v>
      </c>
      <c r="D459" s="10" t="str">
        <f>IFERROR(VLOOKUP(_stats[[#This Row],[player_id]],_players[[player_id]:[player_name]],2,0),"")</f>
        <v>Сергей Крюков</v>
      </c>
      <c r="E459" s="7">
        <v>0</v>
      </c>
      <c r="F459" s="8">
        <v>1</v>
      </c>
      <c r="G459" s="10">
        <f>SUMIFS(_teams[wins_on_date],_teams[date],_stats[[#This Row],[date]],_teams[team_number],_stats[[#This Row],[team_number]])</f>
        <v>4</v>
      </c>
      <c r="H459" s="10">
        <f>SUMIFS(_teams[draws_on_date],_teams[date],_stats[[#This Row],[date]],_teams[team_number],_stats[[#This Row],[team_number]])</f>
        <v>0</v>
      </c>
      <c r="I459" s="10">
        <v>0</v>
      </c>
      <c r="J459" s="10" t="s">
        <v>103</v>
      </c>
    </row>
    <row r="460" spans="1:10" x14ac:dyDescent="0.25">
      <c r="A460" s="6">
        <v>45900</v>
      </c>
      <c r="B460" s="7">
        <v>1</v>
      </c>
      <c r="C460" s="7" t="s">
        <v>48</v>
      </c>
      <c r="D460" s="10" t="str">
        <f>IFERROR(VLOOKUP(_stats[[#This Row],[player_id]],_players[[player_id]:[player_name]],2,0),"")</f>
        <v>Андрей (АК+1)</v>
      </c>
      <c r="E460" s="7">
        <v>0</v>
      </c>
      <c r="F460" s="8">
        <v>0</v>
      </c>
      <c r="G460" s="10">
        <f>SUMIFS(_teams[wins_on_date],_teams[date],_stats[[#This Row],[date]],_teams[team_number],_stats[[#This Row],[team_number]])</f>
        <v>2</v>
      </c>
      <c r="H460" s="10">
        <f>SUMIFS(_teams[draws_on_date],_teams[date],_stats[[#This Row],[date]],_teams[team_number],_stats[[#This Row],[team_number]])</f>
        <v>0</v>
      </c>
      <c r="I460" s="10">
        <v>0</v>
      </c>
      <c r="J460" s="10" t="s">
        <v>103</v>
      </c>
    </row>
    <row r="461" spans="1:10" x14ac:dyDescent="0.25">
      <c r="A461" s="6">
        <v>45900</v>
      </c>
      <c r="B461" s="7">
        <v>3</v>
      </c>
      <c r="C461" s="7" t="s">
        <v>65</v>
      </c>
      <c r="D461" s="10" t="str">
        <f>IFERROR(VLOOKUP(_stats[[#This Row],[player_id]],_players[[player_id]:[player_name]],2,0),"")</f>
        <v>Дима Сахаров</v>
      </c>
      <c r="E461" s="7">
        <v>1</v>
      </c>
      <c r="F461" s="8">
        <v>1</v>
      </c>
      <c r="G461" s="10">
        <f>SUMIFS(_teams[wins_on_date],_teams[date],_stats[[#This Row],[date]],_teams[team_number],_stats[[#This Row],[team_number]])</f>
        <v>4</v>
      </c>
      <c r="H461" s="10">
        <f>SUMIFS(_teams[draws_on_date],_teams[date],_stats[[#This Row],[date]],_teams[team_number],_stats[[#This Row],[team_number]])</f>
        <v>0</v>
      </c>
      <c r="I461" s="10">
        <v>0</v>
      </c>
      <c r="J461" s="10" t="s">
        <v>103</v>
      </c>
    </row>
    <row r="462" spans="1:10" x14ac:dyDescent="0.25">
      <c r="A462" s="6">
        <v>45900</v>
      </c>
      <c r="B462" s="7">
        <v>4</v>
      </c>
      <c r="C462" s="7" t="s">
        <v>75</v>
      </c>
      <c r="D462" s="10" t="str">
        <f>IFERROR(VLOOKUP(_stats[[#This Row],[player_id]],_players[[player_id]:[player_name]],2,0),"")</f>
        <v>Ибрагим (Нурик +1)</v>
      </c>
      <c r="E462" s="7">
        <v>0</v>
      </c>
      <c r="F462" s="8">
        <v>0</v>
      </c>
      <c r="G462" s="10">
        <f>SUMIFS(_teams[wins_on_date],_teams[date],_stats[[#This Row],[date]],_teams[team_number],_stats[[#This Row],[team_number]])</f>
        <v>2</v>
      </c>
      <c r="H462" s="10">
        <f>SUMIFS(_teams[draws_on_date],_teams[date],_stats[[#This Row],[date]],_teams[team_number],_stats[[#This Row],[team_number]])</f>
        <v>0</v>
      </c>
      <c r="I462" s="10">
        <v>0</v>
      </c>
      <c r="J462" s="10" t="s">
        <v>103</v>
      </c>
    </row>
    <row r="463" spans="1:10" x14ac:dyDescent="0.25">
      <c r="A463" s="6">
        <v>45900</v>
      </c>
      <c r="B463" s="7">
        <v>4</v>
      </c>
      <c r="C463" s="7" t="s">
        <v>53</v>
      </c>
      <c r="D463" s="10" t="str">
        <f>IFERROR(VLOOKUP(_stats[[#This Row],[player_id]],_players[[player_id]:[player_name]],2,0),"")</f>
        <v>Игорь Фомичев</v>
      </c>
      <c r="E463" s="7">
        <v>0</v>
      </c>
      <c r="F463" s="8">
        <v>1</v>
      </c>
      <c r="G463" s="10">
        <f>SUMIFS(_teams[wins_on_date],_teams[date],_stats[[#This Row],[date]],_teams[team_number],_stats[[#This Row],[team_number]])</f>
        <v>2</v>
      </c>
      <c r="H463" s="10">
        <f>SUMIFS(_teams[draws_on_date],_teams[date],_stats[[#This Row],[date]],_teams[team_number],_stats[[#This Row],[team_number]])</f>
        <v>0</v>
      </c>
      <c r="I463" s="10">
        <v>0</v>
      </c>
      <c r="J463" s="10" t="s">
        <v>103</v>
      </c>
    </row>
    <row r="464" spans="1:10" x14ac:dyDescent="0.25">
      <c r="A464" s="6">
        <v>45900</v>
      </c>
      <c r="B464" s="7">
        <v>3</v>
      </c>
      <c r="C464" s="7" t="s">
        <v>32</v>
      </c>
      <c r="D464" s="10" t="str">
        <f>IFERROR(VLOOKUP(_stats[[#This Row],[player_id]],_players[[player_id]:[player_name]],2,0),"")</f>
        <v>Артем Ширяев</v>
      </c>
      <c r="E464" s="7">
        <v>0</v>
      </c>
      <c r="F464" s="8">
        <v>0</v>
      </c>
      <c r="G464" s="10">
        <f>SUMIFS(_teams[wins_on_date],_teams[date],_stats[[#This Row],[date]],_teams[team_number],_stats[[#This Row],[team_number]])</f>
        <v>4</v>
      </c>
      <c r="H464" s="10">
        <f>SUMIFS(_teams[draws_on_date],_teams[date],_stats[[#This Row],[date]],_teams[team_number],_stats[[#This Row],[team_number]])</f>
        <v>0</v>
      </c>
      <c r="I464" s="10">
        <v>0</v>
      </c>
      <c r="J464" s="10" t="s">
        <v>103</v>
      </c>
    </row>
    <row r="465" spans="1:10" x14ac:dyDescent="0.25">
      <c r="A465" s="6">
        <v>45900</v>
      </c>
      <c r="B465" s="7">
        <v>2</v>
      </c>
      <c r="C465" s="7" t="s">
        <v>15</v>
      </c>
      <c r="D465" s="10" t="str">
        <f>IFERROR(VLOOKUP(_stats[[#This Row],[player_id]],_players[[player_id]:[player_name]],2,0),"")</f>
        <v>Вова</v>
      </c>
      <c r="E465" s="7">
        <v>2</v>
      </c>
      <c r="F465" s="8">
        <v>0</v>
      </c>
      <c r="G465" s="10">
        <f>SUMIFS(_teams[wins_on_date],_teams[date],_stats[[#This Row],[date]],_teams[team_number],_stats[[#This Row],[team_number]])</f>
        <v>4</v>
      </c>
      <c r="H465" s="10">
        <f>SUMIFS(_teams[draws_on_date],_teams[date],_stats[[#This Row],[date]],_teams[team_number],_stats[[#This Row],[team_number]])</f>
        <v>0</v>
      </c>
      <c r="I465" s="10">
        <v>0</v>
      </c>
      <c r="J465" s="10" t="s">
        <v>103</v>
      </c>
    </row>
    <row r="466" spans="1:10" x14ac:dyDescent="0.25">
      <c r="A466" s="6">
        <v>45900</v>
      </c>
      <c r="B466" s="7">
        <v>2</v>
      </c>
      <c r="C466" s="7" t="s">
        <v>43</v>
      </c>
      <c r="D466" s="10" t="str">
        <f>IFERROR(VLOOKUP(_stats[[#This Row],[player_id]],_players[[player_id]:[player_name]],2,0),"")</f>
        <v>Нурик</v>
      </c>
      <c r="E466" s="7">
        <v>1</v>
      </c>
      <c r="F466" s="8">
        <v>0</v>
      </c>
      <c r="G466" s="10">
        <f>SUMIFS(_teams[wins_on_date],_teams[date],_stats[[#This Row],[date]],_teams[team_number],_stats[[#This Row],[team_number]])</f>
        <v>4</v>
      </c>
      <c r="H466" s="10">
        <f>SUMIFS(_teams[draws_on_date],_teams[date],_stats[[#This Row],[date]],_teams[team_number],_stats[[#This Row],[team_number]])</f>
        <v>0</v>
      </c>
      <c r="I466" s="10">
        <v>0</v>
      </c>
      <c r="J466" s="10" t="s">
        <v>103</v>
      </c>
    </row>
    <row r="467" spans="1:10" x14ac:dyDescent="0.25">
      <c r="A467" s="6">
        <v>45900</v>
      </c>
      <c r="B467" s="7">
        <v>3</v>
      </c>
      <c r="C467" s="7" t="s">
        <v>89</v>
      </c>
      <c r="D467" s="10" t="str">
        <f>IFERROR(VLOOKUP(_stats[[#This Row],[player_id]],_players[[player_id]:[player_name]],2,0),"")</f>
        <v>Антон Копыч</v>
      </c>
      <c r="E467" s="7">
        <v>2</v>
      </c>
      <c r="F467" s="8">
        <v>0</v>
      </c>
      <c r="G467" s="10">
        <f>SUMIFS(_teams[wins_on_date],_teams[date],_stats[[#This Row],[date]],_teams[team_number],_stats[[#This Row],[team_number]])</f>
        <v>4</v>
      </c>
      <c r="H467" s="10">
        <f>SUMIFS(_teams[draws_on_date],_teams[date],_stats[[#This Row],[date]],_teams[team_number],_stats[[#This Row],[team_number]])</f>
        <v>0</v>
      </c>
      <c r="I467" s="10">
        <v>0</v>
      </c>
      <c r="J467" s="10" t="s">
        <v>103</v>
      </c>
    </row>
    <row r="468" spans="1:10" x14ac:dyDescent="0.25">
      <c r="A468" s="6">
        <v>45900</v>
      </c>
      <c r="B468" s="7">
        <v>3</v>
      </c>
      <c r="C468" s="7" t="s">
        <v>11</v>
      </c>
      <c r="D468" s="10" t="str">
        <f>IFERROR(VLOOKUP(_stats[[#This Row],[player_id]],_players[[player_id]:[player_name]],2,0),"")</f>
        <v>Тёма</v>
      </c>
      <c r="E468" s="7">
        <v>1</v>
      </c>
      <c r="F468" s="8">
        <v>1</v>
      </c>
      <c r="G468" s="10">
        <f>SUMIFS(_teams[wins_on_date],_teams[date],_stats[[#This Row],[date]],_teams[team_number],_stats[[#This Row],[team_number]])</f>
        <v>4</v>
      </c>
      <c r="H468" s="10">
        <f>SUMIFS(_teams[draws_on_date],_teams[date],_stats[[#This Row],[date]],_teams[team_number],_stats[[#This Row],[team_number]])</f>
        <v>0</v>
      </c>
      <c r="I468" s="10">
        <v>0</v>
      </c>
      <c r="J468" s="10" t="s">
        <v>103</v>
      </c>
    </row>
    <row r="469" spans="1:10" x14ac:dyDescent="0.25">
      <c r="A469" s="6">
        <v>45900</v>
      </c>
      <c r="B469" s="7">
        <v>4</v>
      </c>
      <c r="C469" s="7" t="s">
        <v>18</v>
      </c>
      <c r="D469" s="10" t="str">
        <f>IFERROR(VLOOKUP(_stats[[#This Row],[player_id]],_players[[player_id]:[player_name]],2,0),"")</f>
        <v>Костя</v>
      </c>
      <c r="E469" s="7">
        <v>1</v>
      </c>
      <c r="F469" s="8">
        <v>1</v>
      </c>
      <c r="G469" s="10">
        <f>SUMIFS(_teams[wins_on_date],_teams[date],_stats[[#This Row],[date]],_teams[team_number],_stats[[#This Row],[team_number]])</f>
        <v>2</v>
      </c>
      <c r="H469" s="10">
        <f>SUMIFS(_teams[draws_on_date],_teams[date],_stats[[#This Row],[date]],_teams[team_number],_stats[[#This Row],[team_number]])</f>
        <v>0</v>
      </c>
      <c r="I469" s="10">
        <v>0</v>
      </c>
      <c r="J469" s="10" t="s">
        <v>103</v>
      </c>
    </row>
    <row r="470" spans="1:10" x14ac:dyDescent="0.25">
      <c r="A470" s="6">
        <v>45900</v>
      </c>
      <c r="B470" s="7">
        <v>2</v>
      </c>
      <c r="C470" s="7" t="s">
        <v>45</v>
      </c>
      <c r="D470" s="10" t="str">
        <f>IFERROR(VLOOKUP(_stats[[#This Row],[player_id]],_players[[player_id]:[player_name]],2,0),"")</f>
        <v>Кирилл Попов</v>
      </c>
      <c r="E470" s="7">
        <v>0</v>
      </c>
      <c r="F470" s="8">
        <v>0</v>
      </c>
      <c r="G470" s="10">
        <f>SUMIFS(_teams[wins_on_date],_teams[date],_stats[[#This Row],[date]],_teams[team_number],_stats[[#This Row],[team_number]])</f>
        <v>4</v>
      </c>
      <c r="H470" s="10">
        <f>SUMIFS(_teams[draws_on_date],_teams[date],_stats[[#This Row],[date]],_teams[team_number],_stats[[#This Row],[team_number]])</f>
        <v>0</v>
      </c>
      <c r="I470" s="10">
        <v>0</v>
      </c>
      <c r="J470" s="10" t="s">
        <v>103</v>
      </c>
    </row>
    <row r="471" spans="1:10" x14ac:dyDescent="0.25">
      <c r="A471" s="6">
        <v>45900</v>
      </c>
      <c r="B471" s="7">
        <v>4</v>
      </c>
      <c r="C471" s="7" t="s">
        <v>60</v>
      </c>
      <c r="D471" s="10" t="str">
        <f>IFERROR(VLOOKUP(_stats[[#This Row],[player_id]],_players[[player_id]:[player_name]],2,0),"")</f>
        <v>Юра Пименов</v>
      </c>
      <c r="E471" s="7">
        <v>2</v>
      </c>
      <c r="F471" s="8">
        <v>0</v>
      </c>
      <c r="G471" s="10">
        <f>SUMIFS(_teams[wins_on_date],_teams[date],_stats[[#This Row],[date]],_teams[team_number],_stats[[#This Row],[team_number]])</f>
        <v>2</v>
      </c>
      <c r="H471" s="10">
        <f>SUMIFS(_teams[draws_on_date],_teams[date],_stats[[#This Row],[date]],_teams[team_number],_stats[[#This Row],[team_number]])</f>
        <v>0</v>
      </c>
      <c r="I471" s="10">
        <v>0</v>
      </c>
      <c r="J471" s="10" t="s">
        <v>103</v>
      </c>
    </row>
    <row r="472" spans="1:10" x14ac:dyDescent="0.25">
      <c r="A472" s="6">
        <v>45900</v>
      </c>
      <c r="B472" s="7">
        <v>3</v>
      </c>
      <c r="C472" s="7" t="s">
        <v>12</v>
      </c>
      <c r="D472" s="10" t="str">
        <f>IFERROR(VLOOKUP(_stats[[#This Row],[player_id]],_players[[player_id]:[player_name]],2,0),"")</f>
        <v>Максим Строцкий</v>
      </c>
      <c r="E472" s="7">
        <v>5</v>
      </c>
      <c r="F472" s="8">
        <v>1</v>
      </c>
      <c r="G472" s="10">
        <f>SUMIFS(_teams[wins_on_date],_teams[date],_stats[[#This Row],[date]],_teams[team_number],_stats[[#This Row],[team_number]])</f>
        <v>4</v>
      </c>
      <c r="H472" s="10">
        <f>SUMIFS(_teams[draws_on_date],_teams[date],_stats[[#This Row],[date]],_teams[team_number],_stats[[#This Row],[team_number]])</f>
        <v>0</v>
      </c>
      <c r="I472" s="10">
        <v>0</v>
      </c>
      <c r="J472" s="10" t="s">
        <v>103</v>
      </c>
    </row>
    <row r="473" spans="1:10" x14ac:dyDescent="0.25">
      <c r="A473" s="6">
        <v>45900</v>
      </c>
      <c r="B473" s="7">
        <v>4</v>
      </c>
      <c r="C473" s="7" t="s">
        <v>62</v>
      </c>
      <c r="D473" s="10" t="str">
        <f>IFERROR(VLOOKUP(_stats[[#This Row],[player_id]],_players[[player_id]:[player_name]],2,0),"")</f>
        <v>Артем Зэф</v>
      </c>
      <c r="E473" s="7">
        <v>0</v>
      </c>
      <c r="F473" s="8">
        <v>0</v>
      </c>
      <c r="G473" s="10">
        <f>SUMIFS(_teams[wins_on_date],_teams[date],_stats[[#This Row],[date]],_teams[team_number],_stats[[#This Row],[team_number]])</f>
        <v>2</v>
      </c>
      <c r="H473" s="10">
        <f>SUMIFS(_teams[draws_on_date],_teams[date],_stats[[#This Row],[date]],_teams[team_number],_stats[[#This Row],[team_number]])</f>
        <v>0</v>
      </c>
      <c r="I473" s="10">
        <v>0</v>
      </c>
      <c r="J473" s="10" t="s">
        <v>103</v>
      </c>
    </row>
    <row r="474" spans="1:10" x14ac:dyDescent="0.25">
      <c r="A474" s="6">
        <v>45900</v>
      </c>
      <c r="B474" s="7">
        <v>3</v>
      </c>
      <c r="C474" s="7" t="s">
        <v>26</v>
      </c>
      <c r="D474" s="10" t="str">
        <f>IFERROR(VLOOKUP(_stats[[#This Row],[player_id]],_players[[player_id]:[player_name]],2,0),"")</f>
        <v>Олег Шишкин</v>
      </c>
      <c r="E474" s="7">
        <v>0</v>
      </c>
      <c r="F474" s="8">
        <v>0</v>
      </c>
      <c r="G474" s="10">
        <f>SUMIFS(_teams[wins_on_date],_teams[date],_stats[[#This Row],[date]],_teams[team_number],_stats[[#This Row],[team_number]])</f>
        <v>4</v>
      </c>
      <c r="H474" s="10">
        <f>SUMIFS(_teams[draws_on_date],_teams[date],_stats[[#This Row],[date]],_teams[team_number],_stats[[#This Row],[team_number]])</f>
        <v>0</v>
      </c>
      <c r="I474" s="10">
        <v>0</v>
      </c>
      <c r="J474" s="10" t="s">
        <v>103</v>
      </c>
    </row>
    <row r="475" spans="1:10" x14ac:dyDescent="0.25">
      <c r="A475" s="6">
        <v>45900</v>
      </c>
      <c r="B475" s="7">
        <v>4</v>
      </c>
      <c r="C475" s="7" t="s">
        <v>23</v>
      </c>
      <c r="D475" s="10" t="str">
        <f>IFERROR(VLOOKUP(_stats[[#This Row],[player_id]],_players[[player_id]:[player_name]],2,0),"")</f>
        <v>Женя (кипер)</v>
      </c>
      <c r="E475" s="7">
        <v>0</v>
      </c>
      <c r="F475" s="8">
        <v>0</v>
      </c>
      <c r="G475" s="10">
        <f>SUMIFS(_teams[wins_on_date],_teams[date],_stats[[#This Row],[date]],_teams[team_number],_stats[[#This Row],[team_number]])</f>
        <v>2</v>
      </c>
      <c r="H475" s="10">
        <f>SUMIFS(_teams[draws_on_date],_teams[date],_stats[[#This Row],[date]],_teams[team_number],_stats[[#This Row],[team_number]])</f>
        <v>0</v>
      </c>
      <c r="I475" s="10">
        <v>0</v>
      </c>
      <c r="J475" s="10" t="s">
        <v>103</v>
      </c>
    </row>
    <row r="476" spans="1:10" x14ac:dyDescent="0.25">
      <c r="A476" s="6">
        <v>45900</v>
      </c>
      <c r="B476" s="7">
        <v>2</v>
      </c>
      <c r="C476" s="7" t="s">
        <v>82</v>
      </c>
      <c r="D476" s="10" t="str">
        <f>IFERROR(VLOOKUP(_stats[[#This Row],[player_id]],_players[[player_id]:[player_name]],2,0),"")</f>
        <v>Никита (Нур+1)</v>
      </c>
      <c r="E476" s="7">
        <v>0</v>
      </c>
      <c r="F476" s="8">
        <v>1</v>
      </c>
      <c r="G476" s="10">
        <f>SUMIFS(_teams[wins_on_date],_teams[date],_stats[[#This Row],[date]],_teams[team_number],_stats[[#This Row],[team_number]])</f>
        <v>4</v>
      </c>
      <c r="H476" s="10">
        <f>SUMIFS(_teams[draws_on_date],_teams[date],_stats[[#This Row],[date]],_teams[team_number],_stats[[#This Row],[team_number]])</f>
        <v>0</v>
      </c>
      <c r="I476" s="10">
        <v>0</v>
      </c>
      <c r="J476" s="10" t="s">
        <v>103</v>
      </c>
    </row>
    <row r="477" spans="1:10" x14ac:dyDescent="0.25">
      <c r="A477" s="6">
        <v>45900</v>
      </c>
      <c r="B477" s="7">
        <v>1</v>
      </c>
      <c r="C477" s="7" t="s">
        <v>52</v>
      </c>
      <c r="D477" s="10" t="str">
        <f>IFERROR(VLOOKUP(_stats[[#This Row],[player_id]],_players[[player_id]:[player_name]],2,0),"")</f>
        <v>Егор (АК+1)</v>
      </c>
      <c r="E477" s="7">
        <v>1</v>
      </c>
      <c r="F477" s="8">
        <v>1</v>
      </c>
      <c r="G477" s="10">
        <f>SUMIFS(_teams[wins_on_date],_teams[date],_stats[[#This Row],[date]],_teams[team_number],_stats[[#This Row],[team_number]])</f>
        <v>2</v>
      </c>
      <c r="H477" s="10">
        <f>SUMIFS(_teams[draws_on_date],_teams[date],_stats[[#This Row],[date]],_teams[team_number],_stats[[#This Row],[team_number]])</f>
        <v>0</v>
      </c>
      <c r="I477" s="10">
        <v>0</v>
      </c>
      <c r="J477" s="10" t="s">
        <v>103</v>
      </c>
    </row>
    <row r="478" spans="1:10" x14ac:dyDescent="0.25">
      <c r="A478" s="6">
        <v>45900</v>
      </c>
      <c r="B478" s="7">
        <v>1</v>
      </c>
      <c r="C478" s="7" t="s">
        <v>55</v>
      </c>
      <c r="D478" s="10" t="str">
        <f>IFERROR(VLOOKUP(_stats[[#This Row],[player_id]],_players[[player_id]:[player_name]],2,0),"")</f>
        <v>Кирилл (АК+1)</v>
      </c>
      <c r="E478" s="7">
        <v>0</v>
      </c>
      <c r="F478" s="8">
        <v>0</v>
      </c>
      <c r="G478" s="10">
        <f>SUMIFS(_teams[wins_on_date],_teams[date],_stats[[#This Row],[date]],_teams[team_number],_stats[[#This Row],[team_number]])</f>
        <v>2</v>
      </c>
      <c r="H478" s="10">
        <f>SUMIFS(_teams[draws_on_date],_teams[date],_stats[[#This Row],[date]],_teams[team_number],_stats[[#This Row],[team_number]])</f>
        <v>0</v>
      </c>
      <c r="I478" s="10">
        <v>0</v>
      </c>
      <c r="J478" s="10" t="s">
        <v>103</v>
      </c>
    </row>
    <row r="479" spans="1:10" x14ac:dyDescent="0.25">
      <c r="A479" s="6">
        <v>45900</v>
      </c>
      <c r="B479" s="7">
        <v>1</v>
      </c>
      <c r="C479" s="7" t="s">
        <v>49</v>
      </c>
      <c r="D479" s="10" t="str">
        <f>IFERROR(VLOOKUP(_stats[[#This Row],[player_id]],_players[[player_id]:[player_name]],2,0),"")</f>
        <v>Ваня (АК+1)</v>
      </c>
      <c r="E479" s="7">
        <v>0</v>
      </c>
      <c r="F479" s="8">
        <v>0</v>
      </c>
      <c r="G479" s="10">
        <f>SUMIFS(_teams[wins_on_date],_teams[date],_stats[[#This Row],[date]],_teams[team_number],_stats[[#This Row],[team_number]])</f>
        <v>2</v>
      </c>
      <c r="H479" s="10">
        <f>SUMIFS(_teams[draws_on_date],_teams[date],_stats[[#This Row],[date]],_teams[team_number],_stats[[#This Row],[team_number]])</f>
        <v>0</v>
      </c>
      <c r="I479" s="10">
        <v>0</v>
      </c>
      <c r="J479" s="10" t="s">
        <v>103</v>
      </c>
    </row>
    <row r="480" spans="1:10" x14ac:dyDescent="0.25">
      <c r="A480" s="6">
        <v>45900</v>
      </c>
      <c r="B480" s="7">
        <v>1</v>
      </c>
      <c r="C480" s="7" t="s">
        <v>76</v>
      </c>
      <c r="D480" s="10" t="str">
        <f>IFERROR(VLOOKUP(_stats[[#This Row],[player_id]],_players[[player_id]:[player_name]],2,0),"")</f>
        <v>Никита (АК+1)</v>
      </c>
      <c r="E480" s="7">
        <v>2</v>
      </c>
      <c r="F480" s="8">
        <v>0</v>
      </c>
      <c r="G480" s="10">
        <f>SUMIFS(_teams[wins_on_date],_teams[date],_stats[[#This Row],[date]],_teams[team_number],_stats[[#This Row],[team_number]])</f>
        <v>2</v>
      </c>
      <c r="H480" s="10">
        <f>SUMIFS(_teams[draws_on_date],_teams[date],_stats[[#This Row],[date]],_teams[team_number],_stats[[#This Row],[team_number]])</f>
        <v>0</v>
      </c>
      <c r="I480" s="10">
        <v>0</v>
      </c>
      <c r="J480" s="10" t="s">
        <v>103</v>
      </c>
    </row>
    <row r="481" spans="1:10" x14ac:dyDescent="0.25">
      <c r="A481" s="6">
        <v>45900</v>
      </c>
      <c r="B481" s="7">
        <v>2</v>
      </c>
      <c r="C481" s="7" t="s">
        <v>96</v>
      </c>
      <c r="D481" s="10" t="str">
        <f>IFERROR(VLOOKUP(_stats[[#This Row],[player_id]],_players[[player_id]:[player_name]],2,0),"")</f>
        <v>Энтони Тепеев</v>
      </c>
      <c r="E481" s="7">
        <v>0</v>
      </c>
      <c r="F481" s="8">
        <v>0</v>
      </c>
      <c r="G481" s="10">
        <f>SUMIFS(_teams[wins_on_date],_teams[date],_stats[[#This Row],[date]],_teams[team_number],_stats[[#This Row],[team_number]])</f>
        <v>4</v>
      </c>
      <c r="H481" s="10">
        <f>SUMIFS(_teams[draws_on_date],_teams[date],_stats[[#This Row],[date]],_teams[team_number],_stats[[#This Row],[team_number]])</f>
        <v>0</v>
      </c>
      <c r="I481" s="10">
        <v>0</v>
      </c>
      <c r="J481" s="10" t="s">
        <v>103</v>
      </c>
    </row>
    <row r="482" spans="1:10" x14ac:dyDescent="0.25">
      <c r="A482" s="6">
        <v>45900</v>
      </c>
      <c r="B482" s="7">
        <v>1</v>
      </c>
      <c r="C482" s="7" t="s">
        <v>86</v>
      </c>
      <c r="D482" s="10" t="str">
        <f>IFERROR(VLOOKUP(_stats[[#This Row],[player_id]],_players[[player_id]:[player_name]],2,0),"")</f>
        <v>Зинаддин Алимов</v>
      </c>
      <c r="E482" s="7">
        <v>2</v>
      </c>
      <c r="F482" s="8">
        <v>2</v>
      </c>
      <c r="G482" s="10">
        <f>SUMIFS(_teams[wins_on_date],_teams[date],_stats[[#This Row],[date]],_teams[team_number],_stats[[#This Row],[team_number]])</f>
        <v>2</v>
      </c>
      <c r="H482" s="10">
        <f>SUMIFS(_teams[draws_on_date],_teams[date],_stats[[#This Row],[date]],_teams[team_number],_stats[[#This Row],[team_number]])</f>
        <v>0</v>
      </c>
      <c r="I482" s="10">
        <v>0</v>
      </c>
      <c r="J482" s="10" t="s">
        <v>103</v>
      </c>
    </row>
    <row r="483" spans="1:10" x14ac:dyDescent="0.25">
      <c r="A483" s="6">
        <v>45900</v>
      </c>
      <c r="B483" s="7">
        <v>2</v>
      </c>
      <c r="C483" s="7" t="s">
        <v>39</v>
      </c>
      <c r="D483" s="10" t="str">
        <f>IFERROR(VLOOKUP(_stats[[#This Row],[player_id]],_players[[player_id]:[player_name]],2,0),"")</f>
        <v>Эд (Сэм)</v>
      </c>
      <c r="E483" s="7">
        <v>0</v>
      </c>
      <c r="F483" s="8">
        <v>0</v>
      </c>
      <c r="G483" s="10">
        <f>SUMIFS(_teams[wins_on_date],_teams[date],_stats[[#This Row],[date]],_teams[team_number],_stats[[#This Row],[team_number]])</f>
        <v>4</v>
      </c>
      <c r="H483" s="10">
        <f>SUMIFS(_teams[draws_on_date],_teams[date],_stats[[#This Row],[date]],_teams[team_number],_stats[[#This Row],[team_number]])</f>
        <v>0</v>
      </c>
      <c r="I483" s="10">
        <v>0</v>
      </c>
      <c r="J483" s="10" t="s">
        <v>103</v>
      </c>
    </row>
    <row r="484" spans="1:10" x14ac:dyDescent="0.25">
      <c r="A484" s="6">
        <v>45900</v>
      </c>
      <c r="B484" s="7">
        <v>2</v>
      </c>
      <c r="C484" s="7" t="s">
        <v>42</v>
      </c>
      <c r="D484" s="10" t="str">
        <f>IFERROR(VLOOKUP(_stats[[#This Row],[player_id]],_players[[player_id]:[player_name]],2,0),"")</f>
        <v>Атай</v>
      </c>
      <c r="E484" s="7">
        <v>0</v>
      </c>
      <c r="F484" s="8">
        <v>0</v>
      </c>
      <c r="G484" s="10">
        <f>SUMIFS(_teams[wins_on_date],_teams[date],_stats[[#This Row],[date]],_teams[team_number],_stats[[#This Row],[team_number]])</f>
        <v>4</v>
      </c>
      <c r="H484" s="10">
        <f>SUMIFS(_teams[draws_on_date],_teams[date],_stats[[#This Row],[date]],_teams[team_number],_stats[[#This Row],[team_number]])</f>
        <v>0</v>
      </c>
      <c r="I484" s="10">
        <v>0</v>
      </c>
      <c r="J484" s="10" t="s">
        <v>103</v>
      </c>
    </row>
    <row r="485" spans="1:10" x14ac:dyDescent="0.25">
      <c r="A485" s="6">
        <v>45900</v>
      </c>
      <c r="B485" s="7">
        <v>2</v>
      </c>
      <c r="C485" s="7" t="s">
        <v>35</v>
      </c>
      <c r="D485" s="10" t="str">
        <f>IFERROR(VLOOKUP(_stats[[#This Row],[player_id]],_players[[player_id]:[player_name]],2,0),"")</f>
        <v>Дядя Руслан</v>
      </c>
      <c r="E485" s="7">
        <v>0</v>
      </c>
      <c r="F485" s="8">
        <v>0</v>
      </c>
      <c r="G485" s="10">
        <f>SUMIFS(_teams[wins_on_date],_teams[date],_stats[[#This Row],[date]],_teams[team_number],_stats[[#This Row],[team_number]])</f>
        <v>4</v>
      </c>
      <c r="H485" s="10">
        <f>SUMIFS(_teams[draws_on_date],_teams[date],_stats[[#This Row],[date]],_teams[team_number],_stats[[#This Row],[team_number]])</f>
        <v>0</v>
      </c>
      <c r="I485" s="10">
        <v>0</v>
      </c>
      <c r="J485" s="10" t="s">
        <v>103</v>
      </c>
    </row>
    <row r="486" spans="1:10" x14ac:dyDescent="0.25">
      <c r="A486" s="6">
        <v>45900</v>
      </c>
      <c r="B486" s="7">
        <v>4</v>
      </c>
      <c r="C486" s="7" t="s">
        <v>24</v>
      </c>
      <c r="D486" s="10" t="str">
        <f>IFERROR(VLOOKUP(_stats[[#This Row],[player_id]],_players[[player_id]:[player_name]],2,0),"")</f>
        <v>Женя Одушкин</v>
      </c>
      <c r="E486" s="7">
        <v>0</v>
      </c>
      <c r="F486" s="8">
        <v>1</v>
      </c>
      <c r="G486" s="10">
        <f>SUMIFS(_teams[wins_on_date],_teams[date],_stats[[#This Row],[date]],_teams[team_number],_stats[[#This Row],[team_number]])</f>
        <v>2</v>
      </c>
      <c r="H486" s="10">
        <f>SUMIFS(_teams[draws_on_date],_teams[date],_stats[[#This Row],[date]],_teams[team_number],_stats[[#This Row],[team_number]])</f>
        <v>0</v>
      </c>
      <c r="I486" s="10">
        <v>0</v>
      </c>
      <c r="J486" s="10" t="s">
        <v>103</v>
      </c>
    </row>
    <row r="487" spans="1:10" x14ac:dyDescent="0.25">
      <c r="A487" s="6">
        <v>45900</v>
      </c>
      <c r="B487" s="7">
        <v>1</v>
      </c>
      <c r="C487" s="7" t="s">
        <v>33</v>
      </c>
      <c r="D487" s="10" t="str">
        <f>IFERROR(VLOOKUP(_stats[[#This Row],[player_id]],_players[[player_id]:[player_name]],2,0),"")</f>
        <v>Рома Сурнин</v>
      </c>
      <c r="E487" s="7">
        <v>0</v>
      </c>
      <c r="F487" s="8">
        <v>0</v>
      </c>
      <c r="G487" s="10">
        <f>SUMIFS(_teams[wins_on_date],_teams[date],_stats[[#This Row],[date]],_teams[team_number],_stats[[#This Row],[team_number]])</f>
        <v>2</v>
      </c>
      <c r="H487" s="10">
        <f>SUMIFS(_teams[draws_on_date],_teams[date],_stats[[#This Row],[date]],_teams[team_number],_stats[[#This Row],[team_number]])</f>
        <v>0</v>
      </c>
      <c r="I487" s="10">
        <v>0</v>
      </c>
      <c r="J487" s="10" t="s">
        <v>103</v>
      </c>
    </row>
    <row r="488" spans="1:10" x14ac:dyDescent="0.25">
      <c r="A488" s="6">
        <v>45904</v>
      </c>
      <c r="B488" s="7">
        <v>1</v>
      </c>
      <c r="C488" s="7" t="s">
        <v>96</v>
      </c>
      <c r="D488" s="10" t="str">
        <f>IFERROR(VLOOKUP(_stats[[#This Row],[player_id]],_players[[player_id]:[player_name]],2,0),"")</f>
        <v>Энтони Тепеев</v>
      </c>
      <c r="E488" s="7">
        <v>3</v>
      </c>
      <c r="F488" s="8">
        <v>2</v>
      </c>
      <c r="G488" s="10">
        <f>SUMIFS(_teams[wins_on_date],_teams[date],_stats[[#This Row],[date]],_teams[team_number],_stats[[#This Row],[team_number]])</f>
        <v>4</v>
      </c>
      <c r="H488" s="10">
        <f>SUMIFS(_teams[draws_on_date],_teams[date],_stats[[#This Row],[date]],_teams[team_number],_stats[[#This Row],[team_number]])</f>
        <v>1</v>
      </c>
      <c r="I488" s="10">
        <v>0</v>
      </c>
      <c r="J488" s="10" t="s">
        <v>103</v>
      </c>
    </row>
    <row r="489" spans="1:10" x14ac:dyDescent="0.25">
      <c r="A489" s="6">
        <v>45904</v>
      </c>
      <c r="B489" s="7">
        <v>1</v>
      </c>
      <c r="C489" s="7" t="s">
        <v>15</v>
      </c>
      <c r="D489" s="10" t="str">
        <f>IFERROR(VLOOKUP(_stats[[#This Row],[player_id]],_players[[player_id]:[player_name]],2,0),"")</f>
        <v>Вова</v>
      </c>
      <c r="E489" s="7">
        <v>0</v>
      </c>
      <c r="F489" s="8">
        <v>2</v>
      </c>
      <c r="G489" s="10">
        <f>SUMIFS(_teams[wins_on_date],_teams[date],_stats[[#This Row],[date]],_teams[team_number],_stats[[#This Row],[team_number]])</f>
        <v>4</v>
      </c>
      <c r="H489" s="10">
        <f>SUMIFS(_teams[draws_on_date],_teams[date],_stats[[#This Row],[date]],_teams[team_number],_stats[[#This Row],[team_number]])</f>
        <v>1</v>
      </c>
      <c r="I489" s="10">
        <v>0</v>
      </c>
      <c r="J489" s="10" t="s">
        <v>103</v>
      </c>
    </row>
    <row r="490" spans="1:10" x14ac:dyDescent="0.25">
      <c r="A490" s="6">
        <v>45904</v>
      </c>
      <c r="B490" s="7">
        <v>1</v>
      </c>
      <c r="C490" s="7" t="s">
        <v>42</v>
      </c>
      <c r="D490" s="10" t="str">
        <f>IFERROR(VLOOKUP(_stats[[#This Row],[player_id]],_players[[player_id]:[player_name]],2,0),"")</f>
        <v>Атай</v>
      </c>
      <c r="E490" s="7">
        <v>2</v>
      </c>
      <c r="F490" s="8">
        <v>0</v>
      </c>
      <c r="G490" s="10">
        <f>SUMIFS(_teams[wins_on_date],_teams[date],_stats[[#This Row],[date]],_teams[team_number],_stats[[#This Row],[team_number]])</f>
        <v>4</v>
      </c>
      <c r="H490" s="10">
        <f>SUMIFS(_teams[draws_on_date],_teams[date],_stats[[#This Row],[date]],_teams[team_number],_stats[[#This Row],[team_number]])</f>
        <v>1</v>
      </c>
      <c r="I490" s="10">
        <v>1</v>
      </c>
      <c r="J490" s="10" t="s">
        <v>103</v>
      </c>
    </row>
    <row r="491" spans="1:10" x14ac:dyDescent="0.25">
      <c r="A491" s="6">
        <v>45904</v>
      </c>
      <c r="B491" s="7">
        <v>1</v>
      </c>
      <c r="C491" s="7" t="s">
        <v>26</v>
      </c>
      <c r="D491" s="10" t="str">
        <f>IFERROR(VLOOKUP(_stats[[#This Row],[player_id]],_players[[player_id]:[player_name]],2,0),"")</f>
        <v>Олег Шишкин</v>
      </c>
      <c r="E491" s="7">
        <v>0</v>
      </c>
      <c r="F491" s="8">
        <v>0</v>
      </c>
      <c r="G491" s="10">
        <f>SUMIFS(_teams[wins_on_date],_teams[date],_stats[[#This Row],[date]],_teams[team_number],_stats[[#This Row],[team_number]])</f>
        <v>4</v>
      </c>
      <c r="H491" s="10">
        <f>SUMIFS(_teams[draws_on_date],_teams[date],_stats[[#This Row],[date]],_teams[team_number],_stats[[#This Row],[team_number]])</f>
        <v>1</v>
      </c>
      <c r="I491" s="10">
        <v>2</v>
      </c>
      <c r="J491" s="10" t="s">
        <v>103</v>
      </c>
    </row>
    <row r="492" spans="1:10" x14ac:dyDescent="0.25">
      <c r="A492" s="6">
        <v>45904</v>
      </c>
      <c r="B492" s="7">
        <v>1</v>
      </c>
      <c r="C492" s="7" t="s">
        <v>43</v>
      </c>
      <c r="D492" s="10" t="str">
        <f>IFERROR(VLOOKUP(_stats[[#This Row],[player_id]],_players[[player_id]:[player_name]],2,0),"")</f>
        <v>Нурик</v>
      </c>
      <c r="E492" s="7">
        <v>3</v>
      </c>
      <c r="F492" s="8">
        <v>0</v>
      </c>
      <c r="G492" s="10">
        <f>SUMIFS(_teams[wins_on_date],_teams[date],_stats[[#This Row],[date]],_teams[team_number],_stats[[#This Row],[team_number]])</f>
        <v>4</v>
      </c>
      <c r="H492" s="10">
        <f>SUMIFS(_teams[draws_on_date],_teams[date],_stats[[#This Row],[date]],_teams[team_number],_stats[[#This Row],[team_number]])</f>
        <v>1</v>
      </c>
      <c r="I492" s="10">
        <v>1</v>
      </c>
      <c r="J492" s="10" t="s">
        <v>103</v>
      </c>
    </row>
    <row r="493" spans="1:10" x14ac:dyDescent="0.25">
      <c r="A493" s="6">
        <v>45904</v>
      </c>
      <c r="B493" s="7">
        <v>1</v>
      </c>
      <c r="C493" s="7" t="s">
        <v>20</v>
      </c>
      <c r="D493" s="10" t="str">
        <f>IFERROR(VLOOKUP(_stats[[#This Row],[player_id]],_players[[player_id]:[player_name]],2,0),"")</f>
        <v>Сергей Крюков</v>
      </c>
      <c r="E493" s="7">
        <v>0</v>
      </c>
      <c r="F493" s="8">
        <v>0</v>
      </c>
      <c r="G493" s="10">
        <f>SUMIFS(_teams[wins_on_date],_teams[date],_stats[[#This Row],[date]],_teams[team_number],_stats[[#This Row],[team_number]])</f>
        <v>4</v>
      </c>
      <c r="H493" s="10">
        <f>SUMIFS(_teams[draws_on_date],_teams[date],_stats[[#This Row],[date]],_teams[team_number],_stats[[#This Row],[team_number]])</f>
        <v>1</v>
      </c>
      <c r="I493" s="10">
        <v>0</v>
      </c>
      <c r="J493" s="10" t="s">
        <v>103</v>
      </c>
    </row>
    <row r="494" spans="1:10" x14ac:dyDescent="0.25">
      <c r="A494" s="6">
        <v>45904</v>
      </c>
      <c r="B494" s="7">
        <v>2</v>
      </c>
      <c r="C494" s="7" t="s">
        <v>46</v>
      </c>
      <c r="D494" s="10" t="str">
        <f>IFERROR(VLOOKUP(_stats[[#This Row],[player_id]],_players[[player_id]:[player_name]],2,0),"")</f>
        <v>Паша</v>
      </c>
      <c r="E494" s="7">
        <v>5</v>
      </c>
      <c r="F494" s="8">
        <v>1</v>
      </c>
      <c r="G494" s="10">
        <f>SUMIFS(_teams[wins_on_date],_teams[date],_stats[[#This Row],[date]],_teams[team_number],_stats[[#This Row],[team_number]])</f>
        <v>4</v>
      </c>
      <c r="H494" s="10">
        <f>SUMIFS(_teams[draws_on_date],_teams[date],_stats[[#This Row],[date]],_teams[team_number],_stats[[#This Row],[team_number]])</f>
        <v>2</v>
      </c>
      <c r="I494" s="10">
        <v>0</v>
      </c>
      <c r="J494" s="10" t="s">
        <v>103</v>
      </c>
    </row>
    <row r="495" spans="1:10" x14ac:dyDescent="0.25">
      <c r="A495" s="6">
        <v>45904</v>
      </c>
      <c r="B495" s="7">
        <v>2</v>
      </c>
      <c r="C495" s="7" t="s">
        <v>41</v>
      </c>
      <c r="D495" s="10" t="str">
        <f>IFERROR(VLOOKUP(_stats[[#This Row],[player_id]],_players[[player_id]:[player_name]],2,0),"")</f>
        <v>Илшат</v>
      </c>
      <c r="E495" s="7">
        <v>3</v>
      </c>
      <c r="F495" s="8">
        <v>1</v>
      </c>
      <c r="G495" s="10">
        <f>SUMIFS(_teams[wins_on_date],_teams[date],_stats[[#This Row],[date]],_teams[team_number],_stats[[#This Row],[team_number]])</f>
        <v>4</v>
      </c>
      <c r="H495" s="10">
        <f>SUMIFS(_teams[draws_on_date],_teams[date],_stats[[#This Row],[date]],_teams[team_number],_stats[[#This Row],[team_number]])</f>
        <v>2</v>
      </c>
      <c r="I495" s="10">
        <v>0</v>
      </c>
      <c r="J495" s="10" t="s">
        <v>103</v>
      </c>
    </row>
    <row r="496" spans="1:10" x14ac:dyDescent="0.25">
      <c r="A496" s="6">
        <v>45904</v>
      </c>
      <c r="B496" s="7">
        <v>2</v>
      </c>
      <c r="C496" s="7" t="s">
        <v>18</v>
      </c>
      <c r="D496" s="10" t="str">
        <f>IFERROR(VLOOKUP(_stats[[#This Row],[player_id]],_players[[player_id]:[player_name]],2,0),"")</f>
        <v>Костя</v>
      </c>
      <c r="E496" s="7">
        <v>0</v>
      </c>
      <c r="F496" s="8">
        <v>3</v>
      </c>
      <c r="G496" s="10">
        <f>SUMIFS(_teams[wins_on_date],_teams[date],_stats[[#This Row],[date]],_teams[team_number],_stats[[#This Row],[team_number]])</f>
        <v>4</v>
      </c>
      <c r="H496" s="10">
        <f>SUMIFS(_teams[draws_on_date],_teams[date],_stats[[#This Row],[date]],_teams[team_number],_stats[[#This Row],[team_number]])</f>
        <v>2</v>
      </c>
      <c r="I496" s="10">
        <v>0</v>
      </c>
      <c r="J496" s="10" t="s">
        <v>103</v>
      </c>
    </row>
    <row r="497" spans="1:10" x14ac:dyDescent="0.25">
      <c r="A497" s="6">
        <v>45904</v>
      </c>
      <c r="B497" s="7">
        <v>1</v>
      </c>
      <c r="C497" s="7" t="s">
        <v>50</v>
      </c>
      <c r="D497" s="10" t="str">
        <f>IFERROR(VLOOKUP(_stats[[#This Row],[player_id]],_players[[player_id]:[player_name]],2,0),"")</f>
        <v>Витя</v>
      </c>
      <c r="E497" s="7">
        <v>1</v>
      </c>
      <c r="F497" s="8">
        <v>1</v>
      </c>
      <c r="G497" s="10">
        <f>SUMIFS(_teams[wins_on_date],_teams[date],_stats[[#This Row],[date]],_teams[team_number],_stats[[#This Row],[team_number]])</f>
        <v>4</v>
      </c>
      <c r="H497" s="10">
        <f>SUMIFS(_teams[draws_on_date],_teams[date],_stats[[#This Row],[date]],_teams[team_number],_stats[[#This Row],[team_number]])</f>
        <v>1</v>
      </c>
      <c r="I497" s="10">
        <v>3</v>
      </c>
      <c r="J497" s="10" t="s">
        <v>103</v>
      </c>
    </row>
    <row r="498" spans="1:10" x14ac:dyDescent="0.25">
      <c r="A498" s="6">
        <v>45904</v>
      </c>
      <c r="B498" s="7">
        <v>2</v>
      </c>
      <c r="C498" s="7" t="s">
        <v>62</v>
      </c>
      <c r="D498" s="10" t="str">
        <f>IFERROR(VLOOKUP(_stats[[#This Row],[player_id]],_players[[player_id]:[player_name]],2,0),"")</f>
        <v>Артем Зэф</v>
      </c>
      <c r="E498" s="7">
        <v>0</v>
      </c>
      <c r="F498" s="8">
        <v>1</v>
      </c>
      <c r="G498" s="10">
        <f>SUMIFS(_teams[wins_on_date],_teams[date],_stats[[#This Row],[date]],_teams[team_number],_stats[[#This Row],[team_number]])</f>
        <v>4</v>
      </c>
      <c r="H498" s="10">
        <f>SUMIFS(_teams[draws_on_date],_teams[date],_stats[[#This Row],[date]],_teams[team_number],_stats[[#This Row],[team_number]])</f>
        <v>2</v>
      </c>
      <c r="I498" s="10">
        <v>1</v>
      </c>
      <c r="J498" s="10" t="s">
        <v>103</v>
      </c>
    </row>
    <row r="499" spans="1:10" x14ac:dyDescent="0.25">
      <c r="A499" s="6">
        <v>45904</v>
      </c>
      <c r="B499" s="7">
        <v>3</v>
      </c>
      <c r="C499" s="7" t="s">
        <v>64</v>
      </c>
      <c r="D499" s="10" t="str">
        <f>IFERROR(VLOOKUP(_stats[[#This Row],[player_id]],_players[[player_id]:[player_name]],2,0),"")</f>
        <v>Александр Костюнин</v>
      </c>
      <c r="E499" s="7">
        <v>1</v>
      </c>
      <c r="F499" s="8">
        <v>0</v>
      </c>
      <c r="G499" s="10">
        <f>SUMIFS(_teams[wins_on_date],_teams[date],_stats[[#This Row],[date]],_teams[team_number],_stats[[#This Row],[team_number]])</f>
        <v>5</v>
      </c>
      <c r="H499" s="10">
        <f>SUMIFS(_teams[draws_on_date],_teams[date],_stats[[#This Row],[date]],_teams[team_number],_stats[[#This Row],[team_number]])</f>
        <v>1</v>
      </c>
      <c r="I499" s="10">
        <v>2</v>
      </c>
      <c r="J499" s="10" t="s">
        <v>103</v>
      </c>
    </row>
    <row r="500" spans="1:10" x14ac:dyDescent="0.25">
      <c r="A500" s="6">
        <v>45904</v>
      </c>
      <c r="B500" s="7">
        <v>3</v>
      </c>
      <c r="C500" s="7" t="s">
        <v>89</v>
      </c>
      <c r="D500" s="10" t="str">
        <f>IFERROR(VLOOKUP(_stats[[#This Row],[player_id]],_players[[player_id]:[player_name]],2,0),"")</f>
        <v>Антон Копыч</v>
      </c>
      <c r="E500" s="7">
        <v>3</v>
      </c>
      <c r="F500" s="8">
        <v>0</v>
      </c>
      <c r="G500" s="10">
        <f>SUMIFS(_teams[wins_on_date],_teams[date],_stats[[#This Row],[date]],_teams[team_number],_stats[[#This Row],[team_number]])</f>
        <v>5</v>
      </c>
      <c r="H500" s="10">
        <f>SUMIFS(_teams[draws_on_date],_teams[date],_stats[[#This Row],[date]],_teams[team_number],_stats[[#This Row],[team_number]])</f>
        <v>1</v>
      </c>
      <c r="I500" s="10">
        <v>1</v>
      </c>
      <c r="J500" s="10" t="s">
        <v>103</v>
      </c>
    </row>
    <row r="501" spans="1:10" x14ac:dyDescent="0.25">
      <c r="A501" s="6">
        <v>45904</v>
      </c>
      <c r="B501" s="7">
        <v>3</v>
      </c>
      <c r="C501" s="7" t="s">
        <v>79</v>
      </c>
      <c r="D501" s="10" t="str">
        <f>IFERROR(VLOOKUP(_stats[[#This Row],[player_id]],_players[[player_id]:[player_name]],2,0),"")</f>
        <v>Андрей Бутусов</v>
      </c>
      <c r="E501" s="7">
        <v>1</v>
      </c>
      <c r="F501" s="8">
        <v>1</v>
      </c>
      <c r="G501" s="10">
        <f>SUMIFS(_teams[wins_on_date],_teams[date],_stats[[#This Row],[date]],_teams[team_number],_stats[[#This Row],[team_number]])</f>
        <v>5</v>
      </c>
      <c r="H501" s="10">
        <f>SUMIFS(_teams[draws_on_date],_teams[date],_stats[[#This Row],[date]],_teams[team_number],_stats[[#This Row],[team_number]])</f>
        <v>1</v>
      </c>
      <c r="I501" s="10">
        <v>1</v>
      </c>
      <c r="J501" s="10" t="s">
        <v>103</v>
      </c>
    </row>
    <row r="502" spans="1:10" x14ac:dyDescent="0.25">
      <c r="A502" s="6">
        <v>45904</v>
      </c>
      <c r="B502" s="7">
        <v>3</v>
      </c>
      <c r="C502" s="7" t="s">
        <v>11</v>
      </c>
      <c r="D502" s="10" t="str">
        <f>IFERROR(VLOOKUP(_stats[[#This Row],[player_id]],_players[[player_id]:[player_name]],2,0),"")</f>
        <v>Тёма</v>
      </c>
      <c r="E502" s="7">
        <v>0</v>
      </c>
      <c r="F502" s="8">
        <v>0</v>
      </c>
      <c r="G502" s="10">
        <f>SUMIFS(_teams[wins_on_date],_teams[date],_stats[[#This Row],[date]],_teams[team_number],_stats[[#This Row],[team_number]])</f>
        <v>5</v>
      </c>
      <c r="H502" s="10">
        <f>SUMIFS(_teams[draws_on_date],_teams[date],_stats[[#This Row],[date]],_teams[team_number],_stats[[#This Row],[team_number]])</f>
        <v>1</v>
      </c>
      <c r="I502" s="10">
        <v>0</v>
      </c>
      <c r="J502" s="10" t="s">
        <v>103</v>
      </c>
    </row>
    <row r="503" spans="1:10" x14ac:dyDescent="0.25">
      <c r="A503" s="6">
        <v>45904</v>
      </c>
      <c r="B503" s="7">
        <v>3</v>
      </c>
      <c r="C503" s="7" t="s">
        <v>13</v>
      </c>
      <c r="D503" s="10" t="str">
        <f>IFERROR(VLOOKUP(_stats[[#This Row],[player_id]],_players[[player_id]:[player_name]],2,0),"")</f>
        <v>Толя Шлаев</v>
      </c>
      <c r="E503" s="7">
        <v>0</v>
      </c>
      <c r="F503" s="8">
        <v>1</v>
      </c>
      <c r="G503" s="10">
        <f>SUMIFS(_teams[wins_on_date],_teams[date],_stats[[#This Row],[date]],_teams[team_number],_stats[[#This Row],[team_number]])</f>
        <v>5</v>
      </c>
      <c r="H503" s="10">
        <f>SUMIFS(_teams[draws_on_date],_teams[date],_stats[[#This Row],[date]],_teams[team_number],_stats[[#This Row],[team_number]])</f>
        <v>1</v>
      </c>
      <c r="I503" s="10">
        <v>1</v>
      </c>
      <c r="J503" s="10" t="s">
        <v>103</v>
      </c>
    </row>
    <row r="504" spans="1:10" x14ac:dyDescent="0.25">
      <c r="A504" s="6">
        <v>45904</v>
      </c>
      <c r="B504" s="7">
        <v>2</v>
      </c>
      <c r="C504" s="7" t="s">
        <v>45</v>
      </c>
      <c r="D504" s="10" t="str">
        <f>IFERROR(VLOOKUP(_stats[[#This Row],[player_id]],_players[[player_id]:[player_name]],2,0),"")</f>
        <v>Кирилл Попов</v>
      </c>
      <c r="E504" s="7">
        <v>0</v>
      </c>
      <c r="F504" s="8">
        <v>1</v>
      </c>
      <c r="G504" s="10">
        <f>SUMIFS(_teams[wins_on_date],_teams[date],_stats[[#This Row],[date]],_teams[team_number],_stats[[#This Row],[team_number]])</f>
        <v>4</v>
      </c>
      <c r="H504" s="10">
        <f>SUMIFS(_teams[draws_on_date],_teams[date],_stats[[#This Row],[date]],_teams[team_number],_stats[[#This Row],[team_number]])</f>
        <v>2</v>
      </c>
      <c r="I504" s="10">
        <v>1</v>
      </c>
      <c r="J504" s="10" t="s">
        <v>103</v>
      </c>
    </row>
    <row r="505" spans="1:10" x14ac:dyDescent="0.25">
      <c r="A505" s="6">
        <v>45904</v>
      </c>
      <c r="B505" s="7">
        <v>2</v>
      </c>
      <c r="C505" s="7" t="s">
        <v>27</v>
      </c>
      <c r="D505" s="10" t="str">
        <f>IFERROR(VLOOKUP(_stats[[#This Row],[player_id]],_players[[player_id]:[player_name]],2,0),"")</f>
        <v>Рубик</v>
      </c>
      <c r="E505" s="7">
        <v>1</v>
      </c>
      <c r="F505" s="8">
        <v>1</v>
      </c>
      <c r="G505" s="10">
        <f>SUMIFS(_teams[wins_on_date],_teams[date],_stats[[#This Row],[date]],_teams[team_number],_stats[[#This Row],[team_number]])</f>
        <v>4</v>
      </c>
      <c r="H505" s="10">
        <f>SUMIFS(_teams[draws_on_date],_teams[date],_stats[[#This Row],[date]],_teams[team_number],_stats[[#This Row],[team_number]])</f>
        <v>2</v>
      </c>
      <c r="I505" s="10">
        <v>0</v>
      </c>
      <c r="J505" s="10" t="s">
        <v>103</v>
      </c>
    </row>
    <row r="506" spans="1:10" x14ac:dyDescent="0.25">
      <c r="A506" s="6">
        <v>45904</v>
      </c>
      <c r="B506" s="7">
        <v>3</v>
      </c>
      <c r="C506" s="7" t="s">
        <v>86</v>
      </c>
      <c r="D506" s="10" t="str">
        <f>IFERROR(VLOOKUP(_stats[[#This Row],[player_id]],_players[[player_id]:[player_name]],2,0),"")</f>
        <v>Зинаддин Алимов</v>
      </c>
      <c r="E506" s="7">
        <v>4</v>
      </c>
      <c r="F506" s="8">
        <v>2</v>
      </c>
      <c r="G506" s="10">
        <f>SUMIFS(_teams[wins_on_date],_teams[date],_stats[[#This Row],[date]],_teams[team_number],_stats[[#This Row],[team_number]])</f>
        <v>5</v>
      </c>
      <c r="H506" s="10">
        <f>SUMIFS(_teams[draws_on_date],_teams[date],_stats[[#This Row],[date]],_teams[team_number],_stats[[#This Row],[team_number]])</f>
        <v>1</v>
      </c>
      <c r="I506" s="10">
        <v>0</v>
      </c>
      <c r="J506" s="10" t="s">
        <v>103</v>
      </c>
    </row>
    <row r="507" spans="1:10" x14ac:dyDescent="0.25">
      <c r="A507" s="6">
        <v>45907</v>
      </c>
      <c r="B507" s="7">
        <v>1</v>
      </c>
      <c r="C507" s="7" t="s">
        <v>20</v>
      </c>
      <c r="D507" s="10" t="str">
        <f>IFERROR(VLOOKUP(_stats[[#This Row],[player_id]],_players[[player_id]:[player_name]],2,0),"")</f>
        <v>Сергей Крюков</v>
      </c>
      <c r="E507" s="7">
        <v>1</v>
      </c>
      <c r="F507" s="8">
        <v>2</v>
      </c>
      <c r="G507" s="10">
        <f>SUMIFS(_teams[wins_on_date],_teams[date],_stats[[#This Row],[date]],_teams[team_number],_stats[[#This Row],[team_number]])</f>
        <v>1</v>
      </c>
      <c r="H507" s="10">
        <f>SUMIFS(_teams[draws_on_date],_teams[date],_stats[[#This Row],[date]],_teams[team_number],_stats[[#This Row],[team_number]])</f>
        <v>3</v>
      </c>
      <c r="I507" s="10">
        <v>0</v>
      </c>
      <c r="J507" s="10" t="s">
        <v>105</v>
      </c>
    </row>
    <row r="508" spans="1:10" x14ac:dyDescent="0.25">
      <c r="A508" s="6">
        <v>45907</v>
      </c>
      <c r="B508" s="7">
        <v>3</v>
      </c>
      <c r="C508" s="7" t="s">
        <v>29</v>
      </c>
      <c r="D508" s="10" t="str">
        <f>IFERROR(VLOOKUP(_stats[[#This Row],[player_id]],_players[[player_id]:[player_name]],2,0),"")</f>
        <v>Никита</v>
      </c>
      <c r="E508" s="7">
        <v>1</v>
      </c>
      <c r="F508" s="8">
        <v>1</v>
      </c>
      <c r="G508" s="10">
        <f>SUMIFS(_teams[wins_on_date],_teams[date],_stats[[#This Row],[date]],_teams[team_number],_stats[[#This Row],[team_number]])</f>
        <v>2</v>
      </c>
      <c r="H508" s="10">
        <f>SUMIFS(_teams[draws_on_date],_teams[date],_stats[[#This Row],[date]],_teams[team_number],_stats[[#This Row],[team_number]])</f>
        <v>3</v>
      </c>
      <c r="I508" s="10">
        <v>0</v>
      </c>
      <c r="J508" s="10" t="s">
        <v>105</v>
      </c>
    </row>
    <row r="509" spans="1:10" x14ac:dyDescent="0.25">
      <c r="A509" s="6">
        <v>45907</v>
      </c>
      <c r="B509" s="7">
        <v>3</v>
      </c>
      <c r="C509" s="7" t="s">
        <v>32</v>
      </c>
      <c r="D509" s="10" t="str">
        <f>IFERROR(VLOOKUP(_stats[[#This Row],[player_id]],_players[[player_id]:[player_name]],2,0),"")</f>
        <v>Артем Ширяев</v>
      </c>
      <c r="E509" s="7">
        <v>1</v>
      </c>
      <c r="F509" s="8">
        <v>0</v>
      </c>
      <c r="G509" s="10">
        <f>SUMIFS(_teams[wins_on_date],_teams[date],_stats[[#This Row],[date]],_teams[team_number],_stats[[#This Row],[team_number]])</f>
        <v>2</v>
      </c>
      <c r="H509" s="10">
        <f>SUMIFS(_teams[draws_on_date],_teams[date],_stats[[#This Row],[date]],_teams[team_number],_stats[[#This Row],[team_number]])</f>
        <v>3</v>
      </c>
      <c r="I509" s="10">
        <v>0</v>
      </c>
      <c r="J509" s="10" t="s">
        <v>105</v>
      </c>
    </row>
    <row r="510" spans="1:10" x14ac:dyDescent="0.25">
      <c r="A510" s="6">
        <v>45907</v>
      </c>
      <c r="B510" s="7">
        <v>1</v>
      </c>
      <c r="C510" s="7" t="s">
        <v>86</v>
      </c>
      <c r="D510" s="10" t="str">
        <f>IFERROR(VLOOKUP(_stats[[#This Row],[player_id]],_players[[player_id]:[player_name]],2,0),"")</f>
        <v>Зинаддин Алимов</v>
      </c>
      <c r="E510" s="7">
        <v>1</v>
      </c>
      <c r="F510" s="8">
        <v>4</v>
      </c>
      <c r="G510" s="10">
        <f>SUMIFS(_teams[wins_on_date],_teams[date],_stats[[#This Row],[date]],_teams[team_number],_stats[[#This Row],[team_number]])</f>
        <v>1</v>
      </c>
      <c r="H510" s="10">
        <f>SUMIFS(_teams[draws_on_date],_teams[date],_stats[[#This Row],[date]],_teams[team_number],_stats[[#This Row],[team_number]])</f>
        <v>3</v>
      </c>
      <c r="I510" s="10">
        <v>0</v>
      </c>
      <c r="J510" s="10" t="s">
        <v>105</v>
      </c>
    </row>
    <row r="511" spans="1:10" x14ac:dyDescent="0.25">
      <c r="A511" s="6">
        <v>45907</v>
      </c>
      <c r="B511" s="7">
        <v>2</v>
      </c>
      <c r="C511" s="7" t="s">
        <v>16</v>
      </c>
      <c r="D511" s="10" t="str">
        <f>IFERROR(VLOOKUP(_stats[[#This Row],[player_id]],_players[[player_id]:[player_name]],2,0),"")</f>
        <v>Сергей</v>
      </c>
      <c r="E511" s="7">
        <v>4</v>
      </c>
      <c r="F511" s="8">
        <v>0</v>
      </c>
      <c r="G511" s="10">
        <f>SUMIFS(_teams[wins_on_date],_teams[date],_stats[[#This Row],[date]],_teams[team_number],_stats[[#This Row],[team_number]])</f>
        <v>6</v>
      </c>
      <c r="H511" s="10">
        <f>SUMIFS(_teams[draws_on_date],_teams[date],_stats[[#This Row],[date]],_teams[team_number],_stats[[#This Row],[team_number]])</f>
        <v>2</v>
      </c>
      <c r="I511" s="10">
        <v>1</v>
      </c>
      <c r="J511" s="10" t="s">
        <v>105</v>
      </c>
    </row>
    <row r="512" spans="1:10" x14ac:dyDescent="0.25">
      <c r="A512" s="6">
        <v>45907</v>
      </c>
      <c r="B512" s="7">
        <v>3</v>
      </c>
      <c r="C512" s="7" t="s">
        <v>42</v>
      </c>
      <c r="D512" s="10" t="str">
        <f>IFERROR(VLOOKUP(_stats[[#This Row],[player_id]],_players[[player_id]:[player_name]],2,0),"")</f>
        <v>Атай</v>
      </c>
      <c r="E512" s="7">
        <v>3</v>
      </c>
      <c r="F512" s="8">
        <v>1</v>
      </c>
      <c r="G512" s="10">
        <f>SUMIFS(_teams[wins_on_date],_teams[date],_stats[[#This Row],[date]],_teams[team_number],_stats[[#This Row],[team_number]])</f>
        <v>2</v>
      </c>
      <c r="H512" s="10">
        <f>SUMIFS(_teams[draws_on_date],_teams[date],_stats[[#This Row],[date]],_teams[team_number],_stats[[#This Row],[team_number]])</f>
        <v>3</v>
      </c>
      <c r="I512" s="10">
        <v>0</v>
      </c>
      <c r="J512" s="10" t="s">
        <v>105</v>
      </c>
    </row>
    <row r="513" spans="1:10" x14ac:dyDescent="0.25">
      <c r="A513" s="6">
        <v>45907</v>
      </c>
      <c r="B513" s="7">
        <v>1</v>
      </c>
      <c r="C513" s="7" t="s">
        <v>44</v>
      </c>
      <c r="D513" s="10" t="str">
        <f>IFERROR(VLOOKUP(_stats[[#This Row],[player_id]],_players[[player_id]:[player_name]],2,0),"")</f>
        <v>Эля</v>
      </c>
      <c r="E513" s="7">
        <v>0</v>
      </c>
      <c r="F513" s="8">
        <v>0</v>
      </c>
      <c r="G513" s="10">
        <f>SUMIFS(_teams[wins_on_date],_teams[date],_stats[[#This Row],[date]],_teams[team_number],_stats[[#This Row],[team_number]])</f>
        <v>1</v>
      </c>
      <c r="H513" s="10">
        <f>SUMIFS(_teams[draws_on_date],_teams[date],_stats[[#This Row],[date]],_teams[team_number],_stats[[#This Row],[team_number]])</f>
        <v>3</v>
      </c>
      <c r="I513" s="10">
        <v>0</v>
      </c>
      <c r="J513" s="10" t="s">
        <v>105</v>
      </c>
    </row>
    <row r="514" spans="1:10" x14ac:dyDescent="0.25">
      <c r="A514" s="6">
        <v>45907</v>
      </c>
      <c r="B514" s="7">
        <v>1</v>
      </c>
      <c r="C514" s="7" t="s">
        <v>43</v>
      </c>
      <c r="D514" s="10" t="str">
        <f>IFERROR(VLOOKUP(_stats[[#This Row],[player_id]],_players[[player_id]:[player_name]],2,0),"")</f>
        <v>Нурик</v>
      </c>
      <c r="E514" s="7">
        <v>2</v>
      </c>
      <c r="F514" s="8">
        <v>0</v>
      </c>
      <c r="G514" s="10">
        <f>SUMIFS(_teams[wins_on_date],_teams[date],_stats[[#This Row],[date]],_teams[team_number],_stats[[#This Row],[team_number]])</f>
        <v>1</v>
      </c>
      <c r="H514" s="10">
        <f>SUMIFS(_teams[draws_on_date],_teams[date],_stats[[#This Row],[date]],_teams[team_number],_stats[[#This Row],[team_number]])</f>
        <v>3</v>
      </c>
      <c r="I514" s="10">
        <v>0</v>
      </c>
      <c r="J514" s="10" t="s">
        <v>105</v>
      </c>
    </row>
    <row r="515" spans="1:10" x14ac:dyDescent="0.25">
      <c r="A515" s="6">
        <v>45907</v>
      </c>
      <c r="B515" s="7">
        <v>1</v>
      </c>
      <c r="C515" s="7" t="s">
        <v>89</v>
      </c>
      <c r="D515" s="10" t="str">
        <f>IFERROR(VLOOKUP(_stats[[#This Row],[player_id]],_players[[player_id]:[player_name]],2,0),"")</f>
        <v>Антон Копыч</v>
      </c>
      <c r="E515" s="7">
        <v>2</v>
      </c>
      <c r="F515" s="8">
        <v>0</v>
      </c>
      <c r="G515" s="10">
        <f>SUMIFS(_teams[wins_on_date],_teams[date],_stats[[#This Row],[date]],_teams[team_number],_stats[[#This Row],[team_number]])</f>
        <v>1</v>
      </c>
      <c r="H515" s="10">
        <f>SUMIFS(_teams[draws_on_date],_teams[date],_stats[[#This Row],[date]],_teams[team_number],_stats[[#This Row],[team_number]])</f>
        <v>3</v>
      </c>
      <c r="I515" s="10">
        <v>0</v>
      </c>
      <c r="J515" s="10" t="s">
        <v>105</v>
      </c>
    </row>
    <row r="516" spans="1:10" x14ac:dyDescent="0.25">
      <c r="A516" s="6">
        <v>45907</v>
      </c>
      <c r="B516" s="7">
        <v>3</v>
      </c>
      <c r="C516" s="7" t="s">
        <v>77</v>
      </c>
      <c r="D516" s="10" t="str">
        <f>IFERROR(VLOOKUP(_stats[[#This Row],[player_id]],_players[[player_id]:[player_name]],2,0),"")</f>
        <v>Даниил</v>
      </c>
      <c r="E516" s="7">
        <v>1</v>
      </c>
      <c r="F516" s="8">
        <v>1</v>
      </c>
      <c r="G516" s="10">
        <f>SUMIFS(_teams[wins_on_date],_teams[date],_stats[[#This Row],[date]],_teams[team_number],_stats[[#This Row],[team_number]])</f>
        <v>2</v>
      </c>
      <c r="H516" s="10">
        <f>SUMIFS(_teams[draws_on_date],_teams[date],_stats[[#This Row],[date]],_teams[team_number],_stats[[#This Row],[team_number]])</f>
        <v>3</v>
      </c>
      <c r="I516" s="10">
        <v>0</v>
      </c>
      <c r="J516" s="10" t="s">
        <v>105</v>
      </c>
    </row>
    <row r="517" spans="1:10" x14ac:dyDescent="0.25">
      <c r="A517" s="6">
        <v>45907</v>
      </c>
      <c r="B517" s="7">
        <v>2</v>
      </c>
      <c r="C517" s="7" t="s">
        <v>11</v>
      </c>
      <c r="D517" s="10" t="str">
        <f>IFERROR(VLOOKUP(_stats[[#This Row],[player_id]],_players[[player_id]:[player_name]],2,0),"")</f>
        <v>Тёма</v>
      </c>
      <c r="E517" s="7">
        <v>1</v>
      </c>
      <c r="F517" s="8">
        <v>0</v>
      </c>
      <c r="G517" s="10">
        <f>SUMIFS(_teams[wins_on_date],_teams[date],_stats[[#This Row],[date]],_teams[team_number],_stats[[#This Row],[team_number]])</f>
        <v>6</v>
      </c>
      <c r="H517" s="10">
        <f>SUMIFS(_teams[draws_on_date],_teams[date],_stats[[#This Row],[date]],_teams[team_number],_stats[[#This Row],[team_number]])</f>
        <v>2</v>
      </c>
      <c r="I517" s="10">
        <v>0</v>
      </c>
      <c r="J517" s="10" t="s">
        <v>105</v>
      </c>
    </row>
    <row r="518" spans="1:10" x14ac:dyDescent="0.25">
      <c r="A518" s="6">
        <v>45907</v>
      </c>
      <c r="B518" s="7">
        <v>3</v>
      </c>
      <c r="C518" s="7" t="s">
        <v>60</v>
      </c>
      <c r="D518" s="10" t="str">
        <f>IFERROR(VLOOKUP(_stats[[#This Row],[player_id]],_players[[player_id]:[player_name]],2,0),"")</f>
        <v>Юра Пименов</v>
      </c>
      <c r="E518" s="7">
        <v>3</v>
      </c>
      <c r="F518" s="8">
        <v>1</v>
      </c>
      <c r="G518" s="10">
        <f>SUMIFS(_teams[wins_on_date],_teams[date],_stats[[#This Row],[date]],_teams[team_number],_stats[[#This Row],[team_number]])</f>
        <v>2</v>
      </c>
      <c r="H518" s="10">
        <f>SUMIFS(_teams[draws_on_date],_teams[date],_stats[[#This Row],[date]],_teams[team_number],_stats[[#This Row],[team_number]])</f>
        <v>3</v>
      </c>
      <c r="I518" s="10">
        <v>0</v>
      </c>
      <c r="J518" s="10" t="s">
        <v>105</v>
      </c>
    </row>
    <row r="519" spans="1:10" x14ac:dyDescent="0.25">
      <c r="A519" s="6">
        <v>45907</v>
      </c>
      <c r="B519" s="7">
        <v>1</v>
      </c>
      <c r="C519" s="7" t="s">
        <v>23</v>
      </c>
      <c r="D519" s="10" t="str">
        <f>IFERROR(VLOOKUP(_stats[[#This Row],[player_id]],_players[[player_id]:[player_name]],2,0),"")</f>
        <v>Женя (кипер)</v>
      </c>
      <c r="E519" s="7">
        <v>0</v>
      </c>
      <c r="F519" s="8">
        <v>0</v>
      </c>
      <c r="G519" s="10">
        <f>SUMIFS(_teams[wins_on_date],_teams[date],_stats[[#This Row],[date]],_teams[team_number],_stats[[#This Row],[team_number]])</f>
        <v>1</v>
      </c>
      <c r="H519" s="10">
        <f>SUMIFS(_teams[draws_on_date],_teams[date],_stats[[#This Row],[date]],_teams[team_number],_stats[[#This Row],[team_number]])</f>
        <v>3</v>
      </c>
      <c r="I519" s="10">
        <v>2</v>
      </c>
      <c r="J519" s="10" t="s">
        <v>105</v>
      </c>
    </row>
    <row r="520" spans="1:10" x14ac:dyDescent="0.25">
      <c r="A520" s="6">
        <v>45907</v>
      </c>
      <c r="B520" s="7">
        <v>2</v>
      </c>
      <c r="C520" s="7" t="s">
        <v>45</v>
      </c>
      <c r="D520" s="10" t="str">
        <f>IFERROR(VLOOKUP(_stats[[#This Row],[player_id]],_players[[player_id]:[player_name]],2,0),"")</f>
        <v>Кирилл Попов</v>
      </c>
      <c r="E520" s="7">
        <v>2</v>
      </c>
      <c r="F520" s="8">
        <v>3</v>
      </c>
      <c r="G520" s="10">
        <f>SUMIFS(_teams[wins_on_date],_teams[date],_stats[[#This Row],[date]],_teams[team_number],_stats[[#This Row],[team_number]])</f>
        <v>6</v>
      </c>
      <c r="H520" s="10">
        <f>SUMIFS(_teams[draws_on_date],_teams[date],_stats[[#This Row],[date]],_teams[team_number],_stats[[#This Row],[team_number]])</f>
        <v>2</v>
      </c>
      <c r="I520" s="10">
        <v>1</v>
      </c>
      <c r="J520" s="10" t="s">
        <v>105</v>
      </c>
    </row>
    <row r="521" spans="1:10" x14ac:dyDescent="0.25">
      <c r="A521" s="6">
        <v>45907</v>
      </c>
      <c r="B521" s="7">
        <v>3</v>
      </c>
      <c r="C521" s="7" t="s">
        <v>15</v>
      </c>
      <c r="D521" s="10" t="str">
        <f>IFERROR(VLOOKUP(_stats[[#This Row],[player_id]],_players[[player_id]:[player_name]],2,0),"")</f>
        <v>Вова</v>
      </c>
      <c r="E521" s="7">
        <v>1</v>
      </c>
      <c r="F521" s="8">
        <v>2</v>
      </c>
      <c r="G521" s="10">
        <f>SUMIFS(_teams[wins_on_date],_teams[date],_stats[[#This Row],[date]],_teams[team_number],_stats[[#This Row],[team_number]])</f>
        <v>2</v>
      </c>
      <c r="H521" s="10">
        <f>SUMIFS(_teams[draws_on_date],_teams[date],_stats[[#This Row],[date]],_teams[team_number],_stats[[#This Row],[team_number]])</f>
        <v>3</v>
      </c>
      <c r="I521" s="10">
        <v>0</v>
      </c>
      <c r="J521" s="10" t="s">
        <v>105</v>
      </c>
    </row>
    <row r="522" spans="1:10" x14ac:dyDescent="0.25">
      <c r="A522" s="6">
        <v>45907</v>
      </c>
      <c r="B522" s="7">
        <v>2</v>
      </c>
      <c r="C522" s="7" t="s">
        <v>18</v>
      </c>
      <c r="D522" s="10" t="str">
        <f>IFERROR(VLOOKUP(_stats[[#This Row],[player_id]],_players[[player_id]:[player_name]],2,0),"")</f>
        <v>Костя</v>
      </c>
      <c r="E522" s="7">
        <v>2</v>
      </c>
      <c r="F522" s="8">
        <v>4</v>
      </c>
      <c r="G522" s="10">
        <f>SUMIFS(_teams[wins_on_date],_teams[date],_stats[[#This Row],[date]],_teams[team_number],_stats[[#This Row],[team_number]])</f>
        <v>6</v>
      </c>
      <c r="H522" s="10">
        <f>SUMIFS(_teams[draws_on_date],_teams[date],_stats[[#This Row],[date]],_teams[team_number],_stats[[#This Row],[team_number]])</f>
        <v>2</v>
      </c>
      <c r="I522" s="10">
        <v>0</v>
      </c>
      <c r="J522" s="10" t="s">
        <v>105</v>
      </c>
    </row>
    <row r="523" spans="1:10" x14ac:dyDescent="0.25">
      <c r="A523" s="6">
        <v>45907</v>
      </c>
      <c r="B523" s="7">
        <v>2</v>
      </c>
      <c r="C523" s="7" t="s">
        <v>35</v>
      </c>
      <c r="D523" s="10" t="str">
        <f>IFERROR(VLOOKUP(_stats[[#This Row],[player_id]],_players[[player_id]:[player_name]],2,0),"")</f>
        <v>Дядя Руслан</v>
      </c>
      <c r="E523" s="7">
        <v>0</v>
      </c>
      <c r="F523" s="8">
        <v>1</v>
      </c>
      <c r="G523" s="10">
        <f>SUMIFS(_teams[wins_on_date],_teams[date],_stats[[#This Row],[date]],_teams[team_number],_stats[[#This Row],[team_number]])</f>
        <v>6</v>
      </c>
      <c r="H523" s="10">
        <f>SUMIFS(_teams[draws_on_date],_teams[date],_stats[[#This Row],[date]],_teams[team_number],_stats[[#This Row],[team_number]])</f>
        <v>2</v>
      </c>
      <c r="I523" s="10">
        <v>0</v>
      </c>
      <c r="J523" s="10" t="s">
        <v>105</v>
      </c>
    </row>
    <row r="524" spans="1:10" x14ac:dyDescent="0.25">
      <c r="A524" s="6">
        <v>45907</v>
      </c>
      <c r="B524" s="7">
        <v>2</v>
      </c>
      <c r="C524" s="7" t="s">
        <v>33</v>
      </c>
      <c r="D524" s="10" t="str">
        <f>IFERROR(VLOOKUP(_stats[[#This Row],[player_id]],_players[[player_id]:[player_name]],2,0),"")</f>
        <v>Рома Сурнин</v>
      </c>
      <c r="E524" s="7">
        <v>2</v>
      </c>
      <c r="F524" s="8">
        <v>3</v>
      </c>
      <c r="G524" s="10">
        <f>SUMIFS(_teams[wins_on_date],_teams[date],_stats[[#This Row],[date]],_teams[team_number],_stats[[#This Row],[team_number]])</f>
        <v>6</v>
      </c>
      <c r="H524" s="10">
        <f>SUMIFS(_teams[draws_on_date],_teams[date],_stats[[#This Row],[date]],_teams[team_number],_stats[[#This Row],[team_number]])</f>
        <v>2</v>
      </c>
      <c r="I524" s="10">
        <v>0</v>
      </c>
      <c r="J524" s="10" t="s">
        <v>105</v>
      </c>
    </row>
    <row r="525" spans="1:10" x14ac:dyDescent="0.25">
      <c r="A525" s="6">
        <v>45907</v>
      </c>
      <c r="B525" s="7">
        <v>1</v>
      </c>
      <c r="C525" s="7" t="s">
        <v>104</v>
      </c>
      <c r="D525" s="10" t="str">
        <f>IFERROR(VLOOKUP(_stats[[#This Row],[player_id]],_players[[player_id]:[player_name]],2,0),"")</f>
        <v>Олег</v>
      </c>
      <c r="E525" s="7">
        <v>0</v>
      </c>
      <c r="F525" s="8">
        <v>0</v>
      </c>
      <c r="G525" s="10">
        <f>SUMIFS(_teams[wins_on_date],_teams[date],_stats[[#This Row],[date]],_teams[team_number],_stats[[#This Row],[team_number]])</f>
        <v>1</v>
      </c>
      <c r="H525" s="10">
        <f>SUMIFS(_teams[draws_on_date],_teams[date],_stats[[#This Row],[date]],_teams[team_number],_stats[[#This Row],[team_number]])</f>
        <v>3</v>
      </c>
      <c r="I525" s="10">
        <v>0</v>
      </c>
      <c r="J525" s="10" t="s">
        <v>105</v>
      </c>
    </row>
    <row r="526" spans="1:10" x14ac:dyDescent="0.25">
      <c r="A526" s="6">
        <v>45907</v>
      </c>
      <c r="B526" s="7">
        <v>2</v>
      </c>
      <c r="C526" s="7" t="s">
        <v>30</v>
      </c>
      <c r="D526" s="10" t="str">
        <f>IFERROR(VLOOKUP(_stats[[#This Row],[player_id]],_players[[player_id]:[player_name]],2,0),"")</f>
        <v>Александр Травкин</v>
      </c>
      <c r="E526" s="7">
        <v>3</v>
      </c>
      <c r="F526" s="8">
        <v>1</v>
      </c>
      <c r="G526" s="10">
        <f>SUMIFS(_teams[wins_on_date],_teams[date],_stats[[#This Row],[date]],_teams[team_number],_stats[[#This Row],[team_number]])</f>
        <v>6</v>
      </c>
      <c r="H526" s="10">
        <f>SUMIFS(_teams[draws_on_date],_teams[date],_stats[[#This Row],[date]],_teams[team_number],_stats[[#This Row],[team_number]])</f>
        <v>2</v>
      </c>
      <c r="I526" s="10">
        <v>5</v>
      </c>
      <c r="J526" s="10" t="s">
        <v>105</v>
      </c>
    </row>
    <row r="527" spans="1:10" x14ac:dyDescent="0.25">
      <c r="A527" s="6">
        <v>45911</v>
      </c>
      <c r="B527" s="7">
        <v>1</v>
      </c>
      <c r="C527" s="7" t="s">
        <v>64</v>
      </c>
      <c r="D527" s="10" t="str">
        <f>IFERROR(VLOOKUP(_stats[[#This Row],[player_id]],_players[[player_id]:[player_name]],2,0),"")</f>
        <v>Александр Костюнин</v>
      </c>
      <c r="E527" s="7">
        <v>0</v>
      </c>
      <c r="F527" s="8">
        <v>0</v>
      </c>
      <c r="G527" s="10">
        <f>SUMIFS(_teams[wins_on_date],_teams[date],_stats[[#This Row],[date]],_teams[team_number],_stats[[#This Row],[team_number]])</f>
        <v>1</v>
      </c>
      <c r="H527" s="10">
        <f>SUMIFS(_teams[draws_on_date],_teams[date],_stats[[#This Row],[date]],_teams[team_number],_stats[[#This Row],[team_number]])</f>
        <v>1</v>
      </c>
      <c r="I527" s="10">
        <v>0</v>
      </c>
      <c r="J527" s="10" t="s">
        <v>103</v>
      </c>
    </row>
    <row r="528" spans="1:10" x14ac:dyDescent="0.25">
      <c r="A528" s="6">
        <v>45911</v>
      </c>
      <c r="B528" s="7">
        <v>1</v>
      </c>
      <c r="C528" s="7" t="s">
        <v>60</v>
      </c>
      <c r="D528" s="10" t="str">
        <f>IFERROR(VLOOKUP(_stats[[#This Row],[player_id]],_players[[player_id]:[player_name]],2,0),"")</f>
        <v>Юра Пименов</v>
      </c>
      <c r="E528" s="7">
        <v>0</v>
      </c>
      <c r="F528" s="8">
        <v>2</v>
      </c>
      <c r="G528" s="10">
        <f>SUMIFS(_teams[wins_on_date],_teams[date],_stats[[#This Row],[date]],_teams[team_number],_stats[[#This Row],[team_number]])</f>
        <v>1</v>
      </c>
      <c r="H528" s="10">
        <f>SUMIFS(_teams[draws_on_date],_teams[date],_stats[[#This Row],[date]],_teams[team_number],_stats[[#This Row],[team_number]])</f>
        <v>1</v>
      </c>
      <c r="I528" s="10">
        <v>0</v>
      </c>
      <c r="J528" s="10" t="s">
        <v>103</v>
      </c>
    </row>
    <row r="529" spans="1:10" x14ac:dyDescent="0.25">
      <c r="A529" s="6">
        <v>45911</v>
      </c>
      <c r="B529" s="7">
        <v>1</v>
      </c>
      <c r="C529" s="7" t="s">
        <v>28</v>
      </c>
      <c r="D529" s="10" t="str">
        <f>IFERROR(VLOOKUP(_stats[[#This Row],[player_id]],_players[[player_id]:[player_name]],2,0),"")</f>
        <v>Миша</v>
      </c>
      <c r="E529" s="7">
        <v>0</v>
      </c>
      <c r="F529" s="8">
        <v>0</v>
      </c>
      <c r="G529" s="10">
        <f>SUMIFS(_teams[wins_on_date],_teams[date],_stats[[#This Row],[date]],_teams[team_number],_stats[[#This Row],[team_number]])</f>
        <v>1</v>
      </c>
      <c r="H529" s="10">
        <f>SUMIFS(_teams[draws_on_date],_teams[date],_stats[[#This Row],[date]],_teams[team_number],_stats[[#This Row],[team_number]])</f>
        <v>1</v>
      </c>
      <c r="I529" s="10">
        <v>0</v>
      </c>
      <c r="J529" s="10" t="s">
        <v>103</v>
      </c>
    </row>
    <row r="530" spans="1:10" x14ac:dyDescent="0.25">
      <c r="A530" s="6">
        <v>45911</v>
      </c>
      <c r="B530" s="7">
        <v>1</v>
      </c>
      <c r="C530" s="7" t="s">
        <v>32</v>
      </c>
      <c r="D530" s="10" t="str">
        <f>IFERROR(VLOOKUP(_stats[[#This Row],[player_id]],_players[[player_id]:[player_name]],2,0),"")</f>
        <v>Артем Ширяев</v>
      </c>
      <c r="E530" s="7">
        <v>0</v>
      </c>
      <c r="F530" s="8">
        <v>0</v>
      </c>
      <c r="G530" s="10">
        <f>SUMIFS(_teams[wins_on_date],_teams[date],_stats[[#This Row],[date]],_teams[team_number],_stats[[#This Row],[team_number]])</f>
        <v>1</v>
      </c>
      <c r="H530" s="10">
        <f>SUMIFS(_teams[draws_on_date],_teams[date],_stats[[#This Row],[date]],_teams[team_number],_stats[[#This Row],[team_number]])</f>
        <v>1</v>
      </c>
      <c r="I530" s="10">
        <v>0</v>
      </c>
      <c r="J530" s="10" t="s">
        <v>103</v>
      </c>
    </row>
    <row r="531" spans="1:10" x14ac:dyDescent="0.25">
      <c r="A531" s="6">
        <v>45911</v>
      </c>
      <c r="B531" s="7">
        <v>1</v>
      </c>
      <c r="C531" s="7" t="s">
        <v>16</v>
      </c>
      <c r="D531" s="10" t="str">
        <f>IFERROR(VLOOKUP(_stats[[#This Row],[player_id]],_players[[player_id]:[player_name]],2,0),"")</f>
        <v>Сергей</v>
      </c>
      <c r="E531" s="7">
        <v>2</v>
      </c>
      <c r="F531" s="8">
        <v>0</v>
      </c>
      <c r="G531" s="10">
        <f>SUMIFS(_teams[wins_on_date],_teams[date],_stats[[#This Row],[date]],_teams[team_number],_stats[[#This Row],[team_number]])</f>
        <v>1</v>
      </c>
      <c r="H531" s="10">
        <f>SUMIFS(_teams[draws_on_date],_teams[date],_stats[[#This Row],[date]],_teams[team_number],_stats[[#This Row],[team_number]])</f>
        <v>1</v>
      </c>
      <c r="I531" s="10">
        <v>0</v>
      </c>
      <c r="J531" s="10" t="s">
        <v>103</v>
      </c>
    </row>
    <row r="532" spans="1:10" x14ac:dyDescent="0.25">
      <c r="A532" s="6">
        <v>45911</v>
      </c>
      <c r="B532" s="7">
        <v>1</v>
      </c>
      <c r="C532" s="7" t="s">
        <v>20</v>
      </c>
      <c r="D532" s="10" t="str">
        <f>IFERROR(VLOOKUP(_stats[[#This Row],[player_id]],_players[[player_id]:[player_name]],2,0),"")</f>
        <v>Сергей Крюков</v>
      </c>
      <c r="E532" s="7">
        <v>0</v>
      </c>
      <c r="F532" s="8">
        <v>0</v>
      </c>
      <c r="G532" s="10">
        <f>SUMIFS(_teams[wins_on_date],_teams[date],_stats[[#This Row],[date]],_teams[team_number],_stats[[#This Row],[team_number]])</f>
        <v>1</v>
      </c>
      <c r="H532" s="10">
        <f>SUMIFS(_teams[draws_on_date],_teams[date],_stats[[#This Row],[date]],_teams[team_number],_stats[[#This Row],[team_number]])</f>
        <v>1</v>
      </c>
      <c r="I532" s="10">
        <v>1</v>
      </c>
      <c r="J532" s="10" t="s">
        <v>103</v>
      </c>
    </row>
    <row r="533" spans="1:10" x14ac:dyDescent="0.25">
      <c r="A533" s="6">
        <v>45911</v>
      </c>
      <c r="B533" s="7">
        <v>2</v>
      </c>
      <c r="C533" s="7" t="s">
        <v>18</v>
      </c>
      <c r="D533" s="10" t="str">
        <f>IFERROR(VLOOKUP(_stats[[#This Row],[player_id]],_players[[player_id]:[player_name]],2,0),"")</f>
        <v>Костя</v>
      </c>
      <c r="E533" s="7">
        <v>2</v>
      </c>
      <c r="F533" s="8">
        <v>2</v>
      </c>
      <c r="G533" s="10">
        <f>SUMIFS(_teams[wins_on_date],_teams[date],_stats[[#This Row],[date]],_teams[team_number],_stats[[#This Row],[team_number]])</f>
        <v>8</v>
      </c>
      <c r="H533" s="10">
        <f>SUMIFS(_teams[draws_on_date],_teams[date],_stats[[#This Row],[date]],_teams[team_number],_stats[[#This Row],[team_number]])</f>
        <v>2</v>
      </c>
      <c r="I533" s="10">
        <v>0</v>
      </c>
      <c r="J533" s="10" t="s">
        <v>103</v>
      </c>
    </row>
    <row r="534" spans="1:10" x14ac:dyDescent="0.25">
      <c r="A534" s="6">
        <v>45911</v>
      </c>
      <c r="B534" s="7">
        <v>2</v>
      </c>
      <c r="C534" s="7" t="s">
        <v>77</v>
      </c>
      <c r="D534" s="10" t="str">
        <f>IFERROR(VLOOKUP(_stats[[#This Row],[player_id]],_players[[player_id]:[player_name]],2,0),"")</f>
        <v>Даниил</v>
      </c>
      <c r="E534" s="7">
        <v>4</v>
      </c>
      <c r="F534" s="8">
        <v>3</v>
      </c>
      <c r="G534" s="10">
        <f>SUMIFS(_teams[wins_on_date],_teams[date],_stats[[#This Row],[date]],_teams[team_number],_stats[[#This Row],[team_number]])</f>
        <v>8</v>
      </c>
      <c r="H534" s="10">
        <f>SUMIFS(_teams[draws_on_date],_teams[date],_stats[[#This Row],[date]],_teams[team_number],_stats[[#This Row],[team_number]])</f>
        <v>2</v>
      </c>
      <c r="I534" s="10">
        <v>0</v>
      </c>
      <c r="J534" s="10" t="s">
        <v>103</v>
      </c>
    </row>
    <row r="535" spans="1:10" x14ac:dyDescent="0.25">
      <c r="A535" s="6">
        <v>45911</v>
      </c>
      <c r="B535" s="7">
        <v>2</v>
      </c>
      <c r="C535" s="7" t="s">
        <v>89</v>
      </c>
      <c r="D535" s="10" t="str">
        <f>IFERROR(VLOOKUP(_stats[[#This Row],[player_id]],_players[[player_id]:[player_name]],2,0),"")</f>
        <v>Антон Копыч</v>
      </c>
      <c r="E535" s="7">
        <v>6</v>
      </c>
      <c r="F535" s="8">
        <v>3</v>
      </c>
      <c r="G535" s="10">
        <f>SUMIFS(_teams[wins_on_date],_teams[date],_stats[[#This Row],[date]],_teams[team_number],_stats[[#This Row],[team_number]])</f>
        <v>8</v>
      </c>
      <c r="H535" s="10">
        <f>SUMIFS(_teams[draws_on_date],_teams[date],_stats[[#This Row],[date]],_teams[team_number],_stats[[#This Row],[team_number]])</f>
        <v>2</v>
      </c>
      <c r="I535" s="10">
        <v>0</v>
      </c>
      <c r="J535" s="10" t="s">
        <v>103</v>
      </c>
    </row>
    <row r="536" spans="1:10" x14ac:dyDescent="0.25">
      <c r="A536" s="6">
        <v>45911</v>
      </c>
      <c r="B536" s="7">
        <v>2</v>
      </c>
      <c r="C536" s="7" t="s">
        <v>50</v>
      </c>
      <c r="D536" s="10" t="str">
        <f>IFERROR(VLOOKUP(_stats[[#This Row],[player_id]],_players[[player_id]:[player_name]],2,0),"")</f>
        <v>Витя</v>
      </c>
      <c r="E536" s="7">
        <v>0</v>
      </c>
      <c r="F536" s="8">
        <v>2</v>
      </c>
      <c r="G536" s="10">
        <f>SUMIFS(_teams[wins_on_date],_teams[date],_stats[[#This Row],[date]],_teams[team_number],_stats[[#This Row],[team_number]])</f>
        <v>8</v>
      </c>
      <c r="H536" s="10">
        <f>SUMIFS(_teams[draws_on_date],_teams[date],_stats[[#This Row],[date]],_teams[team_number],_stats[[#This Row],[team_number]])</f>
        <v>2</v>
      </c>
      <c r="I536" s="10">
        <v>0</v>
      </c>
      <c r="J536" s="10" t="s">
        <v>103</v>
      </c>
    </row>
    <row r="537" spans="1:10" x14ac:dyDescent="0.25">
      <c r="A537" s="6">
        <v>45911</v>
      </c>
      <c r="B537" s="7">
        <v>2</v>
      </c>
      <c r="C537" s="7" t="s">
        <v>43</v>
      </c>
      <c r="D537" s="10" t="str">
        <f>IFERROR(VLOOKUP(_stats[[#This Row],[player_id]],_players[[player_id]:[player_name]],2,0),"")</f>
        <v>Нурик</v>
      </c>
      <c r="E537" s="7">
        <v>0</v>
      </c>
      <c r="F537" s="8">
        <v>2</v>
      </c>
      <c r="G537" s="10">
        <f>SUMIFS(_teams[wins_on_date],_teams[date],_stats[[#This Row],[date]],_teams[team_number],_stats[[#This Row],[team_number]])</f>
        <v>8</v>
      </c>
      <c r="H537" s="10">
        <f>SUMIFS(_teams[draws_on_date],_teams[date],_stats[[#This Row],[date]],_teams[team_number],_stats[[#This Row],[team_number]])</f>
        <v>2</v>
      </c>
      <c r="I537" s="10">
        <v>0</v>
      </c>
      <c r="J537" s="10" t="s">
        <v>103</v>
      </c>
    </row>
    <row r="538" spans="1:10" x14ac:dyDescent="0.25">
      <c r="A538" s="6">
        <v>45911</v>
      </c>
      <c r="B538" s="7">
        <v>2</v>
      </c>
      <c r="C538" s="7" t="s">
        <v>13</v>
      </c>
      <c r="D538" s="10" t="str">
        <f>IFERROR(VLOOKUP(_stats[[#This Row],[player_id]],_players[[player_id]:[player_name]],2,0),"")</f>
        <v>Толя Шлаев</v>
      </c>
      <c r="E538" s="7">
        <v>0</v>
      </c>
      <c r="F538" s="8">
        <v>0</v>
      </c>
      <c r="G538" s="10">
        <f>SUMIFS(_teams[wins_on_date],_teams[date],_stats[[#This Row],[date]],_teams[team_number],_stats[[#This Row],[team_number]])</f>
        <v>8</v>
      </c>
      <c r="H538" s="10">
        <f>SUMIFS(_teams[draws_on_date],_teams[date],_stats[[#This Row],[date]],_teams[team_number],_stats[[#This Row],[team_number]])</f>
        <v>2</v>
      </c>
      <c r="I538" s="10">
        <v>2</v>
      </c>
      <c r="J538" s="10" t="s">
        <v>103</v>
      </c>
    </row>
    <row r="539" spans="1:10" x14ac:dyDescent="0.25">
      <c r="A539" s="6">
        <v>45911</v>
      </c>
      <c r="B539" s="7">
        <v>3</v>
      </c>
      <c r="C539" s="7" t="s">
        <v>41</v>
      </c>
      <c r="D539" s="10" t="str">
        <f>IFERROR(VLOOKUP(_stats[[#This Row],[player_id]],_players[[player_id]:[player_name]],2,0),"")</f>
        <v>Илшат</v>
      </c>
      <c r="E539" s="7">
        <v>0</v>
      </c>
      <c r="F539" s="8">
        <v>0</v>
      </c>
      <c r="G539" s="10">
        <f>SUMIFS(_teams[wins_on_date],_teams[date],_stats[[#This Row],[date]],_teams[team_number],_stats[[#This Row],[team_number]])</f>
        <v>2</v>
      </c>
      <c r="H539" s="10">
        <f>SUMIFS(_teams[draws_on_date],_teams[date],_stats[[#This Row],[date]],_teams[team_number],_stats[[#This Row],[team_number]])</f>
        <v>1</v>
      </c>
      <c r="I539" s="10">
        <v>0</v>
      </c>
      <c r="J539" s="10" t="s">
        <v>103</v>
      </c>
    </row>
    <row r="540" spans="1:10" x14ac:dyDescent="0.25">
      <c r="A540" s="6">
        <v>45911</v>
      </c>
      <c r="B540" s="7">
        <v>3</v>
      </c>
      <c r="C540" s="7" t="s">
        <v>15</v>
      </c>
      <c r="D540" s="10" t="str">
        <f>IFERROR(VLOOKUP(_stats[[#This Row],[player_id]],_players[[player_id]:[player_name]],2,0),"")</f>
        <v>Вова</v>
      </c>
      <c r="E540" s="7">
        <v>0</v>
      </c>
      <c r="F540" s="8">
        <v>0</v>
      </c>
      <c r="G540" s="10">
        <f>SUMIFS(_teams[wins_on_date],_teams[date],_stats[[#This Row],[date]],_teams[team_number],_stats[[#This Row],[team_number]])</f>
        <v>2</v>
      </c>
      <c r="H540" s="10">
        <f>SUMIFS(_teams[draws_on_date],_teams[date],_stats[[#This Row],[date]],_teams[team_number],_stats[[#This Row],[team_number]])</f>
        <v>1</v>
      </c>
      <c r="I540" s="10">
        <v>0</v>
      </c>
      <c r="J540" s="10" t="s">
        <v>103</v>
      </c>
    </row>
    <row r="541" spans="1:10" x14ac:dyDescent="0.25">
      <c r="A541" s="6">
        <v>45911</v>
      </c>
      <c r="B541" s="7">
        <v>3</v>
      </c>
      <c r="C541" s="7" t="s">
        <v>42</v>
      </c>
      <c r="D541" s="10" t="str">
        <f>IFERROR(VLOOKUP(_stats[[#This Row],[player_id]],_players[[player_id]:[player_name]],2,0),"")</f>
        <v>Атай</v>
      </c>
      <c r="E541" s="7">
        <v>1</v>
      </c>
      <c r="F541" s="8">
        <v>0</v>
      </c>
      <c r="G541" s="10">
        <f>SUMIFS(_teams[wins_on_date],_teams[date],_stats[[#This Row],[date]],_teams[team_number],_stats[[#This Row],[team_number]])</f>
        <v>2</v>
      </c>
      <c r="H541" s="10">
        <f>SUMIFS(_teams[draws_on_date],_teams[date],_stats[[#This Row],[date]],_teams[team_number],_stats[[#This Row],[team_number]])</f>
        <v>1</v>
      </c>
      <c r="I541" s="10">
        <v>0</v>
      </c>
      <c r="J541" s="10" t="s">
        <v>103</v>
      </c>
    </row>
    <row r="542" spans="1:10" x14ac:dyDescent="0.25">
      <c r="A542" s="6">
        <v>45911</v>
      </c>
      <c r="B542" s="7">
        <v>3</v>
      </c>
      <c r="C542" s="7" t="s">
        <v>21</v>
      </c>
      <c r="D542" s="10" t="str">
        <f>IFERROR(VLOOKUP(_stats[[#This Row],[player_id]],_players[[player_id]:[player_name]],2,0),"")</f>
        <v>Василий Улитин</v>
      </c>
      <c r="E542" s="7">
        <v>1</v>
      </c>
      <c r="F542" s="8">
        <v>0</v>
      </c>
      <c r="G542" s="10">
        <f>SUMIFS(_teams[wins_on_date],_teams[date],_stats[[#This Row],[date]],_teams[team_number],_stats[[#This Row],[team_number]])</f>
        <v>2</v>
      </c>
      <c r="H542" s="10">
        <f>SUMIFS(_teams[draws_on_date],_teams[date],_stats[[#This Row],[date]],_teams[team_number],_stats[[#This Row],[team_number]])</f>
        <v>1</v>
      </c>
      <c r="I542" s="10">
        <v>0</v>
      </c>
      <c r="J542" s="10" t="s">
        <v>103</v>
      </c>
    </row>
    <row r="543" spans="1:10" x14ac:dyDescent="0.25">
      <c r="A543" s="6">
        <v>45911</v>
      </c>
      <c r="B543" s="7">
        <v>3</v>
      </c>
      <c r="C543" s="7" t="s">
        <v>68</v>
      </c>
      <c r="D543" s="10" t="str">
        <f>IFERROR(VLOOKUP(_stats[[#This Row],[player_id]],_players[[player_id]:[player_name]],2,0),"")</f>
        <v>Иван</v>
      </c>
      <c r="E543" s="7">
        <v>1</v>
      </c>
      <c r="F543" s="8">
        <v>0</v>
      </c>
      <c r="G543" s="10">
        <f>SUMIFS(_teams[wins_on_date],_teams[date],_stats[[#This Row],[date]],_teams[team_number],_stats[[#This Row],[team_number]])</f>
        <v>2</v>
      </c>
      <c r="H543" s="10">
        <f>SUMIFS(_teams[draws_on_date],_teams[date],_stats[[#This Row],[date]],_teams[team_number],_stats[[#This Row],[team_number]])</f>
        <v>1</v>
      </c>
      <c r="I543" s="10">
        <v>0</v>
      </c>
      <c r="J543" s="10" t="s">
        <v>103</v>
      </c>
    </row>
    <row r="544" spans="1:10" x14ac:dyDescent="0.25">
      <c r="A544" s="6">
        <v>45911</v>
      </c>
      <c r="B544" s="7">
        <v>3</v>
      </c>
      <c r="C544" s="7" t="s">
        <v>44</v>
      </c>
      <c r="D544" s="10" t="str">
        <f>IFERROR(VLOOKUP(_stats[[#This Row],[player_id]],_players[[player_id]:[player_name]],2,0),"")</f>
        <v>Эля</v>
      </c>
      <c r="E544" s="7">
        <v>0</v>
      </c>
      <c r="F544" s="8">
        <v>2</v>
      </c>
      <c r="G544" s="10">
        <f>SUMIFS(_teams[wins_on_date],_teams[date],_stats[[#This Row],[date]],_teams[team_number],_stats[[#This Row],[team_number]])</f>
        <v>2</v>
      </c>
      <c r="H544" s="10">
        <f>SUMIFS(_teams[draws_on_date],_teams[date],_stats[[#This Row],[date]],_teams[team_number],_stats[[#This Row],[team_number]])</f>
        <v>1</v>
      </c>
      <c r="I544" s="10">
        <v>0</v>
      </c>
      <c r="J544" s="10" t="s">
        <v>103</v>
      </c>
    </row>
    <row r="545" spans="1:10" x14ac:dyDescent="0.25">
      <c r="A545" s="6">
        <v>45911</v>
      </c>
      <c r="B545" s="7">
        <v>3</v>
      </c>
      <c r="C545" s="7" t="s">
        <v>106</v>
      </c>
      <c r="D545" s="10" t="str">
        <f>IFERROR(VLOOKUP(_stats[[#This Row],[player_id]],_players[[player_id]:[player_name]],2,0),"")</f>
        <v>Ваня (Иван+1)</v>
      </c>
      <c r="E545" s="7">
        <v>1</v>
      </c>
      <c r="F545" s="8">
        <v>1</v>
      </c>
      <c r="G545" s="10">
        <f>SUMIFS(_teams[wins_on_date],_teams[date],_stats[[#This Row],[date]],_teams[team_number],_stats[[#This Row],[team_number]])</f>
        <v>2</v>
      </c>
      <c r="H545" s="10">
        <f>SUMIFS(_teams[draws_on_date],_teams[date],_stats[[#This Row],[date]],_teams[team_number],_stats[[#This Row],[team_number]])</f>
        <v>1</v>
      </c>
      <c r="I545" s="10">
        <v>1</v>
      </c>
      <c r="J545" s="10" t="s">
        <v>103</v>
      </c>
    </row>
    <row r="546" spans="1:10" x14ac:dyDescent="0.25">
      <c r="A546" s="6">
        <v>45911</v>
      </c>
      <c r="B546" s="7">
        <v>1</v>
      </c>
      <c r="C546" s="7" t="s">
        <v>23</v>
      </c>
      <c r="D546" s="10" t="str">
        <f>IFERROR(VLOOKUP(_stats[[#This Row],[player_id]],_players[[player_id]:[player_name]],2,0),"")</f>
        <v>Женя (кипер)</v>
      </c>
      <c r="E546" s="7">
        <v>0</v>
      </c>
      <c r="F546" s="8">
        <v>0</v>
      </c>
      <c r="G546" s="10">
        <f>SUMIFS(_teams[wins_on_date],_teams[date],_stats[[#This Row],[date]],_teams[team_number],_stats[[#This Row],[team_number]])</f>
        <v>1</v>
      </c>
      <c r="H546" s="10">
        <f>SUMIFS(_teams[draws_on_date],_teams[date],_stats[[#This Row],[date]],_teams[team_number],_stats[[#This Row],[team_number]])</f>
        <v>1</v>
      </c>
      <c r="I546" s="10">
        <v>1</v>
      </c>
      <c r="J546" s="10" t="s">
        <v>103</v>
      </c>
    </row>
    <row r="547" spans="1:10" x14ac:dyDescent="0.25">
      <c r="A547" s="6">
        <v>45914</v>
      </c>
      <c r="B547" s="7">
        <v>1</v>
      </c>
      <c r="C547" s="7" t="s">
        <v>20</v>
      </c>
      <c r="D547" s="10" t="str">
        <f>IFERROR(VLOOKUP(_stats[[#This Row],[player_id]],_players[[player_id]:[player_name]],2,0),"")</f>
        <v>Сергей Крюков</v>
      </c>
      <c r="E547" s="7">
        <v>0</v>
      </c>
      <c r="F547" s="8">
        <v>0</v>
      </c>
      <c r="G547" s="10">
        <f>SUMIFS(_teams[wins_on_date],_teams[date],_stats[[#This Row],[date]],_teams[team_number],_stats[[#This Row],[team_number]])</f>
        <v>4</v>
      </c>
      <c r="H547" s="10">
        <f>SUMIFS(_teams[draws_on_date],_teams[date],_stats[[#This Row],[date]],_teams[team_number],_stats[[#This Row],[team_number]])</f>
        <v>1</v>
      </c>
      <c r="I547" s="10">
        <v>0</v>
      </c>
      <c r="J547" s="10" t="s">
        <v>105</v>
      </c>
    </row>
    <row r="548" spans="1:10" x14ac:dyDescent="0.25">
      <c r="A548" s="6">
        <v>45914</v>
      </c>
      <c r="B548" s="7">
        <v>1</v>
      </c>
      <c r="C548" s="7" t="s">
        <v>86</v>
      </c>
      <c r="D548" s="10" t="str">
        <f>IFERROR(VLOOKUP(_stats[[#This Row],[player_id]],_players[[player_id]:[player_name]],2,0),"")</f>
        <v>Зинаддин Алимов</v>
      </c>
      <c r="E548" s="7">
        <v>3</v>
      </c>
      <c r="F548" s="8">
        <v>1</v>
      </c>
      <c r="G548" s="10">
        <f>SUMIFS(_teams[wins_on_date],_teams[date],_stats[[#This Row],[date]],_teams[team_number],_stats[[#This Row],[team_number]])</f>
        <v>4</v>
      </c>
      <c r="H548" s="10">
        <f>SUMIFS(_teams[draws_on_date],_teams[date],_stats[[#This Row],[date]],_teams[team_number],_stats[[#This Row],[team_number]])</f>
        <v>1</v>
      </c>
      <c r="I548" s="10">
        <v>0</v>
      </c>
      <c r="J548" s="10" t="s">
        <v>105</v>
      </c>
    </row>
    <row r="549" spans="1:10" x14ac:dyDescent="0.25">
      <c r="A549" s="6">
        <v>45914</v>
      </c>
      <c r="B549" s="7">
        <v>3</v>
      </c>
      <c r="C549" s="7" t="s">
        <v>13</v>
      </c>
      <c r="D549" s="10" t="str">
        <f>IFERROR(VLOOKUP(_stats[[#This Row],[player_id]],_players[[player_id]:[player_name]],2,0),"")</f>
        <v>Толя Шлаев</v>
      </c>
      <c r="E549" s="7">
        <v>0</v>
      </c>
      <c r="F549" s="8">
        <v>0</v>
      </c>
      <c r="G549" s="10">
        <f>SUMIFS(_teams[wins_on_date],_teams[date],_stats[[#This Row],[date]],_teams[team_number],_stats[[#This Row],[team_number]])</f>
        <v>5</v>
      </c>
      <c r="H549" s="10">
        <f>SUMIFS(_teams[draws_on_date],_teams[date],_stats[[#This Row],[date]],_teams[team_number],_stats[[#This Row],[team_number]])</f>
        <v>1</v>
      </c>
      <c r="I549" s="10">
        <v>0</v>
      </c>
      <c r="J549" s="10" t="s">
        <v>105</v>
      </c>
    </row>
    <row r="550" spans="1:10" x14ac:dyDescent="0.25">
      <c r="A550" s="6">
        <v>45914</v>
      </c>
      <c r="B550" s="7">
        <v>3</v>
      </c>
      <c r="C550" s="7" t="s">
        <v>112</v>
      </c>
      <c r="D550" s="10" t="str">
        <f>IFERROR(VLOOKUP(_stats[[#This Row],[player_id]],_players[[player_id]:[player_name]],2,0),"")</f>
        <v>Фуад</v>
      </c>
      <c r="E550" s="7">
        <v>1</v>
      </c>
      <c r="F550" s="8">
        <v>1</v>
      </c>
      <c r="G550" s="10">
        <f>SUMIFS(_teams[wins_on_date],_teams[date],_stats[[#This Row],[date]],_teams[team_number],_stats[[#This Row],[team_number]])</f>
        <v>5</v>
      </c>
      <c r="H550" s="10">
        <f>SUMIFS(_teams[draws_on_date],_teams[date],_stats[[#This Row],[date]],_teams[team_number],_stats[[#This Row],[team_number]])</f>
        <v>1</v>
      </c>
      <c r="I550" s="10">
        <v>0</v>
      </c>
      <c r="J550" s="10" t="s">
        <v>105</v>
      </c>
    </row>
    <row r="551" spans="1:10" x14ac:dyDescent="0.25">
      <c r="A551" s="6">
        <v>45914</v>
      </c>
      <c r="B551" s="7">
        <v>2</v>
      </c>
      <c r="C551" s="7" t="s">
        <v>43</v>
      </c>
      <c r="D551" s="10" t="str">
        <f>IFERROR(VLOOKUP(_stats[[#This Row],[player_id]],_players[[player_id]:[player_name]],2,0),"")</f>
        <v>Нурик</v>
      </c>
      <c r="E551" s="7">
        <v>2</v>
      </c>
      <c r="F551" s="8">
        <v>2</v>
      </c>
      <c r="G551" s="10">
        <f>SUMIFS(_teams[wins_on_date],_teams[date],_stats[[#This Row],[date]],_teams[team_number],_stats[[#This Row],[team_number]])</f>
        <v>2</v>
      </c>
      <c r="H551" s="10">
        <f>SUMIFS(_teams[draws_on_date],_teams[date],_stats[[#This Row],[date]],_teams[team_number],_stats[[#This Row],[team_number]])</f>
        <v>2</v>
      </c>
      <c r="I551" s="10">
        <v>0</v>
      </c>
      <c r="J551" s="10" t="s">
        <v>105</v>
      </c>
    </row>
    <row r="552" spans="1:10" x14ac:dyDescent="0.25">
      <c r="A552" s="6">
        <v>45914</v>
      </c>
      <c r="B552" s="7">
        <v>2</v>
      </c>
      <c r="C552" s="7" t="s">
        <v>11</v>
      </c>
      <c r="D552" s="10" t="str">
        <f>IFERROR(VLOOKUP(_stats[[#This Row],[player_id]],_players[[player_id]:[player_name]],2,0),"")</f>
        <v>Тёма</v>
      </c>
      <c r="E552" s="7">
        <v>0</v>
      </c>
      <c r="F552" s="8">
        <v>0</v>
      </c>
      <c r="G552" s="10">
        <f>SUMIFS(_teams[wins_on_date],_teams[date],_stats[[#This Row],[date]],_teams[team_number],_stats[[#This Row],[team_number]])</f>
        <v>2</v>
      </c>
      <c r="H552" s="10">
        <f>SUMIFS(_teams[draws_on_date],_teams[date],_stats[[#This Row],[date]],_teams[team_number],_stats[[#This Row],[team_number]])</f>
        <v>2</v>
      </c>
      <c r="I552" s="10">
        <v>0</v>
      </c>
      <c r="J552" s="10" t="s">
        <v>105</v>
      </c>
    </row>
    <row r="553" spans="1:10" x14ac:dyDescent="0.25">
      <c r="A553" s="6">
        <v>45914</v>
      </c>
      <c r="B553" s="7">
        <v>2</v>
      </c>
      <c r="C553" s="7" t="s">
        <v>29</v>
      </c>
      <c r="D553" s="10" t="str">
        <f>IFERROR(VLOOKUP(_stats[[#This Row],[player_id]],_players[[player_id]:[player_name]],2,0),"")</f>
        <v>Никита</v>
      </c>
      <c r="E553" s="7">
        <v>0</v>
      </c>
      <c r="F553" s="8">
        <v>2</v>
      </c>
      <c r="G553" s="10">
        <f>SUMIFS(_teams[wins_on_date],_teams[date],_stats[[#This Row],[date]],_teams[team_number],_stats[[#This Row],[team_number]])</f>
        <v>2</v>
      </c>
      <c r="H553" s="10">
        <f>SUMIFS(_teams[draws_on_date],_teams[date],_stats[[#This Row],[date]],_teams[team_number],_stats[[#This Row],[team_number]])</f>
        <v>2</v>
      </c>
      <c r="I553" s="10">
        <v>0</v>
      </c>
      <c r="J553" s="10" t="s">
        <v>105</v>
      </c>
    </row>
    <row r="554" spans="1:10" x14ac:dyDescent="0.25">
      <c r="A554" s="6">
        <v>45914</v>
      </c>
      <c r="B554" s="7">
        <v>1</v>
      </c>
      <c r="C554" s="7" t="s">
        <v>26</v>
      </c>
      <c r="D554" s="10" t="str">
        <f>IFERROR(VLOOKUP(_stats[[#This Row],[player_id]],_players[[player_id]:[player_name]],2,0),"")</f>
        <v>Олег Шишкин</v>
      </c>
      <c r="E554" s="7">
        <v>0</v>
      </c>
      <c r="F554" s="8">
        <v>0</v>
      </c>
      <c r="G554" s="10">
        <f>SUMIFS(_teams[wins_on_date],_teams[date],_stats[[#This Row],[date]],_teams[team_number],_stats[[#This Row],[team_number]])</f>
        <v>4</v>
      </c>
      <c r="H554" s="10">
        <f>SUMIFS(_teams[draws_on_date],_teams[date],_stats[[#This Row],[date]],_teams[team_number],_stats[[#This Row],[team_number]])</f>
        <v>1</v>
      </c>
      <c r="I554" s="10">
        <v>0</v>
      </c>
      <c r="J554" s="10" t="s">
        <v>105</v>
      </c>
    </row>
    <row r="555" spans="1:10" x14ac:dyDescent="0.25">
      <c r="A555" s="6">
        <v>45914</v>
      </c>
      <c r="B555" s="7">
        <v>2</v>
      </c>
      <c r="C555" s="7" t="s">
        <v>23</v>
      </c>
      <c r="D555" s="10" t="str">
        <f>IFERROR(VLOOKUP(_stats[[#This Row],[player_id]],_players[[player_id]:[player_name]],2,0),"")</f>
        <v>Женя (кипер)</v>
      </c>
      <c r="E555" s="7">
        <v>0</v>
      </c>
      <c r="F555" s="8">
        <v>0</v>
      </c>
      <c r="G555" s="10">
        <f>SUMIFS(_teams[wins_on_date],_teams[date],_stats[[#This Row],[date]],_teams[team_number],_stats[[#This Row],[team_number]])</f>
        <v>2</v>
      </c>
      <c r="H555" s="10">
        <f>SUMIFS(_teams[draws_on_date],_teams[date],_stats[[#This Row],[date]],_teams[team_number],_stats[[#This Row],[team_number]])</f>
        <v>2</v>
      </c>
      <c r="I555" s="10">
        <v>5</v>
      </c>
      <c r="J555" s="10" t="s">
        <v>105</v>
      </c>
    </row>
    <row r="556" spans="1:10" x14ac:dyDescent="0.25">
      <c r="A556" s="6">
        <v>45914</v>
      </c>
      <c r="B556" s="7">
        <v>3</v>
      </c>
      <c r="C556" s="7" t="s">
        <v>60</v>
      </c>
      <c r="D556" s="10" t="str">
        <f>IFERROR(VLOOKUP(_stats[[#This Row],[player_id]],_players[[player_id]:[player_name]],2,0),"")</f>
        <v>Юра Пименов</v>
      </c>
      <c r="E556" s="7">
        <v>2</v>
      </c>
      <c r="F556" s="8">
        <v>3</v>
      </c>
      <c r="G556" s="10">
        <f>SUMIFS(_teams[wins_on_date],_teams[date],_stats[[#This Row],[date]],_teams[team_number],_stats[[#This Row],[team_number]])</f>
        <v>5</v>
      </c>
      <c r="H556" s="10">
        <f>SUMIFS(_teams[draws_on_date],_teams[date],_stats[[#This Row],[date]],_teams[team_number],_stats[[#This Row],[team_number]])</f>
        <v>1</v>
      </c>
      <c r="I556" s="10">
        <v>0</v>
      </c>
      <c r="J556" s="10" t="s">
        <v>105</v>
      </c>
    </row>
    <row r="557" spans="1:10" x14ac:dyDescent="0.25">
      <c r="A557" s="6">
        <v>45914</v>
      </c>
      <c r="B557" s="7">
        <v>2</v>
      </c>
      <c r="C557" s="7" t="s">
        <v>45</v>
      </c>
      <c r="D557" s="10" t="str">
        <f>IFERROR(VLOOKUP(_stats[[#This Row],[player_id]],_players[[player_id]:[player_name]],2,0),"")</f>
        <v>Кирилл Попов</v>
      </c>
      <c r="E557" s="7">
        <v>0</v>
      </c>
      <c r="F557" s="8">
        <v>0</v>
      </c>
      <c r="G557" s="10">
        <f>SUMIFS(_teams[wins_on_date],_teams[date],_stats[[#This Row],[date]],_teams[team_number],_stats[[#This Row],[team_number]])</f>
        <v>2</v>
      </c>
      <c r="H557" s="10">
        <f>SUMIFS(_teams[draws_on_date],_teams[date],_stats[[#This Row],[date]],_teams[team_number],_stats[[#This Row],[team_number]])</f>
        <v>2</v>
      </c>
      <c r="I557" s="10">
        <v>0</v>
      </c>
      <c r="J557" s="10" t="s">
        <v>105</v>
      </c>
    </row>
    <row r="558" spans="1:10" x14ac:dyDescent="0.25">
      <c r="A558" s="6">
        <v>45914</v>
      </c>
      <c r="B558" s="7">
        <v>2</v>
      </c>
      <c r="C558" s="7" t="s">
        <v>16</v>
      </c>
      <c r="D558" s="10" t="str">
        <f>IFERROR(VLOOKUP(_stats[[#This Row],[player_id]],_players[[player_id]:[player_name]],2,0),"")</f>
        <v>Сергей</v>
      </c>
      <c r="E558" s="7">
        <v>2</v>
      </c>
      <c r="F558" s="8">
        <v>0</v>
      </c>
      <c r="G558" s="10">
        <f>SUMIFS(_teams[wins_on_date],_teams[date],_stats[[#This Row],[date]],_teams[team_number],_stats[[#This Row],[team_number]])</f>
        <v>2</v>
      </c>
      <c r="H558" s="10">
        <f>SUMIFS(_teams[draws_on_date],_teams[date],_stats[[#This Row],[date]],_teams[team_number],_stats[[#This Row],[team_number]])</f>
        <v>2</v>
      </c>
      <c r="I558" s="10">
        <v>0</v>
      </c>
      <c r="J558" s="10" t="s">
        <v>105</v>
      </c>
    </row>
    <row r="559" spans="1:10" x14ac:dyDescent="0.25">
      <c r="A559" s="6">
        <v>45914</v>
      </c>
      <c r="B559" s="7">
        <v>3</v>
      </c>
      <c r="C559" s="7" t="s">
        <v>28</v>
      </c>
      <c r="D559" s="10" t="str">
        <f>IFERROR(VLOOKUP(_stats[[#This Row],[player_id]],_players[[player_id]:[player_name]],2,0),"")</f>
        <v>Миша</v>
      </c>
      <c r="E559" s="7">
        <v>2</v>
      </c>
      <c r="F559" s="8">
        <v>3</v>
      </c>
      <c r="G559" s="10">
        <f>SUMIFS(_teams[wins_on_date],_teams[date],_stats[[#This Row],[date]],_teams[team_number],_stats[[#This Row],[team_number]])</f>
        <v>5</v>
      </c>
      <c r="H559" s="10">
        <f>SUMIFS(_teams[draws_on_date],_teams[date],_stats[[#This Row],[date]],_teams[team_number],_stats[[#This Row],[team_number]])</f>
        <v>1</v>
      </c>
      <c r="I559" s="10">
        <v>0</v>
      </c>
      <c r="J559" s="10" t="s">
        <v>105</v>
      </c>
    </row>
    <row r="560" spans="1:10" x14ac:dyDescent="0.25">
      <c r="A560" s="6">
        <v>45914</v>
      </c>
      <c r="B560" s="7">
        <v>3</v>
      </c>
      <c r="C560" s="7" t="s">
        <v>82</v>
      </c>
      <c r="D560" s="10" t="str">
        <f>IFERROR(VLOOKUP(_stats[[#This Row],[player_id]],_players[[player_id]:[player_name]],2,0),"")</f>
        <v>Никита (Нур+1)</v>
      </c>
      <c r="E560" s="7">
        <v>1</v>
      </c>
      <c r="F560" s="8">
        <v>0</v>
      </c>
      <c r="G560" s="10">
        <f>SUMIFS(_teams[wins_on_date],_teams[date],_stats[[#This Row],[date]],_teams[team_number],_stats[[#This Row],[team_number]])</f>
        <v>5</v>
      </c>
      <c r="H560" s="10">
        <f>SUMIFS(_teams[draws_on_date],_teams[date],_stats[[#This Row],[date]],_teams[team_number],_stats[[#This Row],[team_number]])</f>
        <v>1</v>
      </c>
      <c r="I560" s="10">
        <v>0</v>
      </c>
      <c r="J560" s="10" t="s">
        <v>105</v>
      </c>
    </row>
    <row r="561" spans="1:10" x14ac:dyDescent="0.25">
      <c r="A561" s="6">
        <v>45914</v>
      </c>
      <c r="B561" s="7">
        <v>2</v>
      </c>
      <c r="C561" s="7" t="s">
        <v>108</v>
      </c>
      <c r="D561" s="10" t="str">
        <f>IFERROR(VLOOKUP(_stats[[#This Row],[player_id]],_players[[player_id]:[player_name]],2,0),"")</f>
        <v>Умар (Женя+1)</v>
      </c>
      <c r="E561" s="7">
        <v>0</v>
      </c>
      <c r="F561" s="8">
        <v>0</v>
      </c>
      <c r="G561" s="10">
        <f>SUMIFS(_teams[wins_on_date],_teams[date],_stats[[#This Row],[date]],_teams[team_number],_stats[[#This Row],[team_number]])</f>
        <v>2</v>
      </c>
      <c r="H561" s="10">
        <f>SUMIFS(_teams[draws_on_date],_teams[date],_stats[[#This Row],[date]],_teams[team_number],_stats[[#This Row],[team_number]])</f>
        <v>2</v>
      </c>
      <c r="I561" s="10">
        <v>0</v>
      </c>
      <c r="J561" s="10" t="s">
        <v>105</v>
      </c>
    </row>
    <row r="562" spans="1:10" x14ac:dyDescent="0.25">
      <c r="A562" s="6">
        <v>45914</v>
      </c>
      <c r="B562" s="7">
        <v>1</v>
      </c>
      <c r="C562" s="7" t="s">
        <v>110</v>
      </c>
      <c r="D562" s="10" t="str">
        <f>IFERROR(VLOOKUP(_stats[[#This Row],[player_id]],_players[[player_id]:[player_name]],2,0),"")</f>
        <v>Сергей (АК+1)</v>
      </c>
      <c r="E562" s="7">
        <v>2</v>
      </c>
      <c r="F562" s="8">
        <v>1</v>
      </c>
      <c r="G562" s="10">
        <f>SUMIFS(_teams[wins_on_date],_teams[date],_stats[[#This Row],[date]],_teams[team_number],_stats[[#This Row],[team_number]])</f>
        <v>4</v>
      </c>
      <c r="H562" s="10">
        <f>SUMIFS(_teams[draws_on_date],_teams[date],_stats[[#This Row],[date]],_teams[team_number],_stats[[#This Row],[team_number]])</f>
        <v>1</v>
      </c>
      <c r="I562" s="10">
        <v>0</v>
      </c>
      <c r="J562" s="10" t="s">
        <v>105</v>
      </c>
    </row>
    <row r="563" spans="1:10" x14ac:dyDescent="0.25">
      <c r="A563" s="6">
        <v>45914</v>
      </c>
      <c r="B563" s="7">
        <v>1</v>
      </c>
      <c r="C563" s="7" t="s">
        <v>76</v>
      </c>
      <c r="D563" s="10" t="str">
        <f>IFERROR(VLOOKUP(_stats[[#This Row],[player_id]],_players[[player_id]:[player_name]],2,0),"")</f>
        <v>Никита (АК+1)</v>
      </c>
      <c r="E563" s="7">
        <v>0</v>
      </c>
      <c r="F563" s="8">
        <v>1</v>
      </c>
      <c r="G563" s="10">
        <f>SUMIFS(_teams[wins_on_date],_teams[date],_stats[[#This Row],[date]],_teams[team_number],_stats[[#This Row],[team_number]])</f>
        <v>4</v>
      </c>
      <c r="H563" s="10">
        <f>SUMIFS(_teams[draws_on_date],_teams[date],_stats[[#This Row],[date]],_teams[team_number],_stats[[#This Row],[team_number]])</f>
        <v>1</v>
      </c>
      <c r="I563" s="10">
        <v>0</v>
      </c>
      <c r="J563" s="10" t="s">
        <v>105</v>
      </c>
    </row>
    <row r="564" spans="1:10" x14ac:dyDescent="0.25">
      <c r="A564" s="6">
        <v>45914</v>
      </c>
      <c r="B564" s="7">
        <v>1</v>
      </c>
      <c r="C564" s="7" t="s">
        <v>111</v>
      </c>
      <c r="D564" s="10" t="str">
        <f>IFERROR(VLOOKUP(_stats[[#This Row],[player_id]],_players[[player_id]:[player_name]],2,0),"")</f>
        <v>Андрей (Олег+1)</v>
      </c>
      <c r="E564" s="7">
        <v>0</v>
      </c>
      <c r="F564" s="8">
        <v>0</v>
      </c>
      <c r="G564" s="10">
        <f>SUMIFS(_teams[wins_on_date],_teams[date],_stats[[#This Row],[date]],_teams[team_number],_stats[[#This Row],[team_number]])</f>
        <v>4</v>
      </c>
      <c r="H564" s="10">
        <f>SUMIFS(_teams[draws_on_date],_teams[date],_stats[[#This Row],[date]],_teams[team_number],_stats[[#This Row],[team_number]])</f>
        <v>1</v>
      </c>
      <c r="I564" s="10">
        <v>0</v>
      </c>
      <c r="J564" s="10" t="s">
        <v>105</v>
      </c>
    </row>
    <row r="565" spans="1:10" x14ac:dyDescent="0.25">
      <c r="A565" s="6">
        <v>45914</v>
      </c>
      <c r="B565" s="7">
        <v>3</v>
      </c>
      <c r="C565" s="7" t="s">
        <v>109</v>
      </c>
      <c r="D565" s="10" t="str">
        <f>IFERROR(VLOOKUP(_stats[[#This Row],[player_id]],_players[[player_id]:[player_name]],2,0),"")</f>
        <v>Саша (Витя+1)</v>
      </c>
      <c r="E565" s="7">
        <v>1</v>
      </c>
      <c r="F565" s="8">
        <v>1</v>
      </c>
      <c r="G565" s="10">
        <f>SUMIFS(_teams[wins_on_date],_teams[date],_stats[[#This Row],[date]],_teams[team_number],_stats[[#This Row],[team_number]])</f>
        <v>5</v>
      </c>
      <c r="H565" s="10">
        <f>SUMIFS(_teams[draws_on_date],_teams[date],_stats[[#This Row],[date]],_teams[team_number],_stats[[#This Row],[team_number]])</f>
        <v>1</v>
      </c>
      <c r="I565" s="10">
        <v>0</v>
      </c>
      <c r="J565" s="10" t="s">
        <v>105</v>
      </c>
    </row>
    <row r="566" spans="1:10" x14ac:dyDescent="0.25">
      <c r="A566" s="6">
        <v>45914</v>
      </c>
      <c r="B566" s="7">
        <v>3</v>
      </c>
      <c r="C566" s="7" t="s">
        <v>53</v>
      </c>
      <c r="D566" s="10" t="str">
        <f>IFERROR(VLOOKUP(_stats[[#This Row],[player_id]],_players[[player_id]:[player_name]],2,0),"")</f>
        <v>Игорь Фомичев</v>
      </c>
      <c r="E566" s="7">
        <v>1</v>
      </c>
      <c r="F566" s="8">
        <v>1</v>
      </c>
      <c r="G566" s="10">
        <f>SUMIFS(_teams[wins_on_date],_teams[date],_stats[[#This Row],[date]],_teams[team_number],_stats[[#This Row],[team_number]])</f>
        <v>5</v>
      </c>
      <c r="H566" s="10">
        <f>SUMIFS(_teams[draws_on_date],_teams[date],_stats[[#This Row],[date]],_teams[team_number],_stats[[#This Row],[team_number]])</f>
        <v>1</v>
      </c>
      <c r="I566" s="10">
        <v>0</v>
      </c>
      <c r="J566" s="10" t="s">
        <v>105</v>
      </c>
    </row>
    <row r="567" spans="1:10" x14ac:dyDescent="0.25">
      <c r="A567" s="6">
        <v>45914</v>
      </c>
      <c r="B567" s="7">
        <v>1</v>
      </c>
      <c r="C567" s="7" t="s">
        <v>33</v>
      </c>
      <c r="D567" s="10" t="str">
        <f>IFERROR(VLOOKUP(_stats[[#This Row],[player_id]],_players[[player_id]:[player_name]],2,0),"")</f>
        <v>Рома Сурнин</v>
      </c>
      <c r="E567" s="7">
        <v>2</v>
      </c>
      <c r="F567" s="8">
        <v>0</v>
      </c>
      <c r="G567" s="10">
        <f>SUMIFS(_teams[wins_on_date],_teams[date],_stats[[#This Row],[date]],_teams[team_number],_stats[[#This Row],[team_number]])</f>
        <v>4</v>
      </c>
      <c r="H567" s="10">
        <f>SUMIFS(_teams[draws_on_date],_teams[date],_stats[[#This Row],[date]],_teams[team_number],_stats[[#This Row],[team_number]])</f>
        <v>1</v>
      </c>
      <c r="I567" s="10">
        <v>0</v>
      </c>
      <c r="J567" s="10" t="s">
        <v>105</v>
      </c>
    </row>
    <row r="568" spans="1:10" x14ac:dyDescent="0.25">
      <c r="A568" s="6">
        <v>45914</v>
      </c>
      <c r="B568" s="7">
        <v>2</v>
      </c>
      <c r="C568" s="7" t="s">
        <v>30</v>
      </c>
      <c r="D568" s="10" t="str">
        <f>IFERROR(VLOOKUP(_stats[[#This Row],[player_id]],_players[[player_id]:[player_name]],2,0),"")</f>
        <v>Александр Травкин</v>
      </c>
      <c r="E568" s="7">
        <v>3</v>
      </c>
      <c r="F568" s="8">
        <v>0</v>
      </c>
      <c r="G568" s="10">
        <f>SUMIFS(_teams[wins_on_date],_teams[date],_stats[[#This Row],[date]],_teams[team_number],_stats[[#This Row],[team_number]])</f>
        <v>2</v>
      </c>
      <c r="H568" s="10">
        <f>SUMIFS(_teams[draws_on_date],_teams[date],_stats[[#This Row],[date]],_teams[team_number],_stats[[#This Row],[team_number]])</f>
        <v>2</v>
      </c>
      <c r="I568" s="10">
        <v>1</v>
      </c>
      <c r="J568" s="10" t="s">
        <v>105</v>
      </c>
    </row>
    <row r="569" spans="1:10" x14ac:dyDescent="0.25">
      <c r="A569" s="6">
        <v>45914</v>
      </c>
      <c r="B569" s="7">
        <v>1</v>
      </c>
      <c r="C569" s="7" t="s">
        <v>40</v>
      </c>
      <c r="D569" s="10" t="str">
        <f>IFERROR(VLOOKUP(_stats[[#This Row],[player_id]],_players[[player_id]:[player_name]],2,0),"")</f>
        <v>Эльдар</v>
      </c>
      <c r="E569" s="7">
        <v>0</v>
      </c>
      <c r="F569" s="8">
        <v>0</v>
      </c>
      <c r="G569" s="10">
        <f>SUMIFS(_teams[wins_on_date],_teams[date],_stats[[#This Row],[date]],_teams[team_number],_stats[[#This Row],[team_number]])</f>
        <v>4</v>
      </c>
      <c r="H569" s="10">
        <f>SUMIFS(_teams[draws_on_date],_teams[date],_stats[[#This Row],[date]],_teams[team_number],_stats[[#This Row],[team_number]])</f>
        <v>1</v>
      </c>
      <c r="I569" s="10">
        <v>0</v>
      </c>
      <c r="J569" s="10" t="s">
        <v>105</v>
      </c>
    </row>
    <row r="570" spans="1:10" x14ac:dyDescent="0.25">
      <c r="A570" s="6">
        <v>45918</v>
      </c>
      <c r="B570" s="7">
        <v>1</v>
      </c>
      <c r="C570" s="7" t="s">
        <v>89</v>
      </c>
      <c r="D570" s="10" t="str">
        <f>IFERROR(VLOOKUP(_stats[[#This Row],[player_id]],_players[[player_id]:[player_name]],2,0),"")</f>
        <v>Антон Копыч</v>
      </c>
      <c r="E570" s="7">
        <v>3</v>
      </c>
      <c r="F570" s="8">
        <v>1</v>
      </c>
      <c r="G570" s="10">
        <f>SUMIFS(_teams[wins_on_date],_teams[date],_stats[[#This Row],[date]],_teams[team_number],_stats[[#This Row],[team_number]])</f>
        <v>2</v>
      </c>
      <c r="H570" s="10">
        <f>SUMIFS(_teams[draws_on_date],_teams[date],_stats[[#This Row],[date]],_teams[team_number],_stats[[#This Row],[team_number]])</f>
        <v>1</v>
      </c>
      <c r="I570" s="10">
        <v>0</v>
      </c>
      <c r="J570" s="10" t="s">
        <v>103</v>
      </c>
    </row>
    <row r="571" spans="1:10" x14ac:dyDescent="0.25">
      <c r="A571" s="6">
        <v>45918</v>
      </c>
      <c r="B571" s="7">
        <v>3</v>
      </c>
      <c r="C571" s="7" t="s">
        <v>21</v>
      </c>
      <c r="D571" s="10" t="str">
        <f>IFERROR(VLOOKUP(_stats[[#This Row],[player_id]],_players[[player_id]:[player_name]],2,0),"")</f>
        <v>Василий Улитин</v>
      </c>
      <c r="E571" s="7">
        <v>3</v>
      </c>
      <c r="F571" s="8">
        <v>1</v>
      </c>
      <c r="G571" s="10">
        <f>SUMIFS(_teams[wins_on_date],_teams[date],_stats[[#This Row],[date]],_teams[team_number],_stats[[#This Row],[team_number]])</f>
        <v>6</v>
      </c>
      <c r="H571" s="10">
        <f>SUMIFS(_teams[draws_on_date],_teams[date],_stats[[#This Row],[date]],_teams[team_number],_stats[[#This Row],[team_number]])</f>
        <v>1</v>
      </c>
      <c r="I571" s="10">
        <v>0</v>
      </c>
      <c r="J571" s="10" t="s">
        <v>103</v>
      </c>
    </row>
    <row r="572" spans="1:10" x14ac:dyDescent="0.25">
      <c r="A572" s="6">
        <v>45918</v>
      </c>
      <c r="B572" s="7">
        <v>1</v>
      </c>
      <c r="C572" s="7" t="s">
        <v>45</v>
      </c>
      <c r="D572" s="10" t="str">
        <f>IFERROR(VLOOKUP(_stats[[#This Row],[player_id]],_players[[player_id]:[player_name]],2,0),"")</f>
        <v>Кирилл Попов</v>
      </c>
      <c r="E572" s="7">
        <v>2</v>
      </c>
      <c r="F572" s="8">
        <v>2</v>
      </c>
      <c r="G572" s="10">
        <f>SUMIFS(_teams[wins_on_date],_teams[date],_stats[[#This Row],[date]],_teams[team_number],_stats[[#This Row],[team_number]])</f>
        <v>2</v>
      </c>
      <c r="H572" s="10">
        <f>SUMIFS(_teams[draws_on_date],_teams[date],_stats[[#This Row],[date]],_teams[team_number],_stats[[#This Row],[team_number]])</f>
        <v>1</v>
      </c>
      <c r="I572" s="10">
        <v>1</v>
      </c>
      <c r="J572" s="10" t="s">
        <v>103</v>
      </c>
    </row>
    <row r="573" spans="1:10" x14ac:dyDescent="0.25">
      <c r="A573" s="6">
        <v>45918</v>
      </c>
      <c r="B573" s="7">
        <v>2</v>
      </c>
      <c r="C573" s="7" t="s">
        <v>26</v>
      </c>
      <c r="D573" s="10" t="str">
        <f>IFERROR(VLOOKUP(_stats[[#This Row],[player_id]],_players[[player_id]:[player_name]],2,0),"")</f>
        <v>Олег Шишкин</v>
      </c>
      <c r="E573" s="7">
        <v>0</v>
      </c>
      <c r="F573" s="8">
        <v>1</v>
      </c>
      <c r="G573" s="10">
        <f>SUMIFS(_teams[wins_on_date],_teams[date],_stats[[#This Row],[date]],_teams[team_number],_stats[[#This Row],[team_number]])</f>
        <v>3</v>
      </c>
      <c r="H573" s="10">
        <f>SUMIFS(_teams[draws_on_date],_teams[date],_stats[[#This Row],[date]],_teams[team_number],_stats[[#This Row],[team_number]])</f>
        <v>2</v>
      </c>
      <c r="I573" s="10">
        <v>0</v>
      </c>
      <c r="J573" s="10" t="s">
        <v>103</v>
      </c>
    </row>
    <row r="574" spans="1:10" x14ac:dyDescent="0.25">
      <c r="A574" s="6">
        <v>45918</v>
      </c>
      <c r="B574" s="7">
        <v>1</v>
      </c>
      <c r="C574" s="7" t="s">
        <v>20</v>
      </c>
      <c r="D574" s="10" t="str">
        <f>IFERROR(VLOOKUP(_stats[[#This Row],[player_id]],_players[[player_id]:[player_name]],2,0),"")</f>
        <v>Сергей Крюков</v>
      </c>
      <c r="E574" s="7">
        <v>0</v>
      </c>
      <c r="F574" s="8">
        <v>0</v>
      </c>
      <c r="G574" s="10">
        <f>SUMIFS(_teams[wins_on_date],_teams[date],_stats[[#This Row],[date]],_teams[team_number],_stats[[#This Row],[team_number]])</f>
        <v>2</v>
      </c>
      <c r="H574" s="10">
        <f>SUMIFS(_teams[draws_on_date],_teams[date],_stats[[#This Row],[date]],_teams[team_number],_stats[[#This Row],[team_number]])</f>
        <v>1</v>
      </c>
      <c r="I574" s="10">
        <v>1</v>
      </c>
      <c r="J574" s="10" t="s">
        <v>103</v>
      </c>
    </row>
    <row r="575" spans="1:10" x14ac:dyDescent="0.25">
      <c r="A575" s="6">
        <v>45918</v>
      </c>
      <c r="B575" s="7">
        <v>2</v>
      </c>
      <c r="C575" s="7" t="s">
        <v>110</v>
      </c>
      <c r="D575" s="10" t="str">
        <f>IFERROR(VLOOKUP(_stats[[#This Row],[player_id]],_players[[player_id]:[player_name]],2,0),"")</f>
        <v>Сергей (АК+1)</v>
      </c>
      <c r="E575" s="7">
        <v>2</v>
      </c>
      <c r="F575" s="8">
        <v>0</v>
      </c>
      <c r="G575" s="10">
        <f>SUMIFS(_teams[wins_on_date],_teams[date],_stats[[#This Row],[date]],_teams[team_number],_stats[[#This Row],[team_number]])</f>
        <v>3</v>
      </c>
      <c r="H575" s="10">
        <f>SUMIFS(_teams[draws_on_date],_teams[date],_stats[[#This Row],[date]],_teams[team_number],_stats[[#This Row],[team_number]])</f>
        <v>2</v>
      </c>
      <c r="I575" s="10">
        <v>0</v>
      </c>
      <c r="J575" s="10" t="s">
        <v>103</v>
      </c>
    </row>
    <row r="576" spans="1:10" x14ac:dyDescent="0.25">
      <c r="A576" s="6">
        <v>45918</v>
      </c>
      <c r="B576" s="7">
        <v>1</v>
      </c>
      <c r="C576" s="7" t="s">
        <v>111</v>
      </c>
      <c r="D576" s="10" t="str">
        <f>IFERROR(VLOOKUP(_stats[[#This Row],[player_id]],_players[[player_id]:[player_name]],2,0),"")</f>
        <v>Андрей (Олег+1)</v>
      </c>
      <c r="E576" s="7">
        <v>0</v>
      </c>
      <c r="F576" s="8">
        <v>0</v>
      </c>
      <c r="G576" s="10">
        <f>SUMIFS(_teams[wins_on_date],_teams[date],_stats[[#This Row],[date]],_teams[team_number],_stats[[#This Row],[team_number]])</f>
        <v>2</v>
      </c>
      <c r="H576" s="10">
        <f>SUMIFS(_teams[draws_on_date],_teams[date],_stats[[#This Row],[date]],_teams[team_number],_stats[[#This Row],[team_number]])</f>
        <v>1</v>
      </c>
      <c r="I576" s="10">
        <v>0</v>
      </c>
      <c r="J576" s="10" t="s">
        <v>103</v>
      </c>
    </row>
    <row r="577" spans="1:10" x14ac:dyDescent="0.25">
      <c r="A577" s="6">
        <v>45918</v>
      </c>
      <c r="B577" s="7">
        <v>3</v>
      </c>
      <c r="C577" s="7" t="s">
        <v>113</v>
      </c>
      <c r="D577" s="10" t="str">
        <f>IFERROR(VLOOKUP(_stats[[#This Row],[player_id]],_players[[player_id]:[player_name]],2,0),"")</f>
        <v>Ибрагим (Вася+1)</v>
      </c>
      <c r="E577" s="7">
        <v>3</v>
      </c>
      <c r="F577" s="8">
        <v>0</v>
      </c>
      <c r="G577" s="10">
        <f>SUMIFS(_teams[wins_on_date],_teams[date],_stats[[#This Row],[date]],_teams[team_number],_stats[[#This Row],[team_number]])</f>
        <v>6</v>
      </c>
      <c r="H577" s="10">
        <f>SUMIFS(_teams[draws_on_date],_teams[date],_stats[[#This Row],[date]],_teams[team_number],_stats[[#This Row],[team_number]])</f>
        <v>1</v>
      </c>
      <c r="I577" s="10">
        <v>0</v>
      </c>
      <c r="J577" s="10" t="s">
        <v>103</v>
      </c>
    </row>
    <row r="578" spans="1:10" x14ac:dyDescent="0.25">
      <c r="A578" s="6">
        <v>45918</v>
      </c>
      <c r="B578" s="7">
        <v>1</v>
      </c>
      <c r="C578" s="7" t="s">
        <v>43</v>
      </c>
      <c r="D578" s="10" t="str">
        <f>IFERROR(VLOOKUP(_stats[[#This Row],[player_id]],_players[[player_id]:[player_name]],2,0),"")</f>
        <v>Нурик</v>
      </c>
      <c r="E578" s="7">
        <v>1</v>
      </c>
      <c r="F578" s="8">
        <v>0</v>
      </c>
      <c r="G578" s="10">
        <f>SUMIFS(_teams[wins_on_date],_teams[date],_stats[[#This Row],[date]],_teams[team_number],_stats[[#This Row],[team_number]])</f>
        <v>2</v>
      </c>
      <c r="H578" s="10">
        <f>SUMIFS(_teams[draws_on_date],_teams[date],_stats[[#This Row],[date]],_teams[team_number],_stats[[#This Row],[team_number]])</f>
        <v>1</v>
      </c>
      <c r="I578" s="10">
        <v>0</v>
      </c>
      <c r="J578" s="10" t="s">
        <v>103</v>
      </c>
    </row>
    <row r="579" spans="1:10" x14ac:dyDescent="0.25">
      <c r="A579" s="6">
        <v>45918</v>
      </c>
      <c r="B579" s="7">
        <v>1</v>
      </c>
      <c r="C579" s="7" t="s">
        <v>97</v>
      </c>
      <c r="D579" s="10" t="str">
        <f>IFERROR(VLOOKUP(_stats[[#This Row],[player_id]],_players[[player_id]:[player_name]],2,0),"")</f>
        <v>Миша Орехов</v>
      </c>
      <c r="E579" s="7">
        <v>1</v>
      </c>
      <c r="F579" s="8">
        <v>3</v>
      </c>
      <c r="G579" s="10">
        <f>SUMIFS(_teams[wins_on_date],_teams[date],_stats[[#This Row],[date]],_teams[team_number],_stats[[#This Row],[team_number]])</f>
        <v>2</v>
      </c>
      <c r="H579" s="10">
        <f>SUMIFS(_teams[draws_on_date],_teams[date],_stats[[#This Row],[date]],_teams[team_number],_stats[[#This Row],[team_number]])</f>
        <v>1</v>
      </c>
      <c r="I579" s="10">
        <v>1</v>
      </c>
      <c r="J579" s="10" t="s">
        <v>103</v>
      </c>
    </row>
    <row r="580" spans="1:10" x14ac:dyDescent="0.25">
      <c r="A580" s="6">
        <v>45918</v>
      </c>
      <c r="B580" s="7">
        <v>2</v>
      </c>
      <c r="C580" s="7" t="s">
        <v>50</v>
      </c>
      <c r="D580" s="10" t="str">
        <f>IFERROR(VLOOKUP(_stats[[#This Row],[player_id]],_players[[player_id]:[player_name]],2,0),"")</f>
        <v>Витя</v>
      </c>
      <c r="E580" s="7">
        <v>0</v>
      </c>
      <c r="F580" s="8">
        <v>1</v>
      </c>
      <c r="G580" s="10">
        <f>SUMIFS(_teams[wins_on_date],_teams[date],_stats[[#This Row],[date]],_teams[team_number],_stats[[#This Row],[team_number]])</f>
        <v>3</v>
      </c>
      <c r="H580" s="10">
        <f>SUMIFS(_teams[draws_on_date],_teams[date],_stats[[#This Row],[date]],_teams[team_number],_stats[[#This Row],[team_number]])</f>
        <v>2</v>
      </c>
      <c r="I580" s="10">
        <v>0</v>
      </c>
      <c r="J580" s="10" t="s">
        <v>103</v>
      </c>
    </row>
    <row r="581" spans="1:10" x14ac:dyDescent="0.25">
      <c r="A581" s="6">
        <v>45918</v>
      </c>
      <c r="B581" s="7">
        <v>3</v>
      </c>
      <c r="C581" s="7" t="s">
        <v>16</v>
      </c>
      <c r="D581" s="10" t="str">
        <f>IFERROR(VLOOKUP(_stats[[#This Row],[player_id]],_players[[player_id]:[player_name]],2,0),"")</f>
        <v>Сергей</v>
      </c>
      <c r="E581" s="7">
        <v>1</v>
      </c>
      <c r="F581" s="8">
        <v>4</v>
      </c>
      <c r="G581" s="10">
        <f>SUMIFS(_teams[wins_on_date],_teams[date],_stats[[#This Row],[date]],_teams[team_number],_stats[[#This Row],[team_number]])</f>
        <v>6</v>
      </c>
      <c r="H581" s="10">
        <f>SUMIFS(_teams[draws_on_date],_teams[date],_stats[[#This Row],[date]],_teams[team_number],_stats[[#This Row],[team_number]])</f>
        <v>1</v>
      </c>
      <c r="I581" s="10">
        <v>0</v>
      </c>
      <c r="J581" s="10" t="s">
        <v>103</v>
      </c>
    </row>
    <row r="582" spans="1:10" x14ac:dyDescent="0.25">
      <c r="A582" s="6">
        <v>45918</v>
      </c>
      <c r="B582" s="7">
        <v>3</v>
      </c>
      <c r="C582" s="7" t="s">
        <v>32</v>
      </c>
      <c r="D582" s="10" t="str">
        <f>IFERROR(VLOOKUP(_stats[[#This Row],[player_id]],_players[[player_id]:[player_name]],2,0),"")</f>
        <v>Артем Ширяев</v>
      </c>
      <c r="E582" s="7">
        <v>0</v>
      </c>
      <c r="F582" s="8">
        <v>1</v>
      </c>
      <c r="G582" s="10">
        <f>SUMIFS(_teams[wins_on_date],_teams[date],_stats[[#This Row],[date]],_teams[team_number],_stats[[#This Row],[team_number]])</f>
        <v>6</v>
      </c>
      <c r="H582" s="10">
        <f>SUMIFS(_teams[draws_on_date],_teams[date],_stats[[#This Row],[date]],_teams[team_number],_stats[[#This Row],[team_number]])</f>
        <v>1</v>
      </c>
      <c r="I582" s="10">
        <v>0</v>
      </c>
      <c r="J582" s="10" t="s">
        <v>103</v>
      </c>
    </row>
    <row r="583" spans="1:10" x14ac:dyDescent="0.25">
      <c r="A583" s="6">
        <v>45918</v>
      </c>
      <c r="B583" s="7">
        <v>3</v>
      </c>
      <c r="C583" s="7" t="s">
        <v>23</v>
      </c>
      <c r="D583" s="10" t="str">
        <f>IFERROR(VLOOKUP(_stats[[#This Row],[player_id]],_players[[player_id]:[player_name]],2,0),"")</f>
        <v>Женя (кипер)</v>
      </c>
      <c r="E583" s="7">
        <v>0</v>
      </c>
      <c r="F583" s="8">
        <v>0</v>
      </c>
      <c r="G583" s="10">
        <f>SUMIFS(_teams[wins_on_date],_teams[date],_stats[[#This Row],[date]],_teams[team_number],_stats[[#This Row],[team_number]])</f>
        <v>6</v>
      </c>
      <c r="H583" s="10">
        <f>SUMIFS(_teams[draws_on_date],_teams[date],_stats[[#This Row],[date]],_teams[team_number],_stats[[#This Row],[team_number]])</f>
        <v>1</v>
      </c>
      <c r="I583" s="10">
        <v>5</v>
      </c>
      <c r="J583" s="10" t="s">
        <v>103</v>
      </c>
    </row>
    <row r="584" spans="1:10" x14ac:dyDescent="0.25">
      <c r="A584" s="6">
        <v>45918</v>
      </c>
      <c r="B584" s="7">
        <v>2</v>
      </c>
      <c r="C584" s="7" t="s">
        <v>96</v>
      </c>
      <c r="D584" s="10" t="str">
        <f>IFERROR(VLOOKUP(_stats[[#This Row],[player_id]],_players[[player_id]:[player_name]],2,0),"")</f>
        <v>Энтони Тепеев</v>
      </c>
      <c r="E584" s="7">
        <v>4</v>
      </c>
      <c r="F584" s="8">
        <v>1</v>
      </c>
      <c r="G584" s="10">
        <f>SUMIFS(_teams[wins_on_date],_teams[date],_stats[[#This Row],[date]],_teams[team_number],_stats[[#This Row],[team_number]])</f>
        <v>3</v>
      </c>
      <c r="H584" s="10">
        <f>SUMIFS(_teams[draws_on_date],_teams[date],_stats[[#This Row],[date]],_teams[team_number],_stats[[#This Row],[team_number]])</f>
        <v>2</v>
      </c>
      <c r="I584" s="10">
        <v>0</v>
      </c>
      <c r="J584" s="10" t="s">
        <v>103</v>
      </c>
    </row>
    <row r="585" spans="1:10" x14ac:dyDescent="0.25">
      <c r="A585" s="6">
        <v>45918</v>
      </c>
      <c r="B585" s="7">
        <v>3</v>
      </c>
      <c r="C585" s="7" t="s">
        <v>114</v>
      </c>
      <c r="D585" s="10" t="str">
        <f>IFERROR(VLOOKUP(_stats[[#This Row],[player_id]],_players[[player_id]:[player_name]],2,0),"")</f>
        <v>Фируз (Вася+1)</v>
      </c>
      <c r="E585" s="7">
        <v>3</v>
      </c>
      <c r="F585" s="8">
        <v>0</v>
      </c>
      <c r="G585" s="10">
        <f>SUMIFS(_teams[wins_on_date],_teams[date],_stats[[#This Row],[date]],_teams[team_number],_stats[[#This Row],[team_number]])</f>
        <v>6</v>
      </c>
      <c r="H585" s="10">
        <f>SUMIFS(_teams[draws_on_date],_teams[date],_stats[[#This Row],[date]],_teams[team_number],_stats[[#This Row],[team_number]])</f>
        <v>1</v>
      </c>
      <c r="I585" s="10">
        <v>0</v>
      </c>
      <c r="J585" s="10" t="s">
        <v>103</v>
      </c>
    </row>
    <row r="586" spans="1:10" x14ac:dyDescent="0.25">
      <c r="A586" s="6">
        <v>45918</v>
      </c>
      <c r="B586" s="7">
        <v>2</v>
      </c>
      <c r="C586" s="7" t="s">
        <v>106</v>
      </c>
      <c r="D586" s="10" t="str">
        <f>IFERROR(VLOOKUP(_stats[[#This Row],[player_id]],_players[[player_id]:[player_name]],2,0),"")</f>
        <v>Ваня (Иван+1)</v>
      </c>
      <c r="E586" s="7">
        <v>3</v>
      </c>
      <c r="F586" s="8">
        <v>1</v>
      </c>
      <c r="G586" s="10">
        <f>SUMIFS(_teams[wins_on_date],_teams[date],_stats[[#This Row],[date]],_teams[team_number],_stats[[#This Row],[team_number]])</f>
        <v>3</v>
      </c>
      <c r="H586" s="10">
        <f>SUMIFS(_teams[draws_on_date],_teams[date],_stats[[#This Row],[date]],_teams[team_number],_stats[[#This Row],[team_number]])</f>
        <v>2</v>
      </c>
      <c r="I586" s="10">
        <v>0</v>
      </c>
      <c r="J586" s="10" t="s">
        <v>103</v>
      </c>
    </row>
    <row r="587" spans="1:10" x14ac:dyDescent="0.25">
      <c r="A587" s="6">
        <v>45918</v>
      </c>
      <c r="B587" s="7">
        <v>2</v>
      </c>
      <c r="C587" s="7" t="s">
        <v>81</v>
      </c>
      <c r="D587" s="10" t="str">
        <f>IFERROR(VLOOKUP(_stats[[#This Row],[player_id]],_players[[player_id]:[player_name]],2,0),"")</f>
        <v>Даня (сын Вити)</v>
      </c>
      <c r="E587" s="7">
        <v>0</v>
      </c>
      <c r="F587" s="8">
        <v>0</v>
      </c>
      <c r="G587" s="10">
        <f>SUMIFS(_teams[wins_on_date],_teams[date],_stats[[#This Row],[date]],_teams[team_number],_stats[[#This Row],[team_number]])</f>
        <v>3</v>
      </c>
      <c r="H587" s="10">
        <f>SUMIFS(_teams[draws_on_date],_teams[date],_stats[[#This Row],[date]],_teams[team_number],_stats[[#This Row],[team_number]])</f>
        <v>2</v>
      </c>
      <c r="I587" s="10">
        <v>0</v>
      </c>
      <c r="J587" s="10" t="s">
        <v>103</v>
      </c>
    </row>
    <row r="588" spans="1:10" x14ac:dyDescent="0.25">
      <c r="A588" s="6">
        <v>45921</v>
      </c>
      <c r="B588" s="7">
        <v>2</v>
      </c>
      <c r="C588" s="7" t="s">
        <v>20</v>
      </c>
      <c r="D588" s="10" t="str">
        <f>IFERROR(VLOOKUP(_stats[[#This Row],[player_id]],_players[[player_id]:[player_name]],2,0),"")</f>
        <v>Сергей Крюков</v>
      </c>
      <c r="E588" s="7">
        <v>1</v>
      </c>
      <c r="F588" s="8">
        <v>2</v>
      </c>
      <c r="G588" s="10">
        <f>SUMIFS(_teams[wins_on_date],_teams[date],_stats[[#This Row],[date]],_teams[team_number],_stats[[#This Row],[team_number]])</f>
        <v>0</v>
      </c>
      <c r="H588" s="10">
        <f>SUMIFS(_teams[draws_on_date],_teams[date],_stats[[#This Row],[date]],_teams[team_number],_stats[[#This Row],[team_number]])</f>
        <v>1</v>
      </c>
      <c r="I588" s="10">
        <v>0</v>
      </c>
      <c r="J588" s="10" t="s">
        <v>105</v>
      </c>
    </row>
    <row r="589" spans="1:10" x14ac:dyDescent="0.25">
      <c r="A589" s="6">
        <v>45921</v>
      </c>
      <c r="B589" s="7">
        <v>1</v>
      </c>
      <c r="C589" s="7" t="s">
        <v>28</v>
      </c>
      <c r="D589" s="10" t="str">
        <f>IFERROR(VLOOKUP(_stats[[#This Row],[player_id]],_players[[player_id]:[player_name]],2,0),"")</f>
        <v>Миша</v>
      </c>
      <c r="E589" s="7">
        <v>2</v>
      </c>
      <c r="F589" s="8">
        <v>0</v>
      </c>
      <c r="G589" s="10">
        <f>SUMIFS(_teams[wins_on_date],_teams[date],_stats[[#This Row],[date]],_teams[team_number],_stats[[#This Row],[team_number]])</f>
        <v>2</v>
      </c>
      <c r="H589" s="10">
        <f>SUMIFS(_teams[draws_on_date],_teams[date],_stats[[#This Row],[date]],_teams[team_number],_stats[[#This Row],[team_number]])</f>
        <v>2</v>
      </c>
      <c r="I589" s="10">
        <v>0</v>
      </c>
      <c r="J589" s="10" t="s">
        <v>105</v>
      </c>
    </row>
    <row r="590" spans="1:10" x14ac:dyDescent="0.25">
      <c r="A590" s="6">
        <v>45921</v>
      </c>
      <c r="B590" s="7">
        <v>1</v>
      </c>
      <c r="C590" s="7" t="s">
        <v>29</v>
      </c>
      <c r="D590" s="10" t="str">
        <f>IFERROR(VLOOKUP(_stats[[#This Row],[player_id]],_players[[player_id]:[player_name]],2,0),"")</f>
        <v>Никита</v>
      </c>
      <c r="E590" s="7">
        <v>0</v>
      </c>
      <c r="F590" s="8">
        <v>0</v>
      </c>
      <c r="G590" s="10">
        <f>SUMIFS(_teams[wins_on_date],_teams[date],_stats[[#This Row],[date]],_teams[team_number],_stats[[#This Row],[team_number]])</f>
        <v>2</v>
      </c>
      <c r="H590" s="10">
        <f>SUMIFS(_teams[draws_on_date],_teams[date],_stats[[#This Row],[date]],_teams[team_number],_stats[[#This Row],[team_number]])</f>
        <v>2</v>
      </c>
      <c r="I590" s="10">
        <v>0</v>
      </c>
      <c r="J590" s="10" t="s">
        <v>105</v>
      </c>
    </row>
    <row r="591" spans="1:10" x14ac:dyDescent="0.25">
      <c r="A591" s="6">
        <v>45921</v>
      </c>
      <c r="B591" s="7">
        <v>3</v>
      </c>
      <c r="C591" s="7" t="s">
        <v>16</v>
      </c>
      <c r="D591" s="10" t="str">
        <f>IFERROR(VLOOKUP(_stats[[#This Row],[player_id]],_players[[player_id]:[player_name]],2,0),"")</f>
        <v>Сергей</v>
      </c>
      <c r="E591" s="7">
        <v>1</v>
      </c>
      <c r="F591" s="8">
        <v>0</v>
      </c>
      <c r="G591" s="10">
        <f>SUMIFS(_teams[wins_on_date],_teams[date],_stats[[#This Row],[date]],_teams[team_number],_stats[[#This Row],[team_number]])</f>
        <v>4</v>
      </c>
      <c r="H591" s="10">
        <f>SUMIFS(_teams[draws_on_date],_teams[date],_stats[[#This Row],[date]],_teams[team_number],_stats[[#This Row],[team_number]])</f>
        <v>1</v>
      </c>
      <c r="I591" s="10">
        <v>0</v>
      </c>
      <c r="J591" s="10" t="s">
        <v>105</v>
      </c>
    </row>
    <row r="592" spans="1:10" x14ac:dyDescent="0.25">
      <c r="A592" s="6">
        <v>45921</v>
      </c>
      <c r="B592" s="7">
        <v>3</v>
      </c>
      <c r="C592" s="7" t="s">
        <v>80</v>
      </c>
      <c r="D592" s="10" t="str">
        <f>IFERROR(VLOOKUP(_stats[[#This Row],[player_id]],_players[[player_id]:[player_name]],2,0),"")</f>
        <v>Анашкин</v>
      </c>
      <c r="E592" s="7">
        <v>0</v>
      </c>
      <c r="F592" s="8">
        <v>0</v>
      </c>
      <c r="G592" s="10">
        <f>SUMIFS(_teams[wins_on_date],_teams[date],_stats[[#This Row],[date]],_teams[team_number],_stats[[#This Row],[team_number]])</f>
        <v>4</v>
      </c>
      <c r="H592" s="10">
        <f>SUMIFS(_teams[draws_on_date],_teams[date],_stats[[#This Row],[date]],_teams[team_number],_stats[[#This Row],[team_number]])</f>
        <v>1</v>
      </c>
      <c r="I592" s="10">
        <v>0</v>
      </c>
      <c r="J592" s="10" t="s">
        <v>105</v>
      </c>
    </row>
    <row r="593" spans="1:10" x14ac:dyDescent="0.25">
      <c r="A593" s="6">
        <v>45921</v>
      </c>
      <c r="B593" s="7">
        <v>3</v>
      </c>
      <c r="C593" s="7" t="s">
        <v>53</v>
      </c>
      <c r="D593" s="10" t="str">
        <f>IFERROR(VLOOKUP(_stats[[#This Row],[player_id]],_players[[player_id]:[player_name]],2,0),"")</f>
        <v>Игорь Фомичев</v>
      </c>
      <c r="E593" s="7">
        <v>2</v>
      </c>
      <c r="F593" s="8">
        <v>3</v>
      </c>
      <c r="G593" s="10">
        <f>SUMIFS(_teams[wins_on_date],_teams[date],_stats[[#This Row],[date]],_teams[team_number],_stats[[#This Row],[team_number]])</f>
        <v>4</v>
      </c>
      <c r="H593" s="10">
        <f>SUMIFS(_teams[draws_on_date],_teams[date],_stats[[#This Row],[date]],_teams[team_number],_stats[[#This Row],[team_number]])</f>
        <v>1</v>
      </c>
      <c r="I593" s="10">
        <v>0</v>
      </c>
      <c r="J593" s="10" t="s">
        <v>105</v>
      </c>
    </row>
    <row r="594" spans="1:10" x14ac:dyDescent="0.25">
      <c r="A594" s="6">
        <v>45921</v>
      </c>
      <c r="B594" s="7">
        <v>1</v>
      </c>
      <c r="C594" s="7" t="s">
        <v>11</v>
      </c>
      <c r="D594" s="10" t="str">
        <f>IFERROR(VLOOKUP(_stats[[#This Row],[player_id]],_players[[player_id]:[player_name]],2,0),"")</f>
        <v>Тёма</v>
      </c>
      <c r="E594" s="7">
        <v>0</v>
      </c>
      <c r="F594" s="8">
        <v>0</v>
      </c>
      <c r="G594" s="10">
        <f>SUMIFS(_teams[wins_on_date],_teams[date],_stats[[#This Row],[date]],_teams[team_number],_stats[[#This Row],[team_number]])</f>
        <v>2</v>
      </c>
      <c r="H594" s="10">
        <f>SUMIFS(_teams[draws_on_date],_teams[date],_stats[[#This Row],[date]],_teams[team_number],_stats[[#This Row],[team_number]])</f>
        <v>2</v>
      </c>
      <c r="I594" s="10">
        <v>0</v>
      </c>
      <c r="J594" s="10" t="s">
        <v>105</v>
      </c>
    </row>
    <row r="595" spans="1:10" x14ac:dyDescent="0.25">
      <c r="A595" s="6">
        <v>45921</v>
      </c>
      <c r="B595" s="7">
        <v>2</v>
      </c>
      <c r="C595" s="7" t="s">
        <v>26</v>
      </c>
      <c r="D595" s="10" t="str">
        <f>IFERROR(VLOOKUP(_stats[[#This Row],[player_id]],_players[[player_id]:[player_name]],2,0),"")</f>
        <v>Олег Шишкин</v>
      </c>
      <c r="E595" s="7">
        <v>0</v>
      </c>
      <c r="F595" s="8">
        <v>0</v>
      </c>
      <c r="G595" s="10">
        <f>SUMIFS(_teams[wins_on_date],_teams[date],_stats[[#This Row],[date]],_teams[team_number],_stats[[#This Row],[team_number]])</f>
        <v>0</v>
      </c>
      <c r="H595" s="10">
        <f>SUMIFS(_teams[draws_on_date],_teams[date],_stats[[#This Row],[date]],_teams[team_number],_stats[[#This Row],[team_number]])</f>
        <v>1</v>
      </c>
      <c r="I595" s="10">
        <v>0</v>
      </c>
      <c r="J595" s="10" t="s">
        <v>105</v>
      </c>
    </row>
    <row r="596" spans="1:10" x14ac:dyDescent="0.25">
      <c r="A596" s="6">
        <v>45921</v>
      </c>
      <c r="B596" s="7">
        <v>3</v>
      </c>
      <c r="C596" s="7" t="s">
        <v>23</v>
      </c>
      <c r="D596" s="10" t="str">
        <f>IFERROR(VLOOKUP(_stats[[#This Row],[player_id]],_players[[player_id]:[player_name]],2,0),"")</f>
        <v>Женя (кипер)</v>
      </c>
      <c r="E596" s="7">
        <v>0</v>
      </c>
      <c r="F596" s="8">
        <v>0</v>
      </c>
      <c r="G596" s="10">
        <f>SUMIFS(_teams[wins_on_date],_teams[date],_stats[[#This Row],[date]],_teams[team_number],_stats[[#This Row],[team_number]])</f>
        <v>4</v>
      </c>
      <c r="H596" s="10">
        <f>SUMIFS(_teams[draws_on_date],_teams[date],_stats[[#This Row],[date]],_teams[team_number],_stats[[#This Row],[team_number]])</f>
        <v>1</v>
      </c>
      <c r="I596" s="10">
        <v>2</v>
      </c>
      <c r="J596" s="10" t="s">
        <v>105</v>
      </c>
    </row>
    <row r="597" spans="1:10" x14ac:dyDescent="0.25">
      <c r="A597" s="6">
        <v>45921</v>
      </c>
      <c r="B597" s="7">
        <v>3</v>
      </c>
      <c r="C597" s="7" t="s">
        <v>45</v>
      </c>
      <c r="D597" s="10" t="str">
        <f>IFERROR(VLOOKUP(_stats[[#This Row],[player_id]],_players[[player_id]:[player_name]],2,0),"")</f>
        <v>Кирилл Попов</v>
      </c>
      <c r="E597" s="7">
        <v>1</v>
      </c>
      <c r="F597" s="8">
        <v>2</v>
      </c>
      <c r="G597" s="10">
        <f>SUMIFS(_teams[wins_on_date],_teams[date],_stats[[#This Row],[date]],_teams[team_number],_stats[[#This Row],[team_number]])</f>
        <v>4</v>
      </c>
      <c r="H597" s="10">
        <f>SUMIFS(_teams[draws_on_date],_teams[date],_stats[[#This Row],[date]],_teams[team_number],_stats[[#This Row],[team_number]])</f>
        <v>1</v>
      </c>
      <c r="I597" s="10">
        <v>2</v>
      </c>
      <c r="J597" s="10" t="s">
        <v>105</v>
      </c>
    </row>
    <row r="598" spans="1:10" x14ac:dyDescent="0.25">
      <c r="A598" s="6">
        <v>45921</v>
      </c>
      <c r="B598" s="7">
        <v>2</v>
      </c>
      <c r="C598" s="7" t="s">
        <v>86</v>
      </c>
      <c r="D598" s="10" t="str">
        <f>IFERROR(VLOOKUP(_stats[[#This Row],[player_id]],_players[[player_id]:[player_name]],2,0),"")</f>
        <v>Зинаддин Алимов</v>
      </c>
      <c r="E598" s="7">
        <v>5</v>
      </c>
      <c r="F598" s="8">
        <v>0</v>
      </c>
      <c r="G598" s="10">
        <f>SUMIFS(_teams[wins_on_date],_teams[date],_stats[[#This Row],[date]],_teams[team_number],_stats[[#This Row],[team_number]])</f>
        <v>0</v>
      </c>
      <c r="H598" s="10">
        <f>SUMIFS(_teams[draws_on_date],_teams[date],_stats[[#This Row],[date]],_teams[team_number],_stats[[#This Row],[team_number]])</f>
        <v>1</v>
      </c>
      <c r="I598" s="10">
        <v>0</v>
      </c>
      <c r="J598" s="10" t="s">
        <v>105</v>
      </c>
    </row>
    <row r="599" spans="1:10" x14ac:dyDescent="0.25">
      <c r="A599" s="6">
        <v>45921</v>
      </c>
      <c r="B599" s="7">
        <v>1</v>
      </c>
      <c r="C599" s="7" t="s">
        <v>110</v>
      </c>
      <c r="D599" s="10" t="str">
        <f>IFERROR(VLOOKUP(_stats[[#This Row],[player_id]],_players[[player_id]:[player_name]],2,0),"")</f>
        <v>Сергей (АК+1)</v>
      </c>
      <c r="E599" s="7">
        <v>1</v>
      </c>
      <c r="F599" s="8">
        <v>3</v>
      </c>
      <c r="G599" s="10">
        <f>SUMIFS(_teams[wins_on_date],_teams[date],_stats[[#This Row],[date]],_teams[team_number],_stats[[#This Row],[team_number]])</f>
        <v>2</v>
      </c>
      <c r="H599" s="10">
        <f>SUMIFS(_teams[draws_on_date],_teams[date],_stats[[#This Row],[date]],_teams[team_number],_stats[[#This Row],[team_number]])</f>
        <v>2</v>
      </c>
      <c r="I599" s="10">
        <v>0</v>
      </c>
      <c r="J599" s="10" t="s">
        <v>105</v>
      </c>
    </row>
    <row r="600" spans="1:10" x14ac:dyDescent="0.25">
      <c r="A600" s="6">
        <v>45921</v>
      </c>
      <c r="B600" s="7">
        <v>2</v>
      </c>
      <c r="C600" s="7" t="s">
        <v>39</v>
      </c>
      <c r="D600" s="10" t="str">
        <f>IFERROR(VLOOKUP(_stats[[#This Row],[player_id]],_players[[player_id]:[player_name]],2,0),"")</f>
        <v>Эд (Сэм)</v>
      </c>
      <c r="E600" s="7">
        <v>0</v>
      </c>
      <c r="F600" s="8">
        <v>0</v>
      </c>
      <c r="G600" s="10">
        <f>SUMIFS(_teams[wins_on_date],_teams[date],_stats[[#This Row],[date]],_teams[team_number],_stats[[#This Row],[team_number]])</f>
        <v>0</v>
      </c>
      <c r="H600" s="10">
        <f>SUMIFS(_teams[draws_on_date],_teams[date],_stats[[#This Row],[date]],_teams[team_number],_stats[[#This Row],[team_number]])</f>
        <v>1</v>
      </c>
      <c r="I600" s="10">
        <v>0</v>
      </c>
      <c r="J600" s="10" t="s">
        <v>105</v>
      </c>
    </row>
    <row r="601" spans="1:10" x14ac:dyDescent="0.25">
      <c r="A601" s="6">
        <v>45921</v>
      </c>
      <c r="B601" s="7">
        <v>1</v>
      </c>
      <c r="C601" s="7" t="s">
        <v>115</v>
      </c>
      <c r="D601" s="10" t="str">
        <f>IFERROR(VLOOKUP(_stats[[#This Row],[player_id]],_players[[player_id]:[player_name]],2,0),"")</f>
        <v>Азамат (Никита+1)</v>
      </c>
      <c r="E601" s="7">
        <v>0</v>
      </c>
      <c r="F601" s="8">
        <v>1</v>
      </c>
      <c r="G601" s="10">
        <f>SUMIFS(_teams[wins_on_date],_teams[date],_stats[[#This Row],[date]],_teams[team_number],_stats[[#This Row],[team_number]])</f>
        <v>2</v>
      </c>
      <c r="H601" s="10">
        <f>SUMIFS(_teams[draws_on_date],_teams[date],_stats[[#This Row],[date]],_teams[team_number],_stats[[#This Row],[team_number]])</f>
        <v>2</v>
      </c>
      <c r="I601" s="10">
        <v>0</v>
      </c>
      <c r="J601" s="10" t="s">
        <v>105</v>
      </c>
    </row>
    <row r="602" spans="1:10" x14ac:dyDescent="0.25">
      <c r="A602" s="6">
        <v>45921</v>
      </c>
      <c r="B602" s="7">
        <v>2</v>
      </c>
      <c r="C602" s="7" t="s">
        <v>116</v>
      </c>
      <c r="D602" s="10" t="str">
        <f>IFERROR(VLOOKUP(_stats[[#This Row],[player_id]],_players[[player_id]:[player_name]],2,0),"")</f>
        <v>Дима (Паша+1)</v>
      </c>
      <c r="E602" s="7">
        <v>0</v>
      </c>
      <c r="F602" s="8">
        <v>1</v>
      </c>
      <c r="G602" s="10">
        <f>SUMIFS(_teams[wins_on_date],_teams[date],_stats[[#This Row],[date]],_teams[team_number],_stats[[#This Row],[team_number]])</f>
        <v>0</v>
      </c>
      <c r="H602" s="10">
        <f>SUMIFS(_teams[draws_on_date],_teams[date],_stats[[#This Row],[date]],_teams[team_number],_stats[[#This Row],[team_number]])</f>
        <v>1</v>
      </c>
      <c r="I602" s="10">
        <v>0</v>
      </c>
      <c r="J602" s="10" t="s">
        <v>105</v>
      </c>
    </row>
    <row r="603" spans="1:10" x14ac:dyDescent="0.25">
      <c r="A603" s="6">
        <v>45921</v>
      </c>
      <c r="B603" s="7">
        <v>3</v>
      </c>
      <c r="C603" s="7" t="s">
        <v>117</v>
      </c>
      <c r="D603" s="10" t="str">
        <f>IFERROR(VLOOKUP(_stats[[#This Row],[player_id]],_players[[player_id]:[player_name]],2,0),"")</f>
        <v>Леха (Паша+1)</v>
      </c>
      <c r="E603" s="7">
        <v>0</v>
      </c>
      <c r="F603" s="8">
        <v>0</v>
      </c>
      <c r="G603" s="10">
        <f>SUMIFS(_teams[wins_on_date],_teams[date],_stats[[#This Row],[date]],_teams[team_number],_stats[[#This Row],[team_number]])</f>
        <v>4</v>
      </c>
      <c r="H603" s="10">
        <f>SUMIFS(_teams[draws_on_date],_teams[date],_stats[[#This Row],[date]],_teams[team_number],_stats[[#This Row],[team_number]])</f>
        <v>1</v>
      </c>
      <c r="I603" s="10">
        <v>0</v>
      </c>
      <c r="J603" s="10" t="s">
        <v>105</v>
      </c>
    </row>
    <row r="604" spans="1:10" x14ac:dyDescent="0.25">
      <c r="A604" s="6">
        <v>45921</v>
      </c>
      <c r="B604" s="7">
        <v>1</v>
      </c>
      <c r="C604" s="7" t="s">
        <v>112</v>
      </c>
      <c r="D604" s="10" t="str">
        <f>IFERROR(VLOOKUP(_stats[[#This Row],[player_id]],_players[[player_id]:[player_name]],2,0),"")</f>
        <v>Фуад</v>
      </c>
      <c r="E604" s="7">
        <v>1</v>
      </c>
      <c r="F604" s="8">
        <v>1</v>
      </c>
      <c r="G604" s="10">
        <f>SUMIFS(_teams[wins_on_date],_teams[date],_stats[[#This Row],[date]],_teams[team_number],_stats[[#This Row],[team_number]])</f>
        <v>2</v>
      </c>
      <c r="H604" s="10">
        <f>SUMIFS(_teams[draws_on_date],_teams[date],_stats[[#This Row],[date]],_teams[team_number],_stats[[#This Row],[team_number]])</f>
        <v>2</v>
      </c>
      <c r="I604" s="10">
        <v>0</v>
      </c>
      <c r="J604" s="10" t="s">
        <v>105</v>
      </c>
    </row>
    <row r="605" spans="1:10" x14ac:dyDescent="0.25">
      <c r="A605" s="6">
        <v>45921</v>
      </c>
      <c r="B605" s="7">
        <v>1</v>
      </c>
      <c r="C605" s="7" t="s">
        <v>32</v>
      </c>
      <c r="D605" s="10" t="str">
        <f>IFERROR(VLOOKUP(_stats[[#This Row],[player_id]],_players[[player_id]:[player_name]],2,0),"")</f>
        <v>Артем Ширяев</v>
      </c>
      <c r="E605" s="7">
        <v>0</v>
      </c>
      <c r="F605" s="8">
        <v>0</v>
      </c>
      <c r="G605" s="10">
        <f>SUMIFS(_teams[wins_on_date],_teams[date],_stats[[#This Row],[date]],_teams[team_number],_stats[[#This Row],[team_number]])</f>
        <v>2</v>
      </c>
      <c r="H605" s="10">
        <f>SUMIFS(_teams[draws_on_date],_teams[date],_stats[[#This Row],[date]],_teams[team_number],_stats[[#This Row],[team_number]])</f>
        <v>2</v>
      </c>
      <c r="I605" s="10">
        <v>0</v>
      </c>
      <c r="J605" s="10" t="s">
        <v>105</v>
      </c>
    </row>
    <row r="606" spans="1:10" x14ac:dyDescent="0.25">
      <c r="A606" s="6">
        <v>45921</v>
      </c>
      <c r="B606" s="7">
        <v>2</v>
      </c>
      <c r="C606" s="7" t="s">
        <v>40</v>
      </c>
      <c r="D606" s="10" t="str">
        <f>IFERROR(VLOOKUP(_stats[[#This Row],[player_id]],_players[[player_id]:[player_name]],2,0),"")</f>
        <v>Эльдар</v>
      </c>
      <c r="E606" s="7">
        <v>0</v>
      </c>
      <c r="F606" s="8">
        <v>1</v>
      </c>
      <c r="G606" s="10">
        <f>SUMIFS(_teams[wins_on_date],_teams[date],_stats[[#This Row],[date]],_teams[team_number],_stats[[#This Row],[team_number]])</f>
        <v>0</v>
      </c>
      <c r="H606" s="10">
        <f>SUMIFS(_teams[draws_on_date],_teams[date],_stats[[#This Row],[date]],_teams[team_number],_stats[[#This Row],[team_number]])</f>
        <v>1</v>
      </c>
      <c r="I606" s="10">
        <v>1</v>
      </c>
      <c r="J606" s="10" t="s">
        <v>105</v>
      </c>
    </row>
    <row r="607" spans="1:10" x14ac:dyDescent="0.25">
      <c r="A607" s="6">
        <v>45921</v>
      </c>
      <c r="B607" s="7">
        <v>3</v>
      </c>
      <c r="C607" s="7" t="s">
        <v>77</v>
      </c>
      <c r="D607" s="10" t="str">
        <f>IFERROR(VLOOKUP(_stats[[#This Row],[player_id]],_players[[player_id]:[player_name]],2,0),"")</f>
        <v>Даниил</v>
      </c>
      <c r="E607" s="7">
        <v>6</v>
      </c>
      <c r="F607" s="8">
        <v>2</v>
      </c>
      <c r="G607" s="10">
        <f>SUMIFS(_teams[wins_on_date],_teams[date],_stats[[#This Row],[date]],_teams[team_number],_stats[[#This Row],[team_number]])</f>
        <v>4</v>
      </c>
      <c r="H607" s="10">
        <f>SUMIFS(_teams[draws_on_date],_teams[date],_stats[[#This Row],[date]],_teams[team_number],_stats[[#This Row],[team_number]])</f>
        <v>1</v>
      </c>
      <c r="I607" s="10">
        <v>0</v>
      </c>
      <c r="J607" s="10" t="s">
        <v>105</v>
      </c>
    </row>
    <row r="608" spans="1:10" x14ac:dyDescent="0.25">
      <c r="A608" s="6">
        <v>45921</v>
      </c>
      <c r="B608" s="7">
        <v>2</v>
      </c>
      <c r="C608" s="7" t="s">
        <v>106</v>
      </c>
      <c r="D608" s="10" t="str">
        <f>IFERROR(VLOOKUP(_stats[[#This Row],[player_id]],_players[[player_id]:[player_name]],2,0),"")</f>
        <v>Ваня (Иван+1)</v>
      </c>
      <c r="E608" s="7">
        <v>0</v>
      </c>
      <c r="F608" s="8">
        <v>0</v>
      </c>
      <c r="G608" s="10">
        <f>SUMIFS(_teams[wins_on_date],_teams[date],_stats[[#This Row],[date]],_teams[team_number],_stats[[#This Row],[team_number]])</f>
        <v>0</v>
      </c>
      <c r="H608" s="10">
        <f>SUMIFS(_teams[draws_on_date],_teams[date],_stats[[#This Row],[date]],_teams[team_number],_stats[[#This Row],[team_number]])</f>
        <v>1</v>
      </c>
      <c r="I608" s="10">
        <v>0</v>
      </c>
      <c r="J608" s="10" t="s">
        <v>105</v>
      </c>
    </row>
  </sheetData>
  <phoneticPr fontId="4" type="noConversion"/>
  <dataValidations count="1">
    <dataValidation type="list" allowBlank="1" showInputMessage="1" showErrorMessage="1" sqref="C2:C608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E91"/>
  <sheetViews>
    <sheetView topLeftCell="A62" workbookViewId="0">
      <selection activeCell="D90" sqref="D90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  <col min="4" max="5" width="16.5703125" customWidth="1"/>
  </cols>
  <sheetData>
    <row r="1" spans="1:5" x14ac:dyDescent="0.25">
      <c r="A1" s="1" t="s">
        <v>6</v>
      </c>
      <c r="B1" s="4" t="s">
        <v>7</v>
      </c>
      <c r="C1" s="5" t="s">
        <v>10</v>
      </c>
      <c r="D1" s="5" t="s">
        <v>101</v>
      </c>
      <c r="E1" s="5" t="s">
        <v>102</v>
      </c>
    </row>
    <row r="2" spans="1:5" x14ac:dyDescent="0.25">
      <c r="A2" s="13">
        <v>45806</v>
      </c>
      <c r="B2" s="7">
        <v>1</v>
      </c>
      <c r="C2" s="8">
        <v>4</v>
      </c>
      <c r="D2" s="8">
        <v>0</v>
      </c>
      <c r="E2" s="8" t="s">
        <v>103</v>
      </c>
    </row>
    <row r="3" spans="1:5" x14ac:dyDescent="0.25">
      <c r="A3" s="14">
        <v>45806</v>
      </c>
      <c r="B3" s="11">
        <v>2</v>
      </c>
      <c r="C3" s="12">
        <v>2</v>
      </c>
      <c r="D3" s="8">
        <v>0</v>
      </c>
      <c r="E3" s="8" t="s">
        <v>103</v>
      </c>
    </row>
    <row r="4" spans="1:5" x14ac:dyDescent="0.25">
      <c r="A4" s="14">
        <v>45806</v>
      </c>
      <c r="B4" s="11">
        <v>3</v>
      </c>
      <c r="C4" s="12">
        <v>2</v>
      </c>
      <c r="D4" s="8">
        <v>0</v>
      </c>
      <c r="E4" s="8" t="s">
        <v>103</v>
      </c>
    </row>
    <row r="5" spans="1:5" x14ac:dyDescent="0.25">
      <c r="A5" s="13">
        <v>45809</v>
      </c>
      <c r="B5" s="7">
        <v>1</v>
      </c>
      <c r="C5" s="8">
        <v>3</v>
      </c>
      <c r="D5" s="8">
        <v>0</v>
      </c>
      <c r="E5" s="8" t="s">
        <v>103</v>
      </c>
    </row>
    <row r="6" spans="1:5" x14ac:dyDescent="0.25">
      <c r="A6" s="14">
        <v>45809</v>
      </c>
      <c r="B6" s="11">
        <v>2</v>
      </c>
      <c r="C6" s="12">
        <v>5</v>
      </c>
      <c r="D6" s="8">
        <v>0</v>
      </c>
      <c r="E6" s="8" t="s">
        <v>103</v>
      </c>
    </row>
    <row r="7" spans="1:5" x14ac:dyDescent="0.25">
      <c r="A7" s="14">
        <v>45809</v>
      </c>
      <c r="B7" s="11">
        <v>3</v>
      </c>
      <c r="C7" s="12">
        <v>1</v>
      </c>
      <c r="D7" s="8">
        <v>0</v>
      </c>
      <c r="E7" s="8" t="s">
        <v>103</v>
      </c>
    </row>
    <row r="8" spans="1:5" x14ac:dyDescent="0.25">
      <c r="A8" s="13">
        <v>45813</v>
      </c>
      <c r="B8" s="7">
        <v>1</v>
      </c>
      <c r="C8" s="8">
        <v>1</v>
      </c>
      <c r="D8" s="8">
        <v>0</v>
      </c>
      <c r="E8" s="8" t="s">
        <v>103</v>
      </c>
    </row>
    <row r="9" spans="1:5" x14ac:dyDescent="0.25">
      <c r="A9" s="14">
        <v>45813</v>
      </c>
      <c r="B9" s="11">
        <v>2</v>
      </c>
      <c r="C9" s="12">
        <v>7</v>
      </c>
      <c r="D9" s="8">
        <v>0</v>
      </c>
      <c r="E9" s="8" t="s">
        <v>103</v>
      </c>
    </row>
    <row r="10" spans="1:5" x14ac:dyDescent="0.25">
      <c r="A10" s="14">
        <v>45813</v>
      </c>
      <c r="B10" s="11">
        <v>3</v>
      </c>
      <c r="C10" s="12">
        <v>7</v>
      </c>
      <c r="D10" s="8">
        <v>0</v>
      </c>
      <c r="E10" s="8" t="s">
        <v>103</v>
      </c>
    </row>
    <row r="11" spans="1:5" x14ac:dyDescent="0.25">
      <c r="A11" s="13">
        <v>45816</v>
      </c>
      <c r="B11" s="7">
        <v>1</v>
      </c>
      <c r="C11" s="8">
        <v>6</v>
      </c>
      <c r="D11" s="8">
        <v>0</v>
      </c>
      <c r="E11" s="8" t="s">
        <v>103</v>
      </c>
    </row>
    <row r="12" spans="1:5" x14ac:dyDescent="0.25">
      <c r="A12" s="13">
        <v>45816</v>
      </c>
      <c r="B12" s="7">
        <v>2</v>
      </c>
      <c r="C12" s="8">
        <v>4</v>
      </c>
      <c r="D12" s="8">
        <v>0</v>
      </c>
      <c r="E12" s="8" t="s">
        <v>103</v>
      </c>
    </row>
    <row r="13" spans="1:5" x14ac:dyDescent="0.25">
      <c r="A13" s="13">
        <v>45816</v>
      </c>
      <c r="B13" s="7">
        <v>3</v>
      </c>
      <c r="C13" s="8">
        <v>2</v>
      </c>
      <c r="D13" s="8">
        <v>0</v>
      </c>
      <c r="E13" s="8" t="s">
        <v>103</v>
      </c>
    </row>
    <row r="14" spans="1:5" x14ac:dyDescent="0.25">
      <c r="A14" s="13">
        <v>45816</v>
      </c>
      <c r="B14" s="7">
        <v>4</v>
      </c>
      <c r="C14" s="8">
        <v>0</v>
      </c>
      <c r="D14" s="8">
        <v>0</v>
      </c>
      <c r="E14" s="8" t="s">
        <v>103</v>
      </c>
    </row>
    <row r="15" spans="1:5" x14ac:dyDescent="0.25">
      <c r="A15" s="13">
        <v>45820</v>
      </c>
      <c r="B15" s="7">
        <v>1</v>
      </c>
      <c r="C15" s="8">
        <v>6</v>
      </c>
      <c r="D15" s="8">
        <v>0</v>
      </c>
      <c r="E15" s="8" t="s">
        <v>103</v>
      </c>
    </row>
    <row r="16" spans="1:5" x14ac:dyDescent="0.25">
      <c r="A16" s="13">
        <v>45820</v>
      </c>
      <c r="B16" s="7">
        <v>2</v>
      </c>
      <c r="C16" s="8">
        <v>5</v>
      </c>
      <c r="D16" s="8">
        <v>0</v>
      </c>
      <c r="E16" s="8" t="s">
        <v>103</v>
      </c>
    </row>
    <row r="17" spans="1:5" x14ac:dyDescent="0.25">
      <c r="A17" s="13">
        <v>45820</v>
      </c>
      <c r="B17" s="7">
        <v>3</v>
      </c>
      <c r="C17" s="8">
        <v>1</v>
      </c>
      <c r="D17" s="8">
        <v>0</v>
      </c>
      <c r="E17" s="8" t="s">
        <v>103</v>
      </c>
    </row>
    <row r="18" spans="1:5" x14ac:dyDescent="0.25">
      <c r="A18" s="13">
        <v>45823</v>
      </c>
      <c r="B18" s="7">
        <v>1</v>
      </c>
      <c r="C18" s="8">
        <v>7</v>
      </c>
      <c r="D18" s="8">
        <v>0</v>
      </c>
      <c r="E18" s="8" t="s">
        <v>103</v>
      </c>
    </row>
    <row r="19" spans="1:5" x14ac:dyDescent="0.25">
      <c r="A19" s="13">
        <v>45823</v>
      </c>
      <c r="B19" s="7">
        <v>2</v>
      </c>
      <c r="C19" s="8">
        <v>4</v>
      </c>
      <c r="D19" s="8">
        <v>0</v>
      </c>
      <c r="E19" s="8" t="s">
        <v>103</v>
      </c>
    </row>
    <row r="20" spans="1:5" x14ac:dyDescent="0.25">
      <c r="A20" s="13">
        <v>45823</v>
      </c>
      <c r="B20" s="7">
        <v>3</v>
      </c>
      <c r="C20" s="8">
        <v>5</v>
      </c>
      <c r="D20" s="8">
        <v>0</v>
      </c>
      <c r="E20" s="8" t="s">
        <v>103</v>
      </c>
    </row>
    <row r="21" spans="1:5" x14ac:dyDescent="0.25">
      <c r="A21" s="13">
        <v>45827</v>
      </c>
      <c r="B21" s="7">
        <v>1</v>
      </c>
      <c r="C21" s="8">
        <v>3</v>
      </c>
      <c r="D21" s="8">
        <v>0</v>
      </c>
      <c r="E21" s="8" t="s">
        <v>103</v>
      </c>
    </row>
    <row r="22" spans="1:5" x14ac:dyDescent="0.25">
      <c r="A22" s="13">
        <v>45827</v>
      </c>
      <c r="B22" s="7">
        <v>2</v>
      </c>
      <c r="C22" s="8">
        <v>4</v>
      </c>
      <c r="D22" s="8">
        <v>0</v>
      </c>
      <c r="E22" s="8" t="s">
        <v>103</v>
      </c>
    </row>
    <row r="23" spans="1:5" x14ac:dyDescent="0.25">
      <c r="A23" s="13">
        <v>45827</v>
      </c>
      <c r="B23" s="7">
        <v>3</v>
      </c>
      <c r="C23" s="8">
        <v>4</v>
      </c>
      <c r="D23" s="8">
        <v>0</v>
      </c>
      <c r="E23" s="8" t="s">
        <v>103</v>
      </c>
    </row>
    <row r="24" spans="1:5" x14ac:dyDescent="0.25">
      <c r="A24" s="13">
        <v>45830</v>
      </c>
      <c r="B24" s="7">
        <v>1</v>
      </c>
      <c r="C24" s="8">
        <v>7</v>
      </c>
      <c r="D24" s="8">
        <v>0</v>
      </c>
      <c r="E24" s="8" t="s">
        <v>103</v>
      </c>
    </row>
    <row r="25" spans="1:5" x14ac:dyDescent="0.25">
      <c r="A25" s="13">
        <v>45830</v>
      </c>
      <c r="B25" s="7">
        <v>2</v>
      </c>
      <c r="C25" s="8">
        <v>3</v>
      </c>
      <c r="D25" s="8">
        <v>0</v>
      </c>
      <c r="E25" s="8" t="s">
        <v>103</v>
      </c>
    </row>
    <row r="26" spans="1:5" x14ac:dyDescent="0.25">
      <c r="A26" s="13">
        <v>45830</v>
      </c>
      <c r="B26" s="7">
        <v>3</v>
      </c>
      <c r="C26" s="8">
        <v>2</v>
      </c>
      <c r="D26" s="8">
        <v>0</v>
      </c>
      <c r="E26" s="8" t="s">
        <v>103</v>
      </c>
    </row>
    <row r="27" spans="1:5" x14ac:dyDescent="0.25">
      <c r="A27" s="13">
        <v>45834</v>
      </c>
      <c r="B27" s="7">
        <v>1</v>
      </c>
      <c r="C27" s="8">
        <v>4</v>
      </c>
      <c r="D27" s="8">
        <v>0</v>
      </c>
      <c r="E27" s="8" t="s">
        <v>103</v>
      </c>
    </row>
    <row r="28" spans="1:5" x14ac:dyDescent="0.25">
      <c r="A28" s="13">
        <v>45834</v>
      </c>
      <c r="B28" s="7">
        <v>2</v>
      </c>
      <c r="C28" s="8">
        <v>6</v>
      </c>
      <c r="D28" s="8">
        <v>0</v>
      </c>
      <c r="E28" s="8" t="s">
        <v>103</v>
      </c>
    </row>
    <row r="29" spans="1:5" x14ac:dyDescent="0.25">
      <c r="A29" s="13">
        <v>45834</v>
      </c>
      <c r="B29" s="7">
        <v>3</v>
      </c>
      <c r="C29" s="8">
        <v>3</v>
      </c>
      <c r="D29" s="8">
        <v>0</v>
      </c>
      <c r="E29" s="8" t="s">
        <v>103</v>
      </c>
    </row>
    <row r="30" spans="1:5" x14ac:dyDescent="0.25">
      <c r="A30" s="13">
        <v>45837</v>
      </c>
      <c r="B30" s="7">
        <v>1</v>
      </c>
      <c r="C30" s="8">
        <v>5</v>
      </c>
      <c r="D30" s="8">
        <v>0</v>
      </c>
      <c r="E30" s="8" t="s">
        <v>103</v>
      </c>
    </row>
    <row r="31" spans="1:5" x14ac:dyDescent="0.25">
      <c r="A31" s="13">
        <v>45837</v>
      </c>
      <c r="B31" s="7">
        <v>2</v>
      </c>
      <c r="C31" s="8">
        <v>6</v>
      </c>
      <c r="D31" s="8">
        <v>0</v>
      </c>
      <c r="E31" s="8" t="s">
        <v>103</v>
      </c>
    </row>
    <row r="32" spans="1:5" x14ac:dyDescent="0.25">
      <c r="A32" s="13">
        <v>45837</v>
      </c>
      <c r="B32" s="7">
        <v>3</v>
      </c>
      <c r="C32" s="8">
        <v>1</v>
      </c>
      <c r="D32" s="8">
        <v>0</v>
      </c>
      <c r="E32" s="8" t="s">
        <v>103</v>
      </c>
    </row>
    <row r="33" spans="1:5" x14ac:dyDescent="0.25">
      <c r="A33" s="13">
        <v>45837</v>
      </c>
      <c r="B33" s="7">
        <v>4</v>
      </c>
      <c r="C33" s="8">
        <v>3</v>
      </c>
      <c r="D33" s="8">
        <v>0</v>
      </c>
      <c r="E33" s="8" t="s">
        <v>103</v>
      </c>
    </row>
    <row r="34" spans="1:5" x14ac:dyDescent="0.25">
      <c r="A34" s="13">
        <v>45855</v>
      </c>
      <c r="B34" s="7">
        <v>1</v>
      </c>
      <c r="C34" s="8">
        <v>5</v>
      </c>
      <c r="D34" s="8">
        <v>0</v>
      </c>
      <c r="E34" s="8" t="s">
        <v>103</v>
      </c>
    </row>
    <row r="35" spans="1:5" x14ac:dyDescent="0.25">
      <c r="A35" s="13">
        <v>45855</v>
      </c>
      <c r="B35" s="7">
        <v>2</v>
      </c>
      <c r="C35" s="8">
        <v>6</v>
      </c>
      <c r="D35" s="8">
        <v>0</v>
      </c>
      <c r="E35" s="8" t="s">
        <v>103</v>
      </c>
    </row>
    <row r="36" spans="1:5" x14ac:dyDescent="0.25">
      <c r="A36" s="13">
        <v>45855</v>
      </c>
      <c r="B36" s="7">
        <v>3</v>
      </c>
      <c r="C36" s="8">
        <v>4</v>
      </c>
      <c r="D36" s="8">
        <v>0</v>
      </c>
      <c r="E36" s="8" t="s">
        <v>103</v>
      </c>
    </row>
    <row r="37" spans="1:5" x14ac:dyDescent="0.25">
      <c r="A37" s="13">
        <v>45858</v>
      </c>
      <c r="B37" s="7">
        <v>1</v>
      </c>
      <c r="C37" s="8">
        <v>3</v>
      </c>
      <c r="D37" s="8">
        <v>0</v>
      </c>
      <c r="E37" s="8" t="s">
        <v>103</v>
      </c>
    </row>
    <row r="38" spans="1:5" x14ac:dyDescent="0.25">
      <c r="A38" s="13">
        <v>45858</v>
      </c>
      <c r="B38" s="7">
        <v>2</v>
      </c>
      <c r="C38" s="8">
        <v>5</v>
      </c>
      <c r="D38" s="8">
        <v>0</v>
      </c>
      <c r="E38" s="8" t="s">
        <v>103</v>
      </c>
    </row>
    <row r="39" spans="1:5" x14ac:dyDescent="0.25">
      <c r="A39" s="13">
        <v>45858</v>
      </c>
      <c r="B39" s="7">
        <v>3</v>
      </c>
      <c r="C39" s="8">
        <v>3</v>
      </c>
      <c r="D39" s="8">
        <v>0</v>
      </c>
      <c r="E39" s="8" t="s">
        <v>103</v>
      </c>
    </row>
    <row r="40" spans="1:5" x14ac:dyDescent="0.25">
      <c r="A40" s="13">
        <v>45862</v>
      </c>
      <c r="B40" s="7">
        <v>1</v>
      </c>
      <c r="C40" s="8">
        <v>6</v>
      </c>
      <c r="D40" s="8">
        <v>0</v>
      </c>
      <c r="E40" s="8" t="s">
        <v>103</v>
      </c>
    </row>
    <row r="41" spans="1:5" x14ac:dyDescent="0.25">
      <c r="A41" s="13">
        <v>45862</v>
      </c>
      <c r="B41" s="7">
        <v>2</v>
      </c>
      <c r="C41" s="8">
        <v>3</v>
      </c>
      <c r="D41" s="8">
        <v>0</v>
      </c>
      <c r="E41" s="8" t="s">
        <v>103</v>
      </c>
    </row>
    <row r="42" spans="1:5" x14ac:dyDescent="0.25">
      <c r="A42" s="13">
        <v>45862</v>
      </c>
      <c r="B42" s="7">
        <v>3</v>
      </c>
      <c r="C42" s="8">
        <v>4</v>
      </c>
      <c r="D42" s="8">
        <v>0</v>
      </c>
      <c r="E42" s="8" t="s">
        <v>103</v>
      </c>
    </row>
    <row r="43" spans="1:5" x14ac:dyDescent="0.25">
      <c r="A43" s="13">
        <v>45865</v>
      </c>
      <c r="B43" s="7">
        <v>1</v>
      </c>
      <c r="C43" s="8">
        <v>3</v>
      </c>
      <c r="D43" s="8">
        <v>0</v>
      </c>
      <c r="E43" s="8" t="s">
        <v>103</v>
      </c>
    </row>
    <row r="44" spans="1:5" x14ac:dyDescent="0.25">
      <c r="A44" s="13">
        <v>45865</v>
      </c>
      <c r="B44" s="7">
        <v>2</v>
      </c>
      <c r="C44" s="8">
        <v>3</v>
      </c>
      <c r="D44" s="8">
        <v>0</v>
      </c>
      <c r="E44" s="8" t="s">
        <v>103</v>
      </c>
    </row>
    <row r="45" spans="1:5" x14ac:dyDescent="0.25">
      <c r="A45" s="13">
        <v>45865</v>
      </c>
      <c r="B45" s="7">
        <v>3</v>
      </c>
      <c r="C45" s="8">
        <v>10</v>
      </c>
      <c r="D45" s="8">
        <v>0</v>
      </c>
      <c r="E45" s="8" t="s">
        <v>103</v>
      </c>
    </row>
    <row r="46" spans="1:5" x14ac:dyDescent="0.25">
      <c r="A46" s="13">
        <v>45869</v>
      </c>
      <c r="B46" s="7">
        <v>1</v>
      </c>
      <c r="C46" s="8">
        <v>4</v>
      </c>
      <c r="D46" s="8">
        <v>0</v>
      </c>
      <c r="E46" s="8" t="s">
        <v>103</v>
      </c>
    </row>
    <row r="47" spans="1:5" x14ac:dyDescent="0.25">
      <c r="A47" s="13">
        <v>45869</v>
      </c>
      <c r="B47" s="7">
        <v>2</v>
      </c>
      <c r="C47" s="8">
        <v>6</v>
      </c>
      <c r="D47" s="8">
        <v>0</v>
      </c>
      <c r="E47" s="8" t="s">
        <v>103</v>
      </c>
    </row>
    <row r="48" spans="1:5" x14ac:dyDescent="0.25">
      <c r="A48" s="13">
        <v>45869</v>
      </c>
      <c r="B48" s="7">
        <v>3</v>
      </c>
      <c r="C48" s="8">
        <v>4</v>
      </c>
      <c r="D48" s="8">
        <v>0</v>
      </c>
      <c r="E48" s="8" t="s">
        <v>103</v>
      </c>
    </row>
    <row r="49" spans="1:5" x14ac:dyDescent="0.25">
      <c r="A49" s="13">
        <v>45872</v>
      </c>
      <c r="B49" s="7">
        <v>1</v>
      </c>
      <c r="C49" s="8">
        <v>4</v>
      </c>
      <c r="D49" s="8">
        <v>0</v>
      </c>
      <c r="E49" s="8" t="s">
        <v>103</v>
      </c>
    </row>
    <row r="50" spans="1:5" x14ac:dyDescent="0.25">
      <c r="A50" s="13">
        <v>45872</v>
      </c>
      <c r="B50" s="7">
        <v>2</v>
      </c>
      <c r="C50" s="8">
        <v>6</v>
      </c>
      <c r="D50" s="8">
        <v>0</v>
      </c>
      <c r="E50" s="8" t="s">
        <v>103</v>
      </c>
    </row>
    <row r="51" spans="1:5" x14ac:dyDescent="0.25">
      <c r="A51" s="13">
        <v>45872</v>
      </c>
      <c r="B51" s="7">
        <v>3</v>
      </c>
      <c r="C51" s="8">
        <v>2</v>
      </c>
      <c r="D51" s="8">
        <v>0</v>
      </c>
      <c r="E51" s="8" t="s">
        <v>103</v>
      </c>
    </row>
    <row r="52" spans="1:5" x14ac:dyDescent="0.25">
      <c r="A52" s="13">
        <v>45876</v>
      </c>
      <c r="B52" s="7">
        <v>1</v>
      </c>
      <c r="C52" s="8">
        <v>7</v>
      </c>
      <c r="D52" s="8">
        <v>0</v>
      </c>
      <c r="E52" s="8" t="s">
        <v>103</v>
      </c>
    </row>
    <row r="53" spans="1:5" x14ac:dyDescent="0.25">
      <c r="A53" s="13">
        <v>45876</v>
      </c>
      <c r="B53" s="7">
        <v>2</v>
      </c>
      <c r="C53" s="8">
        <v>6</v>
      </c>
      <c r="D53" s="8">
        <v>0</v>
      </c>
      <c r="E53" s="8" t="s">
        <v>103</v>
      </c>
    </row>
    <row r="54" spans="1:5" x14ac:dyDescent="0.25">
      <c r="A54" s="13">
        <v>45876</v>
      </c>
      <c r="B54" s="7">
        <v>3</v>
      </c>
      <c r="C54" s="8">
        <v>2</v>
      </c>
      <c r="D54" s="8">
        <v>0</v>
      </c>
      <c r="E54" s="8" t="s">
        <v>103</v>
      </c>
    </row>
    <row r="55" spans="1:5" x14ac:dyDescent="0.25">
      <c r="A55" s="13">
        <v>45883</v>
      </c>
      <c r="B55" s="7">
        <v>1</v>
      </c>
      <c r="C55" s="8">
        <v>5</v>
      </c>
      <c r="D55" s="8">
        <v>0</v>
      </c>
      <c r="E55" s="8" t="s">
        <v>103</v>
      </c>
    </row>
    <row r="56" spans="1:5" x14ac:dyDescent="0.25">
      <c r="A56" s="13">
        <v>45883</v>
      </c>
      <c r="B56" s="7">
        <v>2</v>
      </c>
      <c r="C56" s="8">
        <v>2</v>
      </c>
      <c r="D56" s="8">
        <v>0</v>
      </c>
      <c r="E56" s="8" t="s">
        <v>103</v>
      </c>
    </row>
    <row r="57" spans="1:5" x14ac:dyDescent="0.25">
      <c r="A57" s="13">
        <v>45883</v>
      </c>
      <c r="B57" s="7">
        <v>3</v>
      </c>
      <c r="C57" s="8">
        <v>8</v>
      </c>
      <c r="D57" s="8">
        <v>0</v>
      </c>
      <c r="E57" s="8" t="s">
        <v>103</v>
      </c>
    </row>
    <row r="58" spans="1:5" x14ac:dyDescent="0.25">
      <c r="A58" s="13">
        <v>45886</v>
      </c>
      <c r="B58" s="7">
        <v>1</v>
      </c>
      <c r="C58" s="8">
        <v>1</v>
      </c>
      <c r="D58" s="8">
        <v>0</v>
      </c>
      <c r="E58" s="8" t="s">
        <v>103</v>
      </c>
    </row>
    <row r="59" spans="1:5" x14ac:dyDescent="0.25">
      <c r="A59" s="13">
        <v>45886</v>
      </c>
      <c r="B59" s="7">
        <v>2</v>
      </c>
      <c r="C59" s="8">
        <v>3</v>
      </c>
      <c r="D59" s="8">
        <v>0</v>
      </c>
      <c r="E59" s="8" t="s">
        <v>103</v>
      </c>
    </row>
    <row r="60" spans="1:5" x14ac:dyDescent="0.25">
      <c r="A60" s="13">
        <v>45886</v>
      </c>
      <c r="B60" s="7">
        <v>3</v>
      </c>
      <c r="C60" s="8">
        <v>5</v>
      </c>
      <c r="D60" s="8">
        <v>0</v>
      </c>
      <c r="E60" s="8" t="s">
        <v>103</v>
      </c>
    </row>
    <row r="61" spans="1:5" x14ac:dyDescent="0.25">
      <c r="A61" s="13">
        <v>45886</v>
      </c>
      <c r="B61" s="7">
        <v>4</v>
      </c>
      <c r="C61" s="8">
        <v>1</v>
      </c>
      <c r="D61" s="8">
        <v>0</v>
      </c>
      <c r="E61" s="8" t="s">
        <v>103</v>
      </c>
    </row>
    <row r="62" spans="1:5" x14ac:dyDescent="0.25">
      <c r="A62" s="13">
        <v>45890</v>
      </c>
      <c r="B62" s="7">
        <v>1</v>
      </c>
      <c r="C62" s="8">
        <v>2</v>
      </c>
      <c r="D62" s="8">
        <v>0</v>
      </c>
      <c r="E62" s="8" t="s">
        <v>103</v>
      </c>
    </row>
    <row r="63" spans="1:5" x14ac:dyDescent="0.25">
      <c r="A63" s="13">
        <v>45890</v>
      </c>
      <c r="B63" s="7">
        <v>2</v>
      </c>
      <c r="C63" s="8">
        <v>3</v>
      </c>
      <c r="D63" s="8">
        <v>0</v>
      </c>
      <c r="E63" s="8" t="s">
        <v>103</v>
      </c>
    </row>
    <row r="64" spans="1:5" x14ac:dyDescent="0.25">
      <c r="A64" s="13">
        <v>45890</v>
      </c>
      <c r="B64" s="7">
        <v>3</v>
      </c>
      <c r="C64" s="8">
        <v>7</v>
      </c>
      <c r="D64" s="8">
        <v>0</v>
      </c>
      <c r="E64" s="8" t="s">
        <v>103</v>
      </c>
    </row>
    <row r="65" spans="1:5" x14ac:dyDescent="0.25">
      <c r="A65" s="13">
        <v>45893</v>
      </c>
      <c r="B65" s="7">
        <v>1</v>
      </c>
      <c r="C65" s="8">
        <v>8</v>
      </c>
      <c r="D65" s="8">
        <v>0</v>
      </c>
      <c r="E65" s="8" t="s">
        <v>103</v>
      </c>
    </row>
    <row r="66" spans="1:5" x14ac:dyDescent="0.25">
      <c r="A66" s="13">
        <v>45893</v>
      </c>
      <c r="B66" s="7">
        <v>2</v>
      </c>
      <c r="C66" s="8">
        <v>4</v>
      </c>
      <c r="D66" s="8">
        <v>0</v>
      </c>
      <c r="E66" s="8" t="s">
        <v>103</v>
      </c>
    </row>
    <row r="67" spans="1:5" x14ac:dyDescent="0.25">
      <c r="A67" s="13">
        <v>45897</v>
      </c>
      <c r="B67" s="7">
        <v>1</v>
      </c>
      <c r="C67" s="8">
        <v>5</v>
      </c>
      <c r="D67" s="8">
        <v>0</v>
      </c>
      <c r="E67" s="8" t="s">
        <v>103</v>
      </c>
    </row>
    <row r="68" spans="1:5" x14ac:dyDescent="0.25">
      <c r="A68" s="13">
        <v>45897</v>
      </c>
      <c r="B68" s="7">
        <v>2</v>
      </c>
      <c r="C68" s="8">
        <v>4</v>
      </c>
      <c r="D68" s="8">
        <v>0</v>
      </c>
      <c r="E68" s="8" t="s">
        <v>103</v>
      </c>
    </row>
    <row r="69" spans="1:5" x14ac:dyDescent="0.25">
      <c r="A69" s="13">
        <v>45897</v>
      </c>
      <c r="B69" s="7">
        <v>3</v>
      </c>
      <c r="C69" s="8">
        <v>5</v>
      </c>
      <c r="D69" s="8">
        <v>0</v>
      </c>
      <c r="E69" s="8" t="s">
        <v>103</v>
      </c>
    </row>
    <row r="70" spans="1:5" x14ac:dyDescent="0.25">
      <c r="A70" s="13">
        <v>45900</v>
      </c>
      <c r="B70" s="7">
        <v>1</v>
      </c>
      <c r="C70" s="8">
        <v>2</v>
      </c>
      <c r="D70" s="8">
        <v>0</v>
      </c>
      <c r="E70" s="8" t="s">
        <v>103</v>
      </c>
    </row>
    <row r="71" spans="1:5" x14ac:dyDescent="0.25">
      <c r="A71" s="13">
        <v>45900</v>
      </c>
      <c r="B71" s="7">
        <v>2</v>
      </c>
      <c r="C71" s="8">
        <v>4</v>
      </c>
      <c r="D71" s="8">
        <v>0</v>
      </c>
      <c r="E71" s="8" t="s">
        <v>103</v>
      </c>
    </row>
    <row r="72" spans="1:5" x14ac:dyDescent="0.25">
      <c r="A72" s="13">
        <v>45900</v>
      </c>
      <c r="B72" s="7">
        <v>3</v>
      </c>
      <c r="C72" s="8">
        <v>4</v>
      </c>
      <c r="D72" s="8">
        <v>0</v>
      </c>
      <c r="E72" s="8" t="s">
        <v>103</v>
      </c>
    </row>
    <row r="73" spans="1:5" x14ac:dyDescent="0.25">
      <c r="A73" s="13">
        <v>45900</v>
      </c>
      <c r="B73" s="7">
        <v>4</v>
      </c>
      <c r="C73" s="8">
        <v>2</v>
      </c>
      <c r="D73" s="8">
        <v>0</v>
      </c>
      <c r="E73" s="8" t="s">
        <v>103</v>
      </c>
    </row>
    <row r="74" spans="1:5" x14ac:dyDescent="0.25">
      <c r="A74" s="13">
        <v>45904</v>
      </c>
      <c r="B74" s="7">
        <v>1</v>
      </c>
      <c r="C74" s="8">
        <v>4</v>
      </c>
      <c r="D74" s="8">
        <v>1</v>
      </c>
      <c r="E74" s="8" t="s">
        <v>103</v>
      </c>
    </row>
    <row r="75" spans="1:5" x14ac:dyDescent="0.25">
      <c r="A75" s="13">
        <v>45904</v>
      </c>
      <c r="B75" s="7">
        <v>2</v>
      </c>
      <c r="C75" s="8">
        <v>4</v>
      </c>
      <c r="D75" s="8">
        <v>2</v>
      </c>
      <c r="E75" s="8" t="s">
        <v>103</v>
      </c>
    </row>
    <row r="76" spans="1:5" x14ac:dyDescent="0.25">
      <c r="A76" s="13">
        <v>45904</v>
      </c>
      <c r="B76" s="7">
        <v>3</v>
      </c>
      <c r="C76" s="8">
        <v>5</v>
      </c>
      <c r="D76" s="8">
        <v>1</v>
      </c>
      <c r="E76" s="8" t="s">
        <v>103</v>
      </c>
    </row>
    <row r="77" spans="1:5" x14ac:dyDescent="0.25">
      <c r="A77" s="13">
        <v>45907</v>
      </c>
      <c r="B77" s="7">
        <v>1</v>
      </c>
      <c r="C77" s="8">
        <v>1</v>
      </c>
      <c r="D77" s="8">
        <v>3</v>
      </c>
      <c r="E77" s="8" t="s">
        <v>105</v>
      </c>
    </row>
    <row r="78" spans="1:5" x14ac:dyDescent="0.25">
      <c r="A78" s="13">
        <v>45907</v>
      </c>
      <c r="B78" s="7">
        <v>2</v>
      </c>
      <c r="C78" s="8">
        <v>6</v>
      </c>
      <c r="D78" s="8">
        <v>2</v>
      </c>
      <c r="E78" s="8" t="s">
        <v>105</v>
      </c>
    </row>
    <row r="79" spans="1:5" x14ac:dyDescent="0.25">
      <c r="A79" s="13">
        <v>45907</v>
      </c>
      <c r="B79" s="7">
        <v>3</v>
      </c>
      <c r="C79" s="8">
        <v>2</v>
      </c>
      <c r="D79" s="8">
        <v>3</v>
      </c>
      <c r="E79" s="8" t="s">
        <v>105</v>
      </c>
    </row>
    <row r="80" spans="1:5" x14ac:dyDescent="0.25">
      <c r="A80" s="13">
        <v>45911</v>
      </c>
      <c r="B80" s="7">
        <v>1</v>
      </c>
      <c r="C80" s="8">
        <v>1</v>
      </c>
      <c r="D80" s="8">
        <v>1</v>
      </c>
      <c r="E80" s="8" t="s">
        <v>103</v>
      </c>
    </row>
    <row r="81" spans="1:5" x14ac:dyDescent="0.25">
      <c r="A81" s="13">
        <v>45911</v>
      </c>
      <c r="B81" s="7">
        <v>2</v>
      </c>
      <c r="C81" s="8">
        <v>8</v>
      </c>
      <c r="D81" s="8">
        <v>2</v>
      </c>
      <c r="E81" s="8" t="s">
        <v>103</v>
      </c>
    </row>
    <row r="82" spans="1:5" x14ac:dyDescent="0.25">
      <c r="A82" s="13">
        <v>45911</v>
      </c>
      <c r="B82" s="7">
        <v>3</v>
      </c>
      <c r="C82" s="8">
        <v>2</v>
      </c>
      <c r="D82" s="8">
        <v>1</v>
      </c>
      <c r="E82" s="8" t="s">
        <v>103</v>
      </c>
    </row>
    <row r="83" spans="1:5" x14ac:dyDescent="0.25">
      <c r="A83" s="13">
        <v>45914</v>
      </c>
      <c r="B83" s="7">
        <v>1</v>
      </c>
      <c r="C83" s="8">
        <v>4</v>
      </c>
      <c r="D83" s="8">
        <v>1</v>
      </c>
      <c r="E83" s="8" t="s">
        <v>105</v>
      </c>
    </row>
    <row r="84" spans="1:5" x14ac:dyDescent="0.25">
      <c r="A84" s="13">
        <v>45914</v>
      </c>
      <c r="B84" s="7">
        <v>2</v>
      </c>
      <c r="C84" s="8">
        <v>2</v>
      </c>
      <c r="D84" s="8">
        <v>2</v>
      </c>
      <c r="E84" s="8" t="s">
        <v>105</v>
      </c>
    </row>
    <row r="85" spans="1:5" x14ac:dyDescent="0.25">
      <c r="A85" s="13">
        <v>45914</v>
      </c>
      <c r="B85" s="7">
        <v>3</v>
      </c>
      <c r="C85" s="8">
        <v>5</v>
      </c>
      <c r="D85" s="8">
        <v>1</v>
      </c>
      <c r="E85" s="8" t="s">
        <v>105</v>
      </c>
    </row>
    <row r="86" spans="1:5" x14ac:dyDescent="0.25">
      <c r="A86" s="13">
        <v>45918</v>
      </c>
      <c r="B86" s="7">
        <v>1</v>
      </c>
      <c r="C86" s="8">
        <v>2</v>
      </c>
      <c r="D86" s="8">
        <v>1</v>
      </c>
      <c r="E86" s="8" t="s">
        <v>103</v>
      </c>
    </row>
    <row r="87" spans="1:5" x14ac:dyDescent="0.25">
      <c r="A87" s="13">
        <v>45918</v>
      </c>
      <c r="B87" s="7">
        <v>2</v>
      </c>
      <c r="C87" s="8">
        <v>3</v>
      </c>
      <c r="D87" s="8">
        <v>2</v>
      </c>
      <c r="E87" s="8" t="s">
        <v>103</v>
      </c>
    </row>
    <row r="88" spans="1:5" x14ac:dyDescent="0.25">
      <c r="A88" s="13">
        <v>45918</v>
      </c>
      <c r="B88" s="7">
        <v>3</v>
      </c>
      <c r="C88" s="8">
        <v>6</v>
      </c>
      <c r="D88" s="8">
        <v>1</v>
      </c>
      <c r="E88" s="8" t="s">
        <v>103</v>
      </c>
    </row>
    <row r="89" spans="1:5" x14ac:dyDescent="0.25">
      <c r="A89" s="13">
        <v>45921</v>
      </c>
      <c r="B89" s="7">
        <v>1</v>
      </c>
      <c r="C89" s="8">
        <v>2</v>
      </c>
      <c r="D89" s="8">
        <v>2</v>
      </c>
      <c r="E89" s="8" t="s">
        <v>105</v>
      </c>
    </row>
    <row r="90" spans="1:5" x14ac:dyDescent="0.25">
      <c r="A90" s="13">
        <v>45921</v>
      </c>
      <c r="B90" s="7">
        <v>2</v>
      </c>
      <c r="C90" s="8">
        <v>0</v>
      </c>
      <c r="D90" s="8">
        <v>1</v>
      </c>
      <c r="E90" s="8" t="s">
        <v>105</v>
      </c>
    </row>
    <row r="91" spans="1:5" x14ac:dyDescent="0.25">
      <c r="A91" s="13">
        <v>45921</v>
      </c>
      <c r="B91" s="7">
        <v>3</v>
      </c>
      <c r="C91" s="8">
        <v>4</v>
      </c>
      <c r="D91" s="8">
        <v>1</v>
      </c>
      <c r="E91" s="8" t="s">
        <v>105</v>
      </c>
    </row>
  </sheetData>
  <dataValidations count="1">
    <dataValidation type="list" allowBlank="1" showInputMessage="1" showErrorMessage="1" sqref="B2:B91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2025-09-21T14:46:38Z</dcterms:modified>
</cp:coreProperties>
</file>