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41D005EE-0897-45E3-A1EB-5F36CF0EA291}" xr6:coauthVersionLast="47" xr6:coauthVersionMax="47" xr10:uidLastSave="{00000000-0000-0000-0000-000000000000}"/>
  <bookViews>
    <workbookView xWindow="12735" yWindow="285" windowWidth="15990" windowHeight="14775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5" i="1" l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<sst xmlns="http://schemas.openxmlformats.org/spreadsheetml/2006/main" count="586" uniqueCount="97">
  <si>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</si>
  <si>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</si>
  <si>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</si>
  <si>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</si>
  <si>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</si>
  <si>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</si>
  <si>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</si>
  <si>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</si>
  <si>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</si>
  <si>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</si>
  <si>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</si>
  <si>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</si>
  <si>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</si>
  <si>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</si>
  <si>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</si>
  <si>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</si>
  <si>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</si>
  <si>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</si>
  <si>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</si>
  <si>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</si>
  <si>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</si>
  <si>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</si>
  <si>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</si>
  <si>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</si>
  <si>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</si>
  <si>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</si>
  <si>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</si>
  <si>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</si>
  <si>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</si>
  <si>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</si>
  <si>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</si>
  <si>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</si>
  <si>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</si>
  <si>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</si>
  <si>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</si>
  <si>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</si>
  <si>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</si>
  <si>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</si>
  <si>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</si>
  <si>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</si>
  <si>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</si>
  <si>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</si>
  <si>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</si>
  <si>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</si>
  <si>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</si>
  <si>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</si>
  <si>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</si>
  <si>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</si>
  <si>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</si>
  <si>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</si>
  <si>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</si>
  <si>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</si>
  <si>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</si>
  <si>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</si>
  <si>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</si>
  <si>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</si>
  <si>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</si>
  <si>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</si>
  <si>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</si>
  <si>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</si>
  <si>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</si>
  <si>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</si>
  <si>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</si>
  <si>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</si>
  <si>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</si>
  <si>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</si>
  <si>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</si>
  <si>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</si>
  <si>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</si>
  <si>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</si>
  <si>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</si>
  <si>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</si>
  <si>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</si>
  <si>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</si>
  <si>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</si>
  <si>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</si>
  <si>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</si>
  <si>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</si>
  <si>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</si>
  <si>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</si>
  <si>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</si>
  <si>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</si>
  <si>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</si>
  <si>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</si>
  <si>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</si>
  <si>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</si>
  <si>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</si>
  <si>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</si>
  <si>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</si>
  <si>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</si>
  <si>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</si>
  <si>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</si>
  <si>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</si>
  <si>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</si>
  <si>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</si>
  <si>
    <t>Лев (Даниил+1)</t>
  </si>
  <si>
    <t>Антон Тишкин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</si>
</sst>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6" totalsRowShown="0" headerRowDxfId="29" headerRowBorderDxfId="28" tableBorderDxfId="27" totalsRowBorderDxfId="26">
  <autoFilter ref="A1:F86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01" totalsRowShown="0" headerRowDxfId="19" dataDxfId="17" headerRowBorderDxfId="18" tableBorderDxfId="16" totalsRowBorderDxfId="15">
  <autoFilter ref="A1:G401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61" totalsRowShown="0" headerRowDxfId="7" dataDxfId="6" headerRowBorderDxfId="4" tableBorderDxfId="5" totalsRowBorderDxfId="3">
  <autoFilter ref="A1:C61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6"/>
  <sheetViews>
    <sheetView tabSelected="1" topLeftCell="A59" workbookViewId="0">
      <selection activeCell="D92" sqref="D92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39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49</v>
      </c>
      <c r="F2" s="20">
        <f>SUM(_players[[#This Row],[goals]:[wins]])</f>
        <v>108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26</v>
      </c>
      <c r="D3" s="11">
        <f>SUMIFS(_stats[assists_on_date],_stats[player_id],_players[[#This Row],[player_id]])</f>
        <v>14</v>
      </c>
      <c r="E3" s="11">
        <f>SUMIFS(_stats[wins_on_date],_stats[player_id],_players[[#This Row],[player_id]])</f>
        <v>69</v>
      </c>
      <c r="F3" s="12">
        <f>SUM(_players[[#This Row],[goals]:[wins]])</f>
        <v>109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37</v>
      </c>
      <c r="D4" s="16">
        <f>SUMIFS(_stats[assists_on_date],_stats[player_id],_players[[#This Row],[player_id]])</f>
        <v>7</v>
      </c>
      <c r="E4" s="16">
        <f>SUMIFS(_stats[wins_on_date],_stats[player_id],_players[[#This Row],[player_id]])</f>
        <v>67</v>
      </c>
      <c r="F4" s="17">
        <f>SUM(_players[[#This Row],[goals]:[wins]])</f>
        <v>111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68</v>
      </c>
      <c r="F5" s="22">
        <f>SUM(_players[[#This Row],[goals]:[wins]])</f>
        <v>102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12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78</v>
      </c>
      <c r="F6" s="17">
        <f>SUM(_players[[#This Row],[goals]:[wins]])</f>
        <v>97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18</v>
      </c>
      <c r="D7" s="11">
        <f>SUMIFS(_stats[assists_on_date],_stats[player_id],_players[[#This Row],[player_id]])</f>
        <v>15</v>
      </c>
      <c r="E7" s="11">
        <f>SUMIFS(_stats[wins_on_date],_stats[player_id],_players[[#This Row],[player_id]])</f>
        <v>35</v>
      </c>
      <c r="F7" s="12">
        <f>SUM(_players[[#This Row],[goals]:[wins]])</f>
        <v>68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8</v>
      </c>
      <c r="E8" s="11">
        <f>SUMIFS(_stats[wins_on_date],_stats[player_id],_players[[#This Row],[player_id]])</f>
        <v>61</v>
      </c>
      <c r="F8" s="12">
        <f>SUM(_players[[#This Row],[goals]:[wins]])</f>
        <v>81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24</v>
      </c>
      <c r="D11" s="21">
        <f>SUMIFS(_stats[assists_on_date],_stats[player_id],_players[[#This Row],[player_id]])</f>
        <v>17</v>
      </c>
      <c r="E11" s="21">
        <f>SUMIFS(_stats[wins_on_date],_stats[player_id],_players[[#This Row],[player_id]])</f>
        <v>44</v>
      </c>
      <c r="F11" s="22">
        <f>SUM(_players[[#This Row],[goals]:[wins]])</f>
        <v>85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12</v>
      </c>
      <c r="D12" s="16">
        <f>SUMIFS(_stats[assists_on_date],_stats[player_id],_players[[#This Row],[player_id]])</f>
        <v>14</v>
      </c>
      <c r="E12" s="16">
        <f>SUMIFS(_stats[wins_on_date],_stats[player_id],_players[[#This Row],[player_id]])</f>
        <v>29</v>
      </c>
      <c r="F12" s="17">
        <f>SUM(_players[[#This Row],[goals]:[wins]])</f>
        <v>55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2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47</v>
      </c>
      <c r="F14" s="12">
        <f>SUM(_players[[#This Row],[goals]:[wins]])</f>
        <v>53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10</v>
      </c>
      <c r="D15" s="11">
        <f>SUMIFS(_stats[assists_on_date],_stats[player_id],_players[[#This Row],[player_id]])</f>
        <v>25</v>
      </c>
      <c r="E15" s="11">
        <f>SUMIFS(_stats[wins_on_date],_stats[player_id],_players[[#This Row],[player_id]])</f>
        <v>39</v>
      </c>
      <c r="F15" s="12">
        <f>SUM(_players[[#This Row],[goals]:[wins]])</f>
        <v>74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19</v>
      </c>
      <c r="F16" s="12">
        <f>SUM(_players[[#This Row],[goals]:[wins]])</f>
        <v>34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21</v>
      </c>
      <c r="D18" s="11">
        <f>SUMIFS(_stats[assists_on_date],_stats[player_id],_players[[#This Row],[player_id]])</f>
        <v>17</v>
      </c>
      <c r="E18" s="11">
        <f>SUMIFS(_stats[wins_on_date],_stats[player_id],_players[[#This Row],[player_id]])</f>
        <v>40</v>
      </c>
      <c r="F18" s="12">
        <f>SUM(_players[[#This Row],[goals]:[wins]])</f>
        <v>78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9</v>
      </c>
      <c r="E20" s="11">
        <f>SUMIFS(_stats[wins_on_date],_stats[player_id],_players[[#This Row],[player_id]])</f>
        <v>43</v>
      </c>
      <c r="F20" s="12">
        <f>SUM(_players[[#This Row],[goals]:[wins]])</f>
        <v>61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30</v>
      </c>
      <c r="F21" s="12">
        <f>SUM(_players[[#This Row],[goals]:[wins]])</f>
        <v>40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38</v>
      </c>
      <c r="F22" s="17">
        <f>SUM(_players[[#This Row],[goals]:[wins]])</f>
        <v>41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34</v>
      </c>
      <c r="F23" s="12">
        <f>SUM(_players[[#This Row],[goals]:[wins]])</f>
        <v>46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2</v>
      </c>
      <c r="E27" s="11">
        <f>SUMIFS(_stats[wins_on_date],_stats[player_id],_players[[#This Row],[player_id]])</f>
        <v>36</v>
      </c>
      <c r="F27" s="12">
        <f>SUM(_players[[#This Row],[goals]:[wins]])</f>
        <v>43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23</v>
      </c>
      <c r="F30" s="17">
        <f>SUM(_players[[#This Row],[goals]:[wins]])</f>
        <v>29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6</v>
      </c>
      <c r="E31" s="16">
        <f>SUMIFS(_stats[wins_on_date],_stats[player_id],_players[[#This Row],[player_id]])</f>
        <v>25</v>
      </c>
      <c r="F31" s="17">
        <f>SUM(_players[[#This Row],[goals]:[wins]])</f>
        <v>33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21</v>
      </c>
      <c r="F35" s="17">
        <f>SUM(_players[[#This Row],[goals]:[wins]])</f>
        <v>23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18</v>
      </c>
      <c r="F37" s="12">
        <f>SUM(_players[[#This Row],[goals]:[wins]])</f>
        <v>21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3</v>
      </c>
      <c r="D38" s="11">
        <f>SUMIFS(_stats[assists_on_date],_stats[player_id],_players[[#This Row],[player_id]])</f>
        <v>4</v>
      </c>
      <c r="E38" s="11">
        <f>SUMIFS(_stats[wins_on_date],_stats[player_id],_players[[#This Row],[player_id]])</f>
        <v>26</v>
      </c>
      <c r="F38" s="12">
        <f>SUM(_players[[#This Row],[goals]:[wins]])</f>
        <v>33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34</v>
      </c>
      <c r="F39" s="12">
        <f>SUM(_players[[#This Row],[goals]:[wins]])</f>
        <v>34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3</v>
      </c>
      <c r="E42" s="16">
        <f>SUMIFS(_stats[wins_on_date],_stats[player_id],_players[[#This Row],[player_id]])</f>
        <v>13</v>
      </c>
      <c r="F42" s="17">
        <f>SUM(_players[[#This Row],[goals]:[wins]])</f>
        <v>19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6</v>
      </c>
      <c r="E44" s="11">
        <f>SUMIFS(_stats[wins_on_date],_stats[player_id],_players[[#This Row],[player_id]])</f>
        <v>15</v>
      </c>
      <c r="F44" s="12">
        <f>SUM(_players[[#This Row],[goals]:[wins]])</f>
        <v>23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9</v>
      </c>
      <c r="F45" s="17">
        <f>SUM(_players[[#This Row],[goals]:[wins]])</f>
        <v>11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11</v>
      </c>
      <c r="D47" s="16">
        <f>SUMIFS(_stats[assists_on_date],_stats[player_id],_players[[#This Row],[player_id]])</f>
        <v>11</v>
      </c>
      <c r="E47" s="16">
        <f>SUMIFS(_stats[wins_on_date],_stats[player_id],_players[[#This Row],[player_id]])</f>
        <v>27</v>
      </c>
      <c r="F47" s="17">
        <f>SUM(_players[[#This Row],[goals]:[wins]])</f>
        <v>49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3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34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20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1</v>
      </c>
      <c r="D68" s="7">
        <f>SUMIFS(_stats[assists_on_date],_stats[player_id],_players[[#This Row],[player_id]])</f>
        <v>1</v>
      </c>
      <c r="E68" s="7">
        <f>SUMIFS(_stats[wins_on_date],_stats[player_id],_players[[#This Row],[player_id]])</f>
        <v>13</v>
      </c>
      <c r="F68" s="8">
        <f>SUM(_players[[#This Row],[goals]:[wins]])</f>
        <v>15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6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20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4</v>
      </c>
      <c r="F80" s="18">
        <f>SUM(_players[[#This Row],[goals]:[wins]])</f>
        <v>4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4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14</v>
      </c>
      <c r="F83" s="18">
        <f>SUM(_players[[#This Row],[goals]:[wins]])</f>
        <v>18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95</v>
      </c>
      <c r="B85" s="31" t="s">
        <v>95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96</v>
      </c>
      <c r="B86" s="31" t="s">
        <v>96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01"/>
  <sheetViews>
    <sheetView topLeftCell="A372" workbookViewId="0">
      <selection activeCell="E383" sqref="E38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93</v>
      </c>
      <c r="D371" s="10" t="str">
        <f>IFERROR(VLOOKUP(_stats[[#This Row],[player_id]],_players[[player_id]:[player_name]],2,0),"")</f>
        <v>Мишка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2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95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96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</sheetData>
  <phoneticPr fontId="4" type="noConversion"/>
  <dataValidations count="1">
    <dataValidation type="list" allowBlank="1" showInputMessage="1" showErrorMessage="1" sqref="C2:C401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61"/>
  <sheetViews>
    <sheetView topLeftCell="A40" workbookViewId="0">
      <selection activeCell="B61" sqref="B61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</sheetData>
  <dataValidations count="1">
    <dataValidation type="list" allowBlank="1" showInputMessage="1" showErrorMessage="1" sqref="B2:B61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2025-08-17T12:49:20Z</dcterms:modified>
</cp:coreProperties>
</file>