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DFFD398B-00AD-4357-BD5F-BF25853C3766}" xr6:coauthVersionLast="47" xr6:coauthVersionMax="47" xr10:uidLastSave="{00000000-0000-0000-0000-000000000000}"/>
  <bookViews>
    <workbookView xWindow="14175" yWindow="0" windowWidth="14595" windowHeight="15645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10" i="2" l="1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E102" i="1" s="1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F102" i="1" s="1"/>
  <c r="D609" i="2"/>
  <c r="G609" i="2"/>
  <c r="H609" i="2"/>
  <c r="C102" i="1"/>
  <c r="D102" i="1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E100" i="1" s="1"/>
  <c r="G603" i="2"/>
  <c r="E101" i="1" s="1"/>
  <c r="G604" i="2"/>
  <c r="G605" i="2"/>
  <c r="G606" i="2"/>
  <c r="G607" i="2"/>
  <c r="G60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F99" i="1" s="1"/>
  <c r="H602" i="2"/>
  <c r="F100" i="1" s="1"/>
  <c r="H603" i="2"/>
  <c r="F101" i="1" s="1"/>
  <c r="H604" i="2"/>
  <c r="H605" i="2"/>
  <c r="H606" i="2"/>
  <c r="H607" i="2"/>
  <c r="H608" i="2"/>
  <c r="D588" i="2"/>
  <c r="G588" i="2"/>
  <c r="H588" i="2"/>
  <c r="C100" i="1"/>
  <c r="C101" i="1"/>
  <c r="D100" i="1"/>
  <c r="D101" i="1"/>
  <c r="C99" i="1"/>
  <c r="D99" i="1"/>
  <c r="E99" i="1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G571" i="2"/>
  <c r="G572" i="2"/>
  <c r="G573" i="2"/>
  <c r="G574" i="2"/>
  <c r="G575" i="2"/>
  <c r="G576" i="2"/>
  <c r="G577" i="2"/>
  <c r="E97" i="1" s="1"/>
  <c r="G578" i="2"/>
  <c r="G579" i="2"/>
  <c r="G580" i="2"/>
  <c r="G581" i="2"/>
  <c r="G582" i="2"/>
  <c r="G583" i="2"/>
  <c r="G584" i="2"/>
  <c r="G585" i="2"/>
  <c r="E98" i="1" s="1"/>
  <c r="G586" i="2"/>
  <c r="G587" i="2"/>
  <c r="H571" i="2"/>
  <c r="H572" i="2"/>
  <c r="H573" i="2"/>
  <c r="H574" i="2"/>
  <c r="H575" i="2"/>
  <c r="H576" i="2"/>
  <c r="H577" i="2"/>
  <c r="F97" i="1" s="1"/>
  <c r="H578" i="2"/>
  <c r="H579" i="2"/>
  <c r="H580" i="2"/>
  <c r="H581" i="2"/>
  <c r="H582" i="2"/>
  <c r="H583" i="2"/>
  <c r="H584" i="2"/>
  <c r="H585" i="2"/>
  <c r="H586" i="2"/>
  <c r="H587" i="2"/>
  <c r="D570" i="2"/>
  <c r="G570" i="2"/>
  <c r="H570" i="2"/>
  <c r="C98" i="1"/>
  <c r="D98" i="1"/>
  <c r="F98" i="1"/>
  <c r="C97" i="1"/>
  <c r="D97" i="1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G565" i="2"/>
  <c r="E93" i="1" s="1"/>
  <c r="G566" i="2"/>
  <c r="G567" i="2"/>
  <c r="G568" i="2"/>
  <c r="G569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F92" i="1" s="1"/>
  <c r="H562" i="2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C89" i="1"/>
  <c r="D89" i="1"/>
  <c r="E94" i="1" l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<sst xmlns="http://schemas.openxmlformats.org/spreadsheetml/2006/main" count="1565" uniqueCount="119">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</sst>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2" totalsRowShown="0" headerRowDxfId="35" headerRowBorderDxfId="34" tableBorderDxfId="33" totalsRowBorderDxfId="32">
  <autoFilter ref="A1:G102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25" totalsRowShown="0" headerRowDxfId="24" dataDxfId="22" headerRowBorderDxfId="23" tableBorderDxfId="21" totalsRowBorderDxfId="20">
  <autoFilter ref="A1:J625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94" totalsRowShown="0" headerRowDxfId="9" dataDxfId="7" headerRowBorderDxfId="8" tableBorderDxfId="6" totalsRowBorderDxfId="5">
  <autoFilter ref="A1:E94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2"/>
  <sheetViews>
    <sheetView topLeftCell="A82" workbookViewId="0">
      <selection activeCell="C102" sqref="C102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61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74</v>
      </c>
      <c r="F2" s="20">
        <f>SUMIFS(_stats[draws_on_date],_stats[player_id],_players[[#This Row],[player_id]])</f>
        <v>3</v>
      </c>
      <c r="G2" s="20">
        <f>SUM(_players[[#This Row],[goals]:[draws]])</f>
        <v>165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54</v>
      </c>
      <c r="D4" s="16">
        <f>SUMIFS(_stats[assists_on_date],_stats[player_id],_players[[#This Row],[player_id]])</f>
        <v>14</v>
      </c>
      <c r="E4" s="16">
        <f>SUMIFS(_stats[wins_on_date],_stats[player_id],_players[[#This Row],[player_id]])</f>
        <v>103</v>
      </c>
      <c r="F4" s="17">
        <f>SUMIFS(_stats[draws_on_date],_stats[player_id],_players[[#This Row],[player_id]])</f>
        <v>8</v>
      </c>
      <c r="G4" s="17">
        <f>SUM(_players[[#This Row],[goals]:[draws]])</f>
        <v>179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105</v>
      </c>
      <c r="F6" s="17">
        <f>SUMIFS(_stats[draws_on_date],_stats[player_id],_players[[#This Row],[player_id]])</f>
        <v>8</v>
      </c>
      <c r="G6" s="17">
        <f>SUM(_players[[#This Row],[goals]:[draws]])</f>
        <v>140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30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103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21</v>
      </c>
      <c r="D8" s="11">
        <f>SUMIFS(_stats[assists_on_date],_stats[player_id],_players[[#This Row],[player_id]])</f>
        <v>15</v>
      </c>
      <c r="E8" s="11">
        <f>SUMIFS(_stats[wins_on_date],_stats[player_id],_players[[#This Row],[player_id]])</f>
        <v>94</v>
      </c>
      <c r="F8" s="12">
        <f>SUMIFS(_stats[draws_on_date],_stats[player_id],_players[[#This Row],[player_id]])</f>
        <v>9</v>
      </c>
      <c r="G8" s="12">
        <f>SUM(_players[[#This Row],[goals]:[draws]])</f>
        <v>139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59</v>
      </c>
      <c r="F10" s="17">
        <f>SUMIFS(_stats[draws_on_date],_stats[player_id],_players[[#This Row],[player_id]])</f>
        <v>7</v>
      </c>
      <c r="G10" s="17">
        <f>SUM(_players[[#This Row],[goals]:[draws]])</f>
        <v>74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75</v>
      </c>
      <c r="F14" s="12">
        <f>SUMIFS(_stats[draws_on_date],_stats[player_id],_players[[#This Row],[player_id]])</f>
        <v>6</v>
      </c>
      <c r="G14" s="12">
        <f>SUM(_players[[#This Row],[goals]:[draws]])</f>
        <v>90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4</v>
      </c>
      <c r="D21" s="11">
        <f>SUMIFS(_stats[assists_on_date],_stats[player_id],_players[[#This Row],[player_id]])</f>
        <v>14</v>
      </c>
      <c r="E21" s="11">
        <f>SUMIFS(_stats[wins_on_date],_stats[player_id],_players[[#This Row],[player_id]])</f>
        <v>41</v>
      </c>
      <c r="F21" s="12">
        <f>SUMIFS(_stats[draws_on_date],_stats[player_id],_players[[#This Row],[player_id]])</f>
        <v>2</v>
      </c>
      <c r="G21" s="12">
        <f>SUM(_players[[#This Row],[goals]:[draws]])</f>
        <v>61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9</v>
      </c>
      <c r="D23" s="11">
        <f>SUMIFS(_stats[assists_on_date],_stats[player_id],_players[[#This Row],[player_id]])</f>
        <v>14</v>
      </c>
      <c r="E23" s="11">
        <f>SUMIFS(_stats[wins_on_date],_stats[player_id],_players[[#This Row],[player_id]])</f>
        <v>59</v>
      </c>
      <c r="F23" s="12">
        <f>SUMIFS(_stats[draws_on_date],_stats[player_id],_players[[#This Row],[player_id]])</f>
        <v>5</v>
      </c>
      <c r="G23" s="12">
        <f>SUM(_players[[#This Row],[goals]:[draws]])</f>
        <v>87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8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47</v>
      </c>
      <c r="F25" s="12">
        <f>SUMIFS(_stats[draws_on_date],_stats[player_id],_players[[#This Row],[player_id]])</f>
        <v>8</v>
      </c>
      <c r="G25" s="12">
        <f>SUM(_players[[#This Row],[goals]:[draws]])</f>
        <v>76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59</v>
      </c>
      <c r="F27" s="12">
        <f>SUMIFS(_stats[draws_on_date],_stats[player_id],_players[[#This Row],[player_id]])</f>
        <v>4</v>
      </c>
      <c r="G27" s="12">
        <f>SUM(_players[[#This Row],[goals]:[draws]])</f>
        <v>83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1</v>
      </c>
      <c r="E28" s="11">
        <f>SUMIFS(_stats[wins_on_date],_stats[player_id],_players[[#This Row],[player_id]])</f>
        <v>37</v>
      </c>
      <c r="F28" s="12">
        <f>SUMIFS(_stats[draws_on_date],_stats[player_id],_players[[#This Row],[player_id]])</f>
        <v>7</v>
      </c>
      <c r="G28" s="12">
        <f>SUM(_players[[#This Row],[goals]:[draws]])</f>
        <v>46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38</v>
      </c>
      <c r="F29" s="17">
        <f>SUMIFS(_stats[draws_on_date],_stats[player_id],_players[[#This Row],[player_id]])</f>
        <v>2</v>
      </c>
      <c r="G29" s="17">
        <f>SUM(_players[[#This Row],[goals]:[draws]])</f>
        <v>50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3</v>
      </c>
      <c r="E36" s="11">
        <f>SUMIFS(_stats[wins_on_date],_stats[player_id],_players[[#This Row],[player_id]])</f>
        <v>35</v>
      </c>
      <c r="F36" s="12">
        <f>SUMIFS(_stats[draws_on_date],_stats[player_id],_players[[#This Row],[player_id]])</f>
        <v>3</v>
      </c>
      <c r="G36" s="12">
        <f>SUM(_players[[#This Row],[goals]:[draws]])</f>
        <v>53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58</v>
      </c>
      <c r="F39" s="12">
        <f>SUMIFS(_stats[draws_on_date],_stats[player_id],_players[[#This Row],[player_id]])</f>
        <v>8</v>
      </c>
      <c r="G39" s="12">
        <f>SUM(_players[[#This Row],[goals]:[draws]])</f>
        <v>66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26</v>
      </c>
      <c r="D79" s="10">
        <f>SUMIFS(_stats[assists_on_date],_stats[player_id],_players[[#This Row],[player_id]])</f>
        <v>8</v>
      </c>
      <c r="E79" s="10">
        <f>SUMIFS(_stats[wins_on_date],_stats[player_id],_players[[#This Row],[player_id]])</f>
        <v>33</v>
      </c>
      <c r="F79" s="18">
        <f>SUMIFS(_stats[draws_on_date],_stats[player_id],_players[[#This Row],[player_id]])</f>
        <v>8</v>
      </c>
      <c r="G79" s="18">
        <f>SUM(_players[[#This Row],[goals]:[draws]])</f>
        <v>75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5</v>
      </c>
      <c r="D90" s="10">
        <f>SUMIFS(_stats[assists_on_date],_stats[player_id],_players[[#This Row],[player_id]])</f>
        <v>3</v>
      </c>
      <c r="E90" s="10">
        <f>SUMIFS(_stats[wins_on_date],_stats[player_id],_players[[#This Row],[player_id]])</f>
        <v>7</v>
      </c>
      <c r="F90" s="18">
        <f>SUMIFS(_stats[draws_on_date],_stats[player_id],_players[[#This Row],[player_id]])</f>
        <v>5</v>
      </c>
      <c r="G90" s="18">
        <f>SUM(_players[[#This Row],[goals]:[draws]])</f>
        <v>20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1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16</v>
      </c>
      <c r="F95" s="18">
        <f>SUMIFS(_stats[draws_on_date],_stats[player_id],_players[[#This Row],[player_id]])</f>
        <v>3</v>
      </c>
      <c r="G95" s="17">
        <f>SUM(_players[[#This Row],[goals]:[draws]])</f>
        <v>20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25"/>
  <sheetViews>
    <sheetView topLeftCell="C593" workbookViewId="0">
      <selection activeCell="F611" sqref="F611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</sheetData>
  <phoneticPr fontId="4" type="noConversion"/>
  <dataValidations count="1">
    <dataValidation type="list" allowBlank="1" showInputMessage="1" showErrorMessage="1" sqref="C2:C62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94"/>
  <sheetViews>
    <sheetView tabSelected="1" topLeftCell="A62" workbookViewId="0">
      <selection activeCell="D93" sqref="D9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</sheetData>
  <dataValidations count="1">
    <dataValidation type="list" allowBlank="1" showInputMessage="1" showErrorMessage="1" sqref="B2:B94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2025-09-25T19:56:13Z</dcterms:modified>
</cp:coreProperties>
</file>