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B484C306-1FD9-4741-98C3-709D025DD0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58" i="2" l="1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D441" i="2"/>
  <c r="G441" i="2"/>
  <c r="D440" i="2"/>
  <c r="G440" i="2"/>
  <c r="C88" i="1"/>
  <c r="D88" i="1"/>
  <c r="E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E87" i="1" l="1"/>
  <c r="F87" i="1" s="1"/>
  <c r="F88" i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<sst xmlns="http://schemas.openxmlformats.org/spreadsheetml/2006/main" count="647" uniqueCount="99">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</sst>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8" totalsRowShown="0" headerRowDxfId="29" headerRowBorderDxfId="28" tableBorderDxfId="27" totalsRowBorderDxfId="26">
  <autoFilter ref="A1:F88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58" totalsRowShown="0" headerRowDxfId="19" dataDxfId="17" headerRowBorderDxfId="18" tableBorderDxfId="16" totalsRowBorderDxfId="15">
  <autoFilter ref="A1:G458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69" totalsRowShown="0" headerRowDxfId="7" dataDxfId="5" headerRowBorderDxfId="6" tableBorderDxfId="4" totalsRowBorderDxfId="3">
  <autoFilter ref="A1:C69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8"/>
  <sheetViews>
    <sheetView tabSelected="1" topLeftCell="A61" workbookViewId="0">
      <selection activeCell="B92" sqref="B92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46</v>
      </c>
      <c r="D2" s="19">
        <f>SUMIFS(_stats[assists_on_date],_stats[player_id],_players[[#This Row],[player_id]])</f>
        <v>22</v>
      </c>
      <c r="E2" s="19">
        <f>SUMIFS(_stats[wins_on_date],_stats[player_id],_players[[#This Row],[player_id]])</f>
        <v>60</v>
      </c>
      <c r="F2" s="20">
        <f>SUM(_players[[#This Row],[goals]:[wins]])</f>
        <v>128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28</v>
      </c>
      <c r="D3" s="11">
        <f>SUMIFS(_stats[assists_on_date],_stats[player_id],_players[[#This Row],[player_id]])</f>
        <v>22</v>
      </c>
      <c r="E3" s="11">
        <f>SUMIFS(_stats[wins_on_date],_stats[player_id],_players[[#This Row],[player_id]])</f>
        <v>81</v>
      </c>
      <c r="F3" s="12">
        <f>SUM(_players[[#This Row],[goals]:[wins]])</f>
        <v>131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SUM(_players[[#This Row],[goals]:[wins]])</f>
        <v>133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SUM(_players[[#This Row],[goals]:[wins]])</f>
        <v>107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88</v>
      </c>
      <c r="F6" s="17">
        <f>SUM(_players[[#This Row],[goals]:[wins]])</f>
        <v>108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SUM(_players[[#This Row],[goals]:[wins]])</f>
        <v>84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72</v>
      </c>
      <c r="F8" s="12">
        <f>SUM(_players[[#This Row],[goals]:[wins]])</f>
        <v>94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26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50</v>
      </c>
      <c r="F11" s="22">
        <f>SUM(_players[[#This Row],[goals]:[wins]])</f>
        <v>94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13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33</v>
      </c>
      <c r="F12" s="17">
        <f>SUM(_players[[#This Row],[goals]:[wins]])</f>
        <v>63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58</v>
      </c>
      <c r="F14" s="12">
        <f>SUM(_players[[#This Row],[goals]:[wins]])</f>
        <v>65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13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47</v>
      </c>
      <c r="F15" s="12">
        <f>SUM(_players[[#This Row],[goals]:[wins]])</f>
        <v>86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6</v>
      </c>
      <c r="D16" s="11">
        <f>SUMIFS(_stats[assists_on_date],_stats[player_id],_players[[#This Row],[player_id]])</f>
        <v>14</v>
      </c>
      <c r="E16" s="11">
        <f>SUMIFS(_stats[wins_on_date],_stats[player_id],_players[[#This Row],[player_id]])</f>
        <v>27</v>
      </c>
      <c r="F16" s="12">
        <f>SUM(_players[[#This Row],[goals]:[wins]])</f>
        <v>47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24</v>
      </c>
      <c r="D18" s="11">
        <f>SUMIFS(_stats[assists_on_date],_stats[player_id],_players[[#This Row],[player_id]])</f>
        <v>19</v>
      </c>
      <c r="E18" s="11">
        <f>SUMIFS(_stats[wins_on_date],_stats[player_id],_players[[#This Row],[player_id]])</f>
        <v>47</v>
      </c>
      <c r="F18" s="12">
        <f>SUM(_players[[#This Row],[goals]:[wins]])</f>
        <v>90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51</v>
      </c>
      <c r="F20" s="12">
        <f>SUM(_players[[#This Row],[goals]:[wins]])</f>
        <v>71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30</v>
      </c>
      <c r="F21" s="12">
        <f>SUM(_players[[#This Row],[goals]:[wins]])</f>
        <v>40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50</v>
      </c>
      <c r="F22" s="17">
        <f>SUM(_players[[#This Row],[goals]:[wins]])</f>
        <v>53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10</v>
      </c>
      <c r="E23" s="11">
        <f>SUMIFS(_stats[wins_on_date],_stats[player_id],_players[[#This Row],[player_id]])</f>
        <v>43</v>
      </c>
      <c r="F23" s="12">
        <f>SUM(_players[[#This Row],[goals]:[wins]])</f>
        <v>59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25</v>
      </c>
      <c r="F25" s="12">
        <f>SUM(_players[[#This Row],[goals]:[wins]])</f>
        <v>33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SUM(_players[[#This Row],[goals]:[wins]])</f>
        <v>62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2</v>
      </c>
      <c r="E30" s="16">
        <f>SUMIFS(_stats[wins_on_date],_stats[player_id],_players[[#This Row],[player_id]])</f>
        <v>31</v>
      </c>
      <c r="F30" s="17">
        <f>SUM(_players[[#This Row],[goals]:[wins]])</f>
        <v>40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SUM(_players[[#This Row],[goals]:[wins]])</f>
        <v>48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SUM(_players[[#This Row],[goals]:[wins]])</f>
        <v>28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SUM(_players[[#This Row],[goals]:[wins]])</f>
        <v>34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22</v>
      </c>
      <c r="F37" s="12">
        <f>SUM(_players[[#This Row],[goals]:[wins]])</f>
        <v>25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SUM(_players[[#This Row],[goals]:[wins]])</f>
        <v>46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42</v>
      </c>
      <c r="F39" s="12">
        <f>SUM(_players[[#This Row],[goals]:[wins]])</f>
        <v>42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16</v>
      </c>
      <c r="F41" s="12">
        <f>SUM(_players[[#This Row],[goals]:[wins]])</f>
        <v>21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4</v>
      </c>
      <c r="D42" s="16">
        <f>SUMIFS(_stats[assists_on_date],_stats[player_id],_players[[#This Row],[player_id]])</f>
        <v>5</v>
      </c>
      <c r="E42" s="16">
        <f>SUMIFS(_stats[wins_on_date],_stats[player_id],_players[[#This Row],[player_id]])</f>
        <v>20</v>
      </c>
      <c r="F42" s="17">
        <f>SUM(_players[[#This Row],[goals]:[wins]])</f>
        <v>29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18</v>
      </c>
      <c r="F43" s="12">
        <f>SUM(_players[[#This Row],[goals]:[wins]])</f>
        <v>26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SUM(_players[[#This Row],[goals]:[wins]])</f>
        <v>36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13</v>
      </c>
      <c r="F45" s="17">
        <f>SUM(_players[[#This Row],[goals]:[wins]])</f>
        <v>16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14</v>
      </c>
      <c r="D47" s="16">
        <f>SUMIFS(_stats[assists_on_date],_stats[player_id],_players[[#This Row],[player_id]])</f>
        <v>16</v>
      </c>
      <c r="E47" s="16">
        <f>SUMIFS(_stats[wins_on_date],_stats[player_id],_players[[#This Row],[player_id]])</f>
        <v>35</v>
      </c>
      <c r="F47" s="17">
        <f>SUM(_players[[#This Row],[goals]:[wins]])</f>
        <v>65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SUM(_players[[#This Row],[goals]:[wins]])</f>
        <v>19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18</v>
      </c>
      <c r="F50" s="12">
        <f>SUM(_players[[#This Row],[goals]:[wins]])</f>
        <v>19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16</v>
      </c>
      <c r="F59" s="18">
        <f>SUM(_players[[#This Row],[goals]:[wins]])</f>
        <v>20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1</v>
      </c>
      <c r="D68" s="7">
        <f>SUMIFS(_stats[assists_on_date],_stats[player_id],_players[[#This Row],[player_id]])</f>
        <v>1</v>
      </c>
      <c r="E68" s="7">
        <f>SUMIFS(_stats[wins_on_date],_stats[player_id],_players[[#This Row],[player_id]])</f>
        <v>13</v>
      </c>
      <c r="F68" s="8">
        <f>SUM(_players[[#This Row],[goals]:[wins]])</f>
        <v>15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6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11</v>
      </c>
      <c r="F79" s="18">
        <f>SUM(_players[[#This Row],[goals]:[wins]])</f>
        <v>20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SUM(_players[[#This Row],[goals]:[wins]])</f>
        <v>8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SUM(_players[[#This Row],[goals]:[wins]])</f>
        <v>27</v>
      </c>
    </row>
    <row r="84" spans="1:6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96</v>
      </c>
      <c r="B87" s="31" t="s">
        <v>96</v>
      </c>
      <c r="C87" s="10">
        <f>SUMIFS(_stats[goals_on_date],_stats[player_id],_players[[#This Row],[player_id]])</f>
        <v>4</v>
      </c>
      <c r="D87" s="10">
        <f>SUMIFS(_stats[assists_on_date],_stats[player_id],_players[[#This Row],[player_id]])</f>
        <v>1</v>
      </c>
      <c r="E87" s="10">
        <f>SUMIFS(_stats[wins_on_date],_stats[player_id],_players[[#This Row],[player_id]])</f>
        <v>8</v>
      </c>
      <c r="F87" s="18">
        <f>SUM(_players[[#This Row],[goals]:[wins]])</f>
        <v>13</v>
      </c>
    </row>
    <row r="88" spans="1:6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SUM(_players[[#This Row],[goals]:[wins]])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58"/>
  <sheetViews>
    <sheetView topLeftCell="A429" workbookViewId="0">
      <selection activeCell="D460" sqref="D46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  <row r="421" spans="1:7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</row>
    <row r="422" spans="1:7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</row>
    <row r="423" spans="1:7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</row>
    <row r="424" spans="1:7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</row>
    <row r="425" spans="1:7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</row>
    <row r="426" spans="1:7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</row>
    <row r="427" spans="1:7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</row>
    <row r="428" spans="1:7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</row>
    <row r="429" spans="1:7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</row>
    <row r="430" spans="1:7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</row>
    <row r="431" spans="1:7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</row>
    <row r="432" spans="1:7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</row>
    <row r="433" spans="1:7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</row>
    <row r="434" spans="1:7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</row>
    <row r="435" spans="1:7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</row>
    <row r="436" spans="1:7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</row>
    <row r="437" spans="1:7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</row>
    <row r="438" spans="1:7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</row>
    <row r="439" spans="1:7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</row>
    <row r="440" spans="1:7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</row>
    <row r="441" spans="1:7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</row>
    <row r="442" spans="1:7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</row>
    <row r="443" spans="1:7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</row>
    <row r="444" spans="1:7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</row>
    <row r="445" spans="1:7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</row>
    <row r="446" spans="1:7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</row>
    <row r="447" spans="1:7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</row>
    <row r="448" spans="1:7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</row>
    <row r="449" spans="1:7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</row>
    <row r="450" spans="1:7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</row>
    <row r="451" spans="1:7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</row>
    <row r="452" spans="1:7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</row>
    <row r="453" spans="1:7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</row>
    <row r="454" spans="1:7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</row>
    <row r="455" spans="1:7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</row>
    <row r="456" spans="1:7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</row>
    <row r="457" spans="1:7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</row>
    <row r="458" spans="1:7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</row>
  </sheetData>
  <phoneticPr fontId="4" type="noConversion"/>
  <dataValidations count="1">
    <dataValidation type="list" allowBlank="1" showInputMessage="1" showErrorMessage="1" sqref="C2:C458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69"/>
  <sheetViews>
    <sheetView topLeftCell="A46" workbookViewId="0">
      <selection activeCell="C68" sqref="C68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  <row r="65" spans="1:3" x14ac:dyDescent="0.25">
      <c r="A65" s="13">
        <v>45893</v>
      </c>
      <c r="B65" s="7">
        <v>1</v>
      </c>
      <c r="C65" s="8">
        <v>8</v>
      </c>
    </row>
    <row r="66" spans="1:3" x14ac:dyDescent="0.25">
      <c r="A66" s="13">
        <v>45893</v>
      </c>
      <c r="B66" s="7">
        <v>2</v>
      </c>
      <c r="C66" s="8">
        <v>4</v>
      </c>
    </row>
    <row r="67" spans="1:3" x14ac:dyDescent="0.25">
      <c r="A67" s="13">
        <v>45897</v>
      </c>
      <c r="B67" s="7">
        <v>1</v>
      </c>
      <c r="C67" s="8">
        <v>5</v>
      </c>
    </row>
    <row r="68" spans="1:3" x14ac:dyDescent="0.25">
      <c r="A68" s="13">
        <v>45897</v>
      </c>
      <c r="B68" s="7">
        <v>2</v>
      </c>
      <c r="C68" s="8">
        <v>4</v>
      </c>
    </row>
    <row r="69" spans="1:3" x14ac:dyDescent="0.25">
      <c r="A69" s="13">
        <v>45897</v>
      </c>
      <c r="B69" s="7">
        <v>3</v>
      </c>
      <c r="C69" s="8">
        <v>5</v>
      </c>
    </row>
  </sheetData>
  <dataValidations count="1">
    <dataValidation type="list" allowBlank="1" showInputMessage="1" showErrorMessage="1" sqref="B2:B69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2025-08-28T19:51:57Z</dcterms:modified>
</cp:coreProperties>
</file>