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8F928AE0-E229-4698-8E4B-FFC0D250235F}" xr6:coauthVersionLast="47" xr6:coauthVersionMax="47" xr10:uidLastSave="{00000000-0000-0000-0000-000000000000}"/>
  <bookViews>
    <workbookView xWindow="13515" yWindow="360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71" i="2" l="1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G571" i="2"/>
  <c r="G572" i="2"/>
  <c r="G573" i="2"/>
  <c r="G574" i="2"/>
  <c r="G575" i="2"/>
  <c r="G576" i="2"/>
  <c r="G577" i="2"/>
  <c r="E97" i="1" s="1"/>
  <c r="G578" i="2"/>
  <c r="G579" i="2"/>
  <c r="G580" i="2"/>
  <c r="G581" i="2"/>
  <c r="G582" i="2"/>
  <c r="G583" i="2"/>
  <c r="G584" i="2"/>
  <c r="G585" i="2"/>
  <c r="E98" i="1" s="1"/>
  <c r="G586" i="2"/>
  <c r="G587" i="2"/>
  <c r="H571" i="2"/>
  <c r="H572" i="2"/>
  <c r="H573" i="2"/>
  <c r="H574" i="2"/>
  <c r="H575" i="2"/>
  <c r="H576" i="2"/>
  <c r="F95" i="1" s="1"/>
  <c r="H577" i="2"/>
  <c r="H578" i="2"/>
  <c r="H579" i="2"/>
  <c r="H580" i="2"/>
  <c r="H581" i="2"/>
  <c r="H582" i="2"/>
  <c r="H583" i="2"/>
  <c r="H584" i="2"/>
  <c r="H585" i="2"/>
  <c r="H586" i="2"/>
  <c r="H587" i="2"/>
  <c r="D570" i="2"/>
  <c r="G570" i="2"/>
  <c r="H570" i="2"/>
  <c r="C98" i="1"/>
  <c r="D98" i="1"/>
  <c r="F98" i="1"/>
  <c r="C97" i="1"/>
  <c r="D97" i="1"/>
  <c r="F97" i="1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E95" i="1" s="1"/>
  <c r="G565" i="2"/>
  <c r="E93" i="1" s="1"/>
  <c r="G566" i="2"/>
  <c r="G567" i="2"/>
  <c r="G568" i="2"/>
  <c r="G569" i="2"/>
  <c r="H548" i="2"/>
  <c r="H549" i="2"/>
  <c r="H550" i="2"/>
  <c r="F96" i="1" s="1"/>
  <c r="H551" i="2"/>
  <c r="H552" i="2"/>
  <c r="H553" i="2"/>
  <c r="H554" i="2"/>
  <c r="H555" i="2"/>
  <c r="H556" i="2"/>
  <c r="H557" i="2"/>
  <c r="H558" i="2"/>
  <c r="H559" i="2"/>
  <c r="H560" i="2"/>
  <c r="H561" i="2"/>
  <c r="H562" i="2"/>
  <c r="F94" i="1" s="1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E96" i="1"/>
  <c r="C92" i="1"/>
  <c r="C93" i="1"/>
  <c r="C94" i="1"/>
  <c r="C95" i="1"/>
  <c r="D92" i="1"/>
  <c r="D93" i="1"/>
  <c r="D94" i="1"/>
  <c r="D95" i="1"/>
  <c r="E94" i="1"/>
  <c r="F92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E90" i="1" s="1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F90" i="1" s="1"/>
  <c r="H546" i="2"/>
  <c r="D527" i="2"/>
  <c r="G527" i="2"/>
  <c r="H527" i="2"/>
  <c r="C90" i="1"/>
  <c r="D90" i="1"/>
  <c r="C89" i="1"/>
  <c r="D89" i="1"/>
  <c r="G98" i="1" l="1"/>
  <c r="G97" i="1"/>
  <c r="G94" i="1"/>
  <c r="G93" i="1"/>
  <c r="G92" i="1"/>
  <c r="G96" i="1"/>
  <c r="G95" i="1"/>
  <c r="G91" i="1"/>
  <c r="G90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<sst xmlns="http://schemas.openxmlformats.org/spreadsheetml/2006/main" count="1475" uniqueCount="115">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</sst>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8" totalsRowShown="0" headerRowDxfId="35" headerRowBorderDxfId="34" tableBorderDxfId="33" totalsRowBorderDxfId="32">
  <autoFilter ref="A1:G9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87" totalsRowShown="0" headerRowDxfId="24" dataDxfId="22" headerRowBorderDxfId="23" tableBorderDxfId="21" totalsRowBorderDxfId="20">
  <autoFilter ref="A1:J587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8" totalsRowShown="0" headerRowDxfId="9" dataDxfId="7" headerRowBorderDxfId="8" tableBorderDxfId="6" totalsRowBorderDxfId="5">
  <autoFilter ref="A1:E88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8"/>
  <sheetViews>
    <sheetView topLeftCell="A85" workbookViewId="0">
      <selection activeCell="A98" sqref="A9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51</v>
      </c>
      <c r="D4" s="16">
        <f>SUMIFS(_stats[assists_on_date],_stats[player_id],_players[[#This Row],[player_id]])</f>
        <v>13</v>
      </c>
      <c r="E4" s="16">
        <f>SUMIFS(_stats[wins_on_date],_stats[player_id],_players[[#This Row],[player_id]])</f>
        <v>97</v>
      </c>
      <c r="F4" s="17">
        <f>SUMIFS(_stats[draws_on_date],_stats[player_id],_players[[#This Row],[player_id]])</f>
        <v>6</v>
      </c>
      <c r="G4" s="17">
        <f>SUM(_players[[#This Row],[goals]:[draws]])</f>
        <v>167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104</v>
      </c>
      <c r="F6" s="17">
        <f>SUMIFS(_stats[draws_on_date],_stats[player_id],_players[[#This Row],[player_id]])</f>
        <v>7</v>
      </c>
      <c r="G6" s="17">
        <f>SUM(_players[[#This Row],[goals]:[draws]])</f>
        <v>135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30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103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21</v>
      </c>
      <c r="D8" s="11">
        <f>SUMIFS(_stats[assists_on_date],_stats[player_id],_players[[#This Row],[player_id]])</f>
        <v>14</v>
      </c>
      <c r="E8" s="11">
        <f>SUMIFS(_stats[wins_on_date],_stats[player_id],_players[[#This Row],[player_id]])</f>
        <v>93</v>
      </c>
      <c r="F8" s="12">
        <f>SUMIFS(_stats[draws_on_date],_stats[player_id],_players[[#This Row],[player_id]])</f>
        <v>9</v>
      </c>
      <c r="G8" s="12">
        <f>SUM(_players[[#This Row],[goals]:[draws]])</f>
        <v>137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57</v>
      </c>
      <c r="F10" s="17">
        <f>SUMIFS(_stats[draws_on_date],_stats[player_id],_players[[#This Row],[player_id]])</f>
        <v>5</v>
      </c>
      <c r="G10" s="17">
        <f>SUM(_players[[#This Row],[goals]:[draws]])</f>
        <v>70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73</v>
      </c>
      <c r="F14" s="12">
        <f>SUMIFS(_stats[draws_on_date],_stats[player_id],_players[[#This Row],[player_id]])</f>
        <v>4</v>
      </c>
      <c r="G14" s="12">
        <f>SUM(_players[[#This Row],[goals]:[draws]])</f>
        <v>85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2</v>
      </c>
      <c r="D21" s="11">
        <f>SUMIFS(_stats[assists_on_date],_stats[player_id],_players[[#This Row],[player_id]])</f>
        <v>11</v>
      </c>
      <c r="E21" s="11">
        <f>SUMIFS(_stats[wins_on_date],_stats[player_id],_players[[#This Row],[player_id]])</f>
        <v>37</v>
      </c>
      <c r="F21" s="12">
        <f>SUMIFS(_stats[draws_on_date],_stats[player_id],_players[[#This Row],[player_id]])</f>
        <v>1</v>
      </c>
      <c r="G21" s="12">
        <f>SUM(_players[[#This Row],[goals]:[draws]])</f>
        <v>51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14</v>
      </c>
      <c r="E23" s="11">
        <f>SUMIFS(_stats[wins_on_date],_stats[player_id],_players[[#This Row],[player_id]])</f>
        <v>58</v>
      </c>
      <c r="F23" s="12">
        <f>SUMIFS(_stats[draws_on_date],_stats[player_id],_players[[#This Row],[player_id]])</f>
        <v>5</v>
      </c>
      <c r="G23" s="12">
        <f>SUM(_players[[#This Row],[goals]:[draws]])</f>
        <v>84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7</v>
      </c>
      <c r="D25" s="11">
        <f>SUMIFS(_stats[assists_on_date],_stats[player_id],_players[[#This Row],[player_id]])</f>
        <v>11</v>
      </c>
      <c r="E25" s="11">
        <f>SUMIFS(_stats[wins_on_date],_stats[player_id],_players[[#This Row],[player_id]])</f>
        <v>43</v>
      </c>
      <c r="F25" s="12">
        <f>SUMIFS(_stats[draws_on_date],_stats[player_id],_players[[#This Row],[player_id]])</f>
        <v>7</v>
      </c>
      <c r="G25" s="12">
        <f>SUM(_players[[#This Row],[goals]:[draws]])</f>
        <v>68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9</v>
      </c>
      <c r="D27" s="11">
        <f>SUMIFS(_stats[assists_on_date],_stats[player_id],_players[[#This Row],[player_id]])</f>
        <v>8</v>
      </c>
      <c r="E27" s="11">
        <f>SUMIFS(_stats[wins_on_date],_stats[player_id],_players[[#This Row],[player_id]])</f>
        <v>56</v>
      </c>
      <c r="F27" s="12">
        <f>SUMIFS(_stats[draws_on_date],_stats[player_id],_players[[#This Row],[player_id]])</f>
        <v>2</v>
      </c>
      <c r="G27" s="12">
        <f>SUM(_players[[#This Row],[goals]:[draws]])</f>
        <v>75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1</v>
      </c>
      <c r="E28" s="11">
        <f>SUMIFS(_stats[wins_on_date],_stats[player_id],_players[[#This Row],[player_id]])</f>
        <v>35</v>
      </c>
      <c r="F28" s="12">
        <f>SUMIFS(_stats[draws_on_date],_stats[player_id],_players[[#This Row],[player_id]])</f>
        <v>5</v>
      </c>
      <c r="G28" s="12">
        <f>SUM(_players[[#This Row],[goals]:[draws]])</f>
        <v>42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1</v>
      </c>
      <c r="G35" s="17">
        <f>SUM(_players[[#This Row],[goals]:[draws]])</f>
        <v>33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2</v>
      </c>
      <c r="E36" s="11">
        <f>SUMIFS(_stats[wins_on_date],_stats[player_id],_players[[#This Row],[player_id]])</f>
        <v>33</v>
      </c>
      <c r="F36" s="12">
        <f>SUMIFS(_stats[draws_on_date],_stats[player_id],_players[[#This Row],[player_id]])</f>
        <v>2</v>
      </c>
      <c r="G36" s="12">
        <f>SUM(_players[[#This Row],[goals]:[draws]])</f>
        <v>49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38</v>
      </c>
      <c r="F38" s="12">
        <f>SUMIFS(_stats[draws_on_date],_stats[player_id],_players[[#This Row],[player_id]])</f>
        <v>5</v>
      </c>
      <c r="G38" s="12">
        <f>SUM(_players[[#This Row],[goals]:[draws]])</f>
        <v>59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54</v>
      </c>
      <c r="F39" s="12">
        <f>SUMIFS(_stats[draws_on_date],_stats[player_id],_players[[#This Row],[player_id]])</f>
        <v>7</v>
      </c>
      <c r="G39" s="12">
        <f>SUM(_players[[#This Row],[goals]:[draws]])</f>
        <v>61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21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5</v>
      </c>
      <c r="G76" s="18">
        <f>SUM(_players[[#This Row],[goals]:[draws]])</f>
        <v>71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22</v>
      </c>
      <c r="D79" s="10">
        <f>SUMIFS(_stats[assists_on_date],_stats[player_id],_players[[#This Row],[player_id]])</f>
        <v>7</v>
      </c>
      <c r="E79" s="10">
        <f>SUMIFS(_stats[wins_on_date],_stats[player_id],_players[[#This Row],[player_id]])</f>
        <v>31</v>
      </c>
      <c r="F79" s="18">
        <f>SUMIFS(_stats[draws_on_date],_stats[player_id],_players[[#This Row],[player_id]])</f>
        <v>7</v>
      </c>
      <c r="G79" s="18">
        <f>SUM(_players[[#This Row],[goals]:[draws]])</f>
        <v>67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4</v>
      </c>
      <c r="D90" s="10">
        <f>SUMIFS(_stats[assists_on_date],_stats[player_id],_players[[#This Row],[player_id]])</f>
        <v>2</v>
      </c>
      <c r="E90" s="10">
        <f>SUMIFS(_stats[wins_on_date],_stats[player_id],_players[[#This Row],[player_id]])</f>
        <v>5</v>
      </c>
      <c r="F90" s="18">
        <f>SUMIFS(_stats[draws_on_date],_stats[player_id],_players[[#This Row],[player_id]])</f>
        <v>3</v>
      </c>
      <c r="G90" s="18">
        <f>SUM(_players[[#This Row],[goals]:[draws]])</f>
        <v>14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4</v>
      </c>
      <c r="D94" s="16">
        <f>SUMIFS(_stats[assists_on_date],_stats[player_id],_players[[#This Row],[player_id]])</f>
        <v>1</v>
      </c>
      <c r="E94" s="16">
        <f>SUMIFS(_stats[wins_on_date],_stats[player_id],_players[[#This Row],[player_id]])</f>
        <v>7</v>
      </c>
      <c r="F94" s="18">
        <f>SUMIFS(_stats[draws_on_date],_stats[player_id],_players[[#This Row],[player_id]])</f>
        <v>3</v>
      </c>
      <c r="G94" s="17">
        <f>SUM(_players[[#This Row],[goals]:[draws]])</f>
        <v>15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0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6</v>
      </c>
      <c r="F95" s="18">
        <f>SUMIFS(_stats[draws_on_date],_stats[player_id],_players[[#This Row],[player_id]])</f>
        <v>2</v>
      </c>
      <c r="G95" s="17">
        <f>SUM(_players[[#This Row],[goals]:[draws]])</f>
        <v>8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1</v>
      </c>
      <c r="D96" s="10">
        <f>SUMIFS(_stats[assists_on_date],_stats[player_id],_players[[#This Row],[player_id]])</f>
        <v>1</v>
      </c>
      <c r="E96" s="10">
        <f>SUMIFS(_stats[wins_on_date],_stats[player_id],_players[[#This Row],[player_id]])</f>
        <v>5</v>
      </c>
      <c r="F96" s="18">
        <f>SUMIFS(_stats[draws_on_date],_stats[player_id],_players[[#This Row],[player_id]])</f>
        <v>1</v>
      </c>
      <c r="G96" s="18">
        <f>SUM(_players[[#This Row],[goals]:[draws]])</f>
        <v>8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87"/>
  <sheetViews>
    <sheetView tabSelected="1" topLeftCell="E566" workbookViewId="0">
      <selection activeCell="J570" sqref="J570:J58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</sheetData>
  <phoneticPr fontId="4" type="noConversion"/>
  <dataValidations count="1">
    <dataValidation type="list" allowBlank="1" showInputMessage="1" showErrorMessage="1" sqref="C2:C5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8"/>
  <sheetViews>
    <sheetView topLeftCell="A62" workbookViewId="0">
      <selection activeCell="E86" sqref="E86:E8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</sheetData>
  <dataValidations count="1">
    <dataValidation type="list" allowBlank="1" showInputMessage="1" showErrorMessage="1" sqref="B2:B88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2025-09-18T19:56:47Z</dcterms:modified>
</cp:coreProperties>
</file>