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CFB19605-0501-457B-B9C3-F42D186674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22" i="1"/>
  <c r="D37" i="2"/>
  <c r="D38" i="2"/>
  <c r="D39" i="2"/>
  <c r="E38" i="1"/>
  <c r="D40" i="2"/>
  <c r="E31" i="1"/>
  <c r="D41" i="2"/>
  <c r="D42" i="2"/>
  <c r="E20" i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32" i="1"/>
  <c r="D32" i="1"/>
  <c r="E32" i="1"/>
  <c r="C22" i="1"/>
  <c r="C41" i="1"/>
  <c r="C48" i="1"/>
  <c r="C13" i="1"/>
  <c r="C5" i="1"/>
  <c r="C54" i="1"/>
  <c r="C29" i="1"/>
  <c r="C9" i="1"/>
  <c r="C8" i="1"/>
  <c r="C30" i="1"/>
  <c r="C38" i="1"/>
  <c r="C31" i="1"/>
  <c r="C20" i="1"/>
  <c r="D22" i="1"/>
  <c r="D41" i="1"/>
  <c r="D48" i="1"/>
  <c r="D13" i="1"/>
  <c r="D5" i="1"/>
  <c r="D54" i="1"/>
  <c r="D29" i="1"/>
  <c r="D9" i="1"/>
  <c r="D8" i="1"/>
  <c r="D30" i="1"/>
  <c r="D38" i="1"/>
  <c r="D31" i="1"/>
  <c r="D20" i="1"/>
  <c r="E41" i="1"/>
  <c r="E13" i="1"/>
  <c r="E54" i="1"/>
  <c r="E9" i="1"/>
  <c r="E30" i="1"/>
  <c r="E29" i="1" l="1"/>
  <c r="F29" i="1" s="1"/>
  <c r="E5" i="1"/>
  <c r="F5" i="1" s="1"/>
  <c r="E8" i="1"/>
  <c r="F8" i="1" s="1"/>
  <c r="E48" i="1"/>
  <c r="F48" i="1" s="1"/>
  <c r="F32" i="1"/>
  <c r="F22" i="1"/>
  <c r="F31" i="1"/>
  <c r="F9" i="1"/>
  <c r="F13" i="1"/>
  <c r="F20" i="1"/>
  <c r="F30" i="1"/>
  <c r="F54" i="1"/>
  <c r="F41" i="1"/>
  <c r="F38" i="1"/>
  <c r="D6" i="1" l="1"/>
  <c r="D16" i="1"/>
  <c r="D4" i="1"/>
  <c r="D39" i="1"/>
  <c r="D25" i="1"/>
  <c r="D12" i="1"/>
  <c r="D46" i="1"/>
  <c r="D35" i="1"/>
  <c r="D42" i="1"/>
  <c r="D17" i="1"/>
  <c r="D21" i="1"/>
  <c r="D36" i="1"/>
  <c r="D37" i="1"/>
  <c r="D2" i="1"/>
  <c r="D11" i="1"/>
  <c r="D49" i="1"/>
  <c r="D44" i="1"/>
  <c r="D10" i="1"/>
  <c r="D51" i="1"/>
  <c r="D43" i="1"/>
  <c r="D34" i="1"/>
  <c r="D27" i="1"/>
  <c r="D14" i="1"/>
  <c r="D15" i="1"/>
  <c r="D40" i="1"/>
  <c r="D45" i="1"/>
  <c r="D7" i="1"/>
  <c r="D3" i="1"/>
  <c r="D23" i="1"/>
  <c r="D24" i="1"/>
  <c r="D50" i="1"/>
  <c r="D26" i="1"/>
  <c r="D33" i="1"/>
  <c r="D52" i="1"/>
  <c r="D28" i="1"/>
  <c r="D18" i="1"/>
  <c r="D53" i="1"/>
  <c r="D47" i="1"/>
  <c r="D19" i="1"/>
  <c r="C6" i="1"/>
  <c r="C16" i="1"/>
  <c r="C4" i="1"/>
  <c r="C39" i="1"/>
  <c r="C25" i="1"/>
  <c r="C12" i="1"/>
  <c r="C46" i="1"/>
  <c r="C35" i="1"/>
  <c r="C42" i="1"/>
  <c r="C17" i="1"/>
  <c r="C21" i="1"/>
  <c r="C36" i="1"/>
  <c r="C37" i="1"/>
  <c r="C2" i="1"/>
  <c r="C11" i="1"/>
  <c r="C49" i="1"/>
  <c r="C44" i="1"/>
  <c r="C10" i="1"/>
  <c r="C51" i="1"/>
  <c r="C43" i="1"/>
  <c r="C34" i="1"/>
  <c r="C27" i="1"/>
  <c r="C14" i="1"/>
  <c r="C15" i="1"/>
  <c r="C40" i="1"/>
  <c r="C45" i="1"/>
  <c r="C7" i="1"/>
  <c r="C3" i="1"/>
  <c r="C23" i="1"/>
  <c r="C24" i="1"/>
  <c r="C50" i="1"/>
  <c r="C26" i="1"/>
  <c r="C33" i="1"/>
  <c r="C52" i="1"/>
  <c r="C28" i="1"/>
  <c r="C18" i="1"/>
  <c r="C53" i="1"/>
  <c r="C47" i="1"/>
  <c r="C19" i="1"/>
  <c r="E4" i="1"/>
  <c r="E39" i="1"/>
  <c r="E35" i="1"/>
  <c r="E18" i="1"/>
  <c r="E11" i="1"/>
  <c r="E49" i="1"/>
  <c r="E10" i="1"/>
  <c r="E14" i="1"/>
  <c r="E15" i="1"/>
  <c r="E40" i="1"/>
  <c r="E7" i="1"/>
  <c r="E50" i="1"/>
  <c r="E26" i="1"/>
  <c r="E28" i="1"/>
  <c r="E47" i="1"/>
  <c r="E19" i="1"/>
  <c r="E51" i="1"/>
  <c r="E34" i="1"/>
  <c r="E45" i="1"/>
  <c r="E3" i="1"/>
  <c r="E23" i="1"/>
  <c r="E24" i="1"/>
  <c r="E33" i="1"/>
  <c r="E27" i="1" l="1"/>
  <c r="F27" i="1" s="1"/>
  <c r="E53" i="1"/>
  <c r="F53" i="1" s="1"/>
  <c r="E37" i="1"/>
  <c r="F37" i="1" s="1"/>
  <c r="E42" i="1"/>
  <c r="F42" i="1" s="1"/>
  <c r="E6" i="1"/>
  <c r="F6" i="1" s="1"/>
  <c r="E44" i="1"/>
  <c r="F44" i="1" s="1"/>
  <c r="E36" i="1"/>
  <c r="F36" i="1" s="1"/>
  <c r="E25" i="1"/>
  <c r="F25" i="1" s="1"/>
  <c r="E52" i="1"/>
  <c r="F52" i="1" s="1"/>
  <c r="E21" i="1"/>
  <c r="F21" i="1" s="1"/>
  <c r="E46" i="1"/>
  <c r="F46" i="1" s="1"/>
  <c r="E43" i="1"/>
  <c r="F43" i="1" s="1"/>
  <c r="E2" i="1"/>
  <c r="F2" i="1" s="1"/>
  <c r="E17" i="1"/>
  <c r="F17" i="1" s="1"/>
  <c r="E12" i="1"/>
  <c r="F12" i="1" s="1"/>
  <c r="E16" i="1"/>
  <c r="F16" i="1" s="1"/>
  <c r="F33" i="1"/>
  <c r="F23" i="1"/>
  <c r="F40" i="1"/>
  <c r="F34" i="1"/>
  <c r="F19" i="1"/>
  <c r="F28" i="1"/>
  <c r="F50" i="1"/>
  <c r="F7" i="1"/>
  <c r="F14" i="1"/>
  <c r="F51" i="1"/>
  <c r="F11" i="1"/>
  <c r="F4" i="1"/>
  <c r="F47" i="1"/>
  <c r="F18" i="1"/>
  <c r="F26" i="1"/>
  <c r="F24" i="1"/>
  <c r="F3" i="1"/>
  <c r="F45" i="1"/>
  <c r="F15" i="1"/>
  <c r="F10" i="1"/>
  <c r="F49" i="1"/>
  <c r="F35" i="1"/>
  <c r="F39" i="1"/>
</calcChain>
</file>

<file path=xl/sharedStrings.xml><?xml version="1.0" encoding="utf-8"?>
<sst xmlns="http://schemas.openxmlformats.org/spreadsheetml/2006/main" count="210" uniqueCount="65">
  <si>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</si>
  <si>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</si>
  <si>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</si>
  <si>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</si>
  <si>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</si>
  <si>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</si>
  <si>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</si>
  <si>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</si>
  <si>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</si>
  <si>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</si>
  <si>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</si>
  <si>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</si>
  <si>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</si>
  <si>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</si>
  <si>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</si>
  <si>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</si>
  <si>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</si>
  <si>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</si>
  <si>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</si>
  <si>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</si>
  <si>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</si>
  <si>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</si>
  <si>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</si>
  <si>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</si>
  <si>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</si>
  <si>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</si>
  <si>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</si>
  <si>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</si>
  <si>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</si>
  <si>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</si>
  <si>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</si>
  <si>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</si>
  <si>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</si>
  <si>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</si>
  <si>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</si>
  <si>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</si>
  <si>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</si>
  <si>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</si>
  <si>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</si>
  <si>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</si>
  <si>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</si>
  <si>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</si>
  <si>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</si>
  <si>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</si>
  <si>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</si>
  <si>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</si>
  <si>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</si>
  <si>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</si>
  <si>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</si>
  <si>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Александр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</si>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</sst>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54" totalsRowShown="0" headerRowDxfId="29" headerRowBorderDxfId="28" tableBorderDxfId="27" totalsRowBorderDxfId="26">
  <autoFilter ref="A1:F54" xr:uid="{CC58E8C5-7B8B-42F7-9BFF-85AAC284233D}"/>
  <sortState xmlns:xlrd2="http://schemas.microsoft.com/office/spreadsheetml/2017/richdata2" ref="A2:F54">
    <sortCondition descending="1" ref="F1:F5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89" totalsRowShown="0" headerRowDxfId="19" dataDxfId="17" headerRowBorderDxfId="18" tableBorderDxfId="16" totalsRowBorderDxfId="15">
  <autoFilter ref="A1:G89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14" totalsRowShown="0" headerRowDxfId="7" dataDxfId="5" headerRowBorderDxfId="6" tableBorderDxfId="4" totalsRowBorderDxfId="3">
  <autoFilter ref="A1:C14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54"/>
  <sheetViews>
    <sheetView workbookViewId="0">
      <selection activeCell="L17" sqref="L17"/>
    </sheetView>
  </sheetViews>
  <sheetFormatPr defaultRowHeight="15" x14ac:dyDescent="0.25"/>
  <cols>
    <col min="1" max="1" width="20.5703125" style="3" bestFit="1" customWidth="1"/>
    <col min="2" max="2" width="20.5703125" style="4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x14ac:dyDescent="0.25">
      <c r="A2" s="29" t="s">
        <v>22</v>
      </c>
      <c r="B2" s="29" t="s">
        <v>22</v>
      </c>
      <c r="C2" s="30">
        <f>SUMIFS(_stats[goals_on_date],_stats[player_id],_players[[#This Row],[player_id]])</f>
        <v>3</v>
      </c>
      <c r="D2" s="30">
        <f>SUMIFS(_stats[assists_on_date],_stats[player_id],_players[[#This Row],[player_id]])</f>
        <v>3</v>
      </c>
      <c r="E2" s="30">
        <f>SUMIFS(_stats[wins_on_date],_stats[player_id],_players[[#This Row],[player_id]])</f>
        <v>20</v>
      </c>
      <c r="F2" s="31">
        <f>SUM(_players[[#This Row],[goals]:[wins]])</f>
        <v>26</v>
      </c>
    </row>
    <row r="3" spans="1:6" ht="15.75" x14ac:dyDescent="0.25">
      <c r="A3" s="32" t="s">
        <v>42</v>
      </c>
      <c r="B3" s="32" t="s">
        <v>42</v>
      </c>
      <c r="C3" s="33">
        <f>SUMIFS(_stats[goals_on_date],_stats[player_id],_players[[#This Row],[player_id]])</f>
        <v>8</v>
      </c>
      <c r="D3" s="33">
        <f>SUMIFS(_stats[assists_on_date],_stats[player_id],_players[[#This Row],[player_id]])</f>
        <v>5</v>
      </c>
      <c r="E3" s="33">
        <f>SUMIFS(_stats[wins_on_date],_stats[player_id],_players[[#This Row],[player_id]])</f>
        <v>13</v>
      </c>
      <c r="F3" s="34">
        <f>SUM(_players[[#This Row],[goals]:[wins]])</f>
        <v>26</v>
      </c>
    </row>
    <row r="4" spans="1:6" ht="15.75" x14ac:dyDescent="0.25">
      <c r="A4" s="32" t="s">
        <v>47</v>
      </c>
      <c r="B4" s="32" t="s">
        <v>47</v>
      </c>
      <c r="C4" s="33">
        <f>SUMIFS(_stats[goals_on_date],_stats[player_id],_players[[#This Row],[player_id]])</f>
        <v>8</v>
      </c>
      <c r="D4" s="33">
        <f>SUMIFS(_stats[assists_on_date],_stats[player_id],_players[[#This Row],[player_id]])</f>
        <v>7</v>
      </c>
      <c r="E4" s="33">
        <f>SUMIFS(_stats[wins_on_date],_stats[player_id],_players[[#This Row],[player_id]])</f>
        <v>11</v>
      </c>
      <c r="F4" s="34">
        <f>SUM(_players[[#This Row],[goals]:[wins]])</f>
        <v>26</v>
      </c>
    </row>
    <row r="5" spans="1:6" ht="15.75" x14ac:dyDescent="0.25">
      <c r="A5" s="17" t="s">
        <v>20</v>
      </c>
      <c r="B5" s="17" t="s">
        <v>20</v>
      </c>
      <c r="C5" s="21">
        <f>SUMIFS(_stats[goals_on_date],_stats[player_id],_players[[#This Row],[player_id]])</f>
        <v>2</v>
      </c>
      <c r="D5" s="21">
        <f>SUMIFS(_stats[assists_on_date],_stats[player_id],_players[[#This Row],[player_id]])</f>
        <v>3</v>
      </c>
      <c r="E5" s="21">
        <f>SUMIFS(_stats[wins_on_date],_stats[player_id],_players[[#This Row],[player_id]])</f>
        <v>18</v>
      </c>
      <c r="F5" s="22">
        <f>SUM(_players[[#This Row],[goals]:[wins]])</f>
        <v>23</v>
      </c>
    </row>
    <row r="6" spans="1:6" ht="15.75" x14ac:dyDescent="0.25">
      <c r="A6" s="17" t="s">
        <v>26</v>
      </c>
      <c r="B6" s="17" t="s">
        <v>26</v>
      </c>
      <c r="C6" s="12">
        <f>SUMIFS(_stats[goals_on_date],_stats[player_id],_players[[#This Row],[player_id]])</f>
        <v>0</v>
      </c>
      <c r="D6" s="12">
        <f>SUMIFS(_stats[assists_on_date],_stats[player_id],_players[[#This Row],[player_id]])</f>
        <v>2</v>
      </c>
      <c r="E6" s="12">
        <f>SUMIFS(_stats[wins_on_date],_stats[player_id],_players[[#This Row],[player_id]])</f>
        <v>18</v>
      </c>
      <c r="F6" s="13">
        <f>SUM(_players[[#This Row],[goals]:[wins]])</f>
        <v>20</v>
      </c>
    </row>
    <row r="7" spans="1:6" ht="15.75" x14ac:dyDescent="0.25">
      <c r="A7" s="17" t="s">
        <v>18</v>
      </c>
      <c r="B7" s="17" t="s">
        <v>18</v>
      </c>
      <c r="C7" s="12">
        <f>SUMIFS(_stats[goals_on_date],_stats[player_id],_players[[#This Row],[player_id]])</f>
        <v>4</v>
      </c>
      <c r="D7" s="12">
        <f>SUMIFS(_stats[assists_on_date],_stats[player_id],_players[[#This Row],[player_id]])</f>
        <v>2</v>
      </c>
      <c r="E7" s="12">
        <f>SUMIFS(_stats[wins_on_date],_stats[player_id],_players[[#This Row],[player_id]])</f>
        <v>13</v>
      </c>
      <c r="F7" s="13">
        <f>SUM(_players[[#This Row],[goals]:[wins]])</f>
        <v>19</v>
      </c>
    </row>
    <row r="8" spans="1:6" ht="15.75" x14ac:dyDescent="0.25">
      <c r="A8" s="17" t="s">
        <v>11</v>
      </c>
      <c r="B8" s="17" t="s">
        <v>11</v>
      </c>
      <c r="C8" s="21">
        <f>SUMIFS(_stats[goals_on_date],_stats[player_id],_players[[#This Row],[player_id]])</f>
        <v>0</v>
      </c>
      <c r="D8" s="21">
        <f>SUMIFS(_stats[assists_on_date],_stats[player_id],_players[[#This Row],[player_id]])</f>
        <v>2</v>
      </c>
      <c r="E8" s="21">
        <f>SUMIFS(_stats[wins_on_date],_stats[player_id],_players[[#This Row],[player_id]])</f>
        <v>17</v>
      </c>
      <c r="F8" s="22">
        <f>SUM(_players[[#This Row],[goals]:[wins]])</f>
        <v>19</v>
      </c>
    </row>
    <row r="9" spans="1:6" ht="15.75" x14ac:dyDescent="0.25">
      <c r="A9" s="17" t="s">
        <v>14</v>
      </c>
      <c r="B9" s="17" t="s">
        <v>14</v>
      </c>
      <c r="C9" s="21">
        <f>SUMIFS(_stats[goals_on_date],_stats[player_id],_players[[#This Row],[player_id]])</f>
        <v>5</v>
      </c>
      <c r="D9" s="21">
        <f>SUMIFS(_stats[assists_on_date],_stats[player_id],_players[[#This Row],[player_id]])</f>
        <v>2</v>
      </c>
      <c r="E9" s="21">
        <f>SUMIFS(_stats[wins_on_date],_stats[player_id],_players[[#This Row],[player_id]])</f>
        <v>11</v>
      </c>
      <c r="F9" s="22">
        <f>SUM(_players[[#This Row],[goals]:[wins]])</f>
        <v>18</v>
      </c>
    </row>
    <row r="10" spans="1:6" ht="15.75" x14ac:dyDescent="0.25">
      <c r="A10" s="17" t="s">
        <v>12</v>
      </c>
      <c r="B10" s="17" t="s">
        <v>12</v>
      </c>
      <c r="C10" s="12">
        <f>SUMIFS(_stats[goals_on_date],_stats[player_id],_players[[#This Row],[player_id]])</f>
        <v>2</v>
      </c>
      <c r="D10" s="12">
        <f>SUMIFS(_stats[assists_on_date],_stats[player_id],_players[[#This Row],[player_id]])</f>
        <v>6</v>
      </c>
      <c r="E10" s="12">
        <f>SUMIFS(_stats[wins_on_date],_stats[player_id],_players[[#This Row],[player_id]])</f>
        <v>9</v>
      </c>
      <c r="F10" s="13">
        <f>SUM(_players[[#This Row],[goals]:[wins]])</f>
        <v>17</v>
      </c>
    </row>
    <row r="11" spans="1:6" ht="15.75" x14ac:dyDescent="0.25">
      <c r="A11" s="17" t="s">
        <v>15</v>
      </c>
      <c r="B11" s="17" t="s">
        <v>15</v>
      </c>
      <c r="C11" s="12">
        <f>SUMIFS(_stats[goals_on_date],_stats[player_id],_players[[#This Row],[player_id]])</f>
        <v>4</v>
      </c>
      <c r="D11" s="12">
        <f>SUMIFS(_stats[assists_on_date],_stats[player_id],_players[[#This Row],[player_id]])</f>
        <v>3</v>
      </c>
      <c r="E11" s="12">
        <f>SUMIFS(_stats[wins_on_date],_stats[player_id],_players[[#This Row],[player_id]])</f>
        <v>9</v>
      </c>
      <c r="F11" s="13">
        <f>SUM(_players[[#This Row],[goals]:[wins]])</f>
        <v>16</v>
      </c>
    </row>
    <row r="12" spans="1:6" ht="15.75" x14ac:dyDescent="0.25">
      <c r="A12" s="17" t="s">
        <v>21</v>
      </c>
      <c r="B12" s="17" t="s">
        <v>21</v>
      </c>
      <c r="C12" s="12">
        <f>SUMIFS(_stats[goals_on_date],_stats[player_id],_players[[#This Row],[player_id]])</f>
        <v>3</v>
      </c>
      <c r="D12" s="12">
        <f>SUMIFS(_stats[assists_on_date],_stats[player_id],_players[[#This Row],[player_id]])</f>
        <v>1</v>
      </c>
      <c r="E12" s="12">
        <f>SUMIFS(_stats[wins_on_date],_stats[player_id],_players[[#This Row],[player_id]])</f>
        <v>9</v>
      </c>
      <c r="F12" s="13">
        <f>SUM(_players[[#This Row],[goals]:[wins]])</f>
        <v>13</v>
      </c>
    </row>
    <row r="13" spans="1:6" ht="15.75" x14ac:dyDescent="0.25">
      <c r="A13" s="17" t="s">
        <v>16</v>
      </c>
      <c r="B13" s="17" t="s">
        <v>16</v>
      </c>
      <c r="C13" s="21">
        <f>SUMIFS(_stats[goals_on_date],_stats[player_id],_players[[#This Row],[player_id]])</f>
        <v>5</v>
      </c>
      <c r="D13" s="21">
        <f>SUMIFS(_stats[assists_on_date],_stats[player_id],_players[[#This Row],[player_id]])</f>
        <v>1</v>
      </c>
      <c r="E13" s="21">
        <f>SUMIFS(_stats[wins_on_date],_stats[player_id],_players[[#This Row],[player_id]])</f>
        <v>5</v>
      </c>
      <c r="F13" s="22">
        <f>SUM(_players[[#This Row],[goals]:[wins]])</f>
        <v>11</v>
      </c>
    </row>
    <row r="14" spans="1:6" ht="15.75" x14ac:dyDescent="0.25">
      <c r="A14" s="17" t="s">
        <v>30</v>
      </c>
      <c r="B14" s="17" t="s">
        <v>30</v>
      </c>
      <c r="C14" s="12">
        <f>SUMIFS(_stats[goals_on_date],_stats[player_id],_players[[#This Row],[player_id]])</f>
        <v>2</v>
      </c>
      <c r="D14" s="12">
        <f>SUMIFS(_stats[assists_on_date],_stats[player_id],_players[[#This Row],[player_id]])</f>
        <v>3</v>
      </c>
      <c r="E14" s="12">
        <f>SUMIFS(_stats[wins_on_date],_stats[player_id],_players[[#This Row],[player_id]])</f>
        <v>5</v>
      </c>
      <c r="F14" s="13">
        <f>SUM(_players[[#This Row],[goals]:[wins]])</f>
        <v>10</v>
      </c>
    </row>
    <row r="15" spans="1:6" ht="15.75" x14ac:dyDescent="0.25">
      <c r="A15" s="17" t="s">
        <v>31</v>
      </c>
      <c r="B15" s="17" t="s">
        <v>31</v>
      </c>
      <c r="C15" s="12">
        <f>SUMIFS(_stats[goals_on_date],_stats[player_id],_players[[#This Row],[player_id]])</f>
        <v>4</v>
      </c>
      <c r="D15" s="12">
        <f>SUMIFS(_stats[assists_on_date],_stats[player_id],_players[[#This Row],[player_id]])</f>
        <v>1</v>
      </c>
      <c r="E15" s="12">
        <f>SUMIFS(_stats[wins_on_date],_stats[player_id],_players[[#This Row],[player_id]])</f>
        <v>5</v>
      </c>
      <c r="F15" s="13">
        <f>SUM(_players[[#This Row],[goals]:[wins]])</f>
        <v>10</v>
      </c>
    </row>
    <row r="16" spans="1:6" ht="15.75" x14ac:dyDescent="0.25">
      <c r="A16" s="17" t="s">
        <v>23</v>
      </c>
      <c r="B16" s="17" t="s">
        <v>23</v>
      </c>
      <c r="C16" s="12">
        <f>SUMIFS(_stats[goals_on_date],_stats[player_id],_players[[#This Row],[player_id]])</f>
        <v>0</v>
      </c>
      <c r="D16" s="12">
        <f>SUMIFS(_stats[assists_on_date],_stats[player_id],_players[[#This Row],[player_id]])</f>
        <v>0</v>
      </c>
      <c r="E16" s="12">
        <f>SUMIFS(_stats[wins_on_date],_stats[player_id],_players[[#This Row],[player_id]])</f>
        <v>10</v>
      </c>
      <c r="F16" s="13">
        <f>SUM(_players[[#This Row],[goals]:[wins]])</f>
        <v>10</v>
      </c>
    </row>
    <row r="17" spans="1:6" ht="15.75" x14ac:dyDescent="0.25">
      <c r="A17" s="18" t="s">
        <v>46</v>
      </c>
      <c r="B17" s="18" t="s">
        <v>46</v>
      </c>
      <c r="C17" s="12">
        <f>SUMIFS(_stats[goals_on_date],_stats[player_id],_players[[#This Row],[player_id]])</f>
        <v>1</v>
      </c>
      <c r="D17" s="12">
        <f>SUMIFS(_stats[assists_on_date],_stats[player_id],_players[[#This Row],[player_id]])</f>
        <v>2</v>
      </c>
      <c r="E17" s="12">
        <f>SUMIFS(_stats[wins_on_date],_stats[player_id],_players[[#This Row],[player_id]])</f>
        <v>7</v>
      </c>
      <c r="F17" s="13">
        <f>SUM(_players[[#This Row],[goals]:[wins]])</f>
        <v>10</v>
      </c>
    </row>
    <row r="18" spans="1:6" ht="15.75" x14ac:dyDescent="0.25">
      <c r="A18" s="17" t="s">
        <v>28</v>
      </c>
      <c r="B18" s="17" t="s">
        <v>28</v>
      </c>
      <c r="C18" s="12">
        <f>SUMIFS(_stats[goals_on_date],_stats[player_id],_players[[#This Row],[player_id]])</f>
        <v>1</v>
      </c>
      <c r="D18" s="12">
        <f>SUMIFS(_stats[assists_on_date],_stats[player_id],_players[[#This Row],[player_id]])</f>
        <v>1</v>
      </c>
      <c r="E18" s="12">
        <f>SUMIFS(_stats[wins_on_date],_stats[player_id],_players[[#This Row],[player_id]])</f>
        <v>8</v>
      </c>
      <c r="F18" s="13">
        <f>SUM(_players[[#This Row],[goals]:[wins]])</f>
        <v>10</v>
      </c>
    </row>
    <row r="19" spans="1:6" ht="15.75" x14ac:dyDescent="0.25">
      <c r="A19" s="17" t="s">
        <v>19</v>
      </c>
      <c r="B19" s="17" t="s">
        <v>19</v>
      </c>
      <c r="C19" s="12">
        <f>SUMIFS(_stats[goals_on_date],_stats[player_id],_players[[#This Row],[player_id]])</f>
        <v>1</v>
      </c>
      <c r="D19" s="12">
        <f>SUMIFS(_stats[assists_on_date],_stats[player_id],_players[[#This Row],[player_id]])</f>
        <v>3</v>
      </c>
      <c r="E19" s="12">
        <f>SUMIFS(_stats[wins_on_date],_stats[player_id],_players[[#This Row],[player_id]])</f>
        <v>6</v>
      </c>
      <c r="F19" s="13">
        <f>SUM(_players[[#This Row],[goals]:[wins]])</f>
        <v>10</v>
      </c>
    </row>
    <row r="20" spans="1:6" ht="15.75" x14ac:dyDescent="0.25">
      <c r="A20" s="20" t="s">
        <v>45</v>
      </c>
      <c r="B20" s="20" t="s">
        <v>45</v>
      </c>
      <c r="C20" s="21">
        <f>SUMIFS(_stats[goals_on_date],_stats[player_id],_players[[#This Row],[player_id]])</f>
        <v>2</v>
      </c>
      <c r="D20" s="21">
        <f>SUMIFS(_stats[assists_on_date],_stats[player_id],_players[[#This Row],[player_id]])</f>
        <v>1</v>
      </c>
      <c r="E20" s="21">
        <f>SUMIFS(_stats[wins_on_date],_stats[player_id],_players[[#This Row],[player_id]])</f>
        <v>7</v>
      </c>
      <c r="F20" s="22">
        <f>SUM(_players[[#This Row],[goals]:[wins]])</f>
        <v>10</v>
      </c>
    </row>
    <row r="21" spans="1:6" ht="15.75" x14ac:dyDescent="0.25">
      <c r="A21" s="19" t="s">
        <v>29</v>
      </c>
      <c r="B21" s="19" t="s">
        <v>29</v>
      </c>
      <c r="C21" s="12">
        <f>SUMIFS(_stats[goals_on_date],_stats[player_id],_players[[#This Row],[player_id]])</f>
        <v>0</v>
      </c>
      <c r="D21" s="12">
        <f>SUMIFS(_stats[assists_on_date],_stats[player_id],_players[[#This Row],[player_id]])</f>
        <v>1</v>
      </c>
      <c r="E21" s="12">
        <f>SUMIFS(_stats[wins_on_date],_stats[player_id],_players[[#This Row],[player_id]])</f>
        <v>8</v>
      </c>
      <c r="F21" s="13">
        <f>SUM(_players[[#This Row],[goals]:[wins]])</f>
        <v>9</v>
      </c>
    </row>
    <row r="22" spans="1:6" ht="15.75" x14ac:dyDescent="0.25">
      <c r="A22" s="19" t="s">
        <v>27</v>
      </c>
      <c r="B22" s="19" t="s">
        <v>27</v>
      </c>
      <c r="C22" s="21">
        <f>SUMIFS(_stats[goals_on_date],_stats[player_id],_players[[#This Row],[player_id]])</f>
        <v>2</v>
      </c>
      <c r="D22" s="21">
        <f>SUMIFS(_stats[assists_on_date],_stats[player_id],_players[[#This Row],[player_id]])</f>
        <v>0</v>
      </c>
      <c r="E22" s="21">
        <f>SUMIFS(_stats[wins_on_date],_stats[player_id],_players[[#This Row],[player_id]])</f>
        <v>7</v>
      </c>
      <c r="F22" s="22">
        <f>SUM(_players[[#This Row],[goals]:[wins]])</f>
        <v>9</v>
      </c>
    </row>
    <row r="23" spans="1:6" ht="15.75" x14ac:dyDescent="0.25">
      <c r="A23" s="19" t="s">
        <v>33</v>
      </c>
      <c r="B23" s="19" t="s">
        <v>33</v>
      </c>
      <c r="C23" s="12">
        <f>SUMIFS(_stats[goals_on_date],_stats[player_id],_players[[#This Row],[player_id]])</f>
        <v>1</v>
      </c>
      <c r="D23" s="12">
        <f>SUMIFS(_stats[assists_on_date],_stats[player_id],_players[[#This Row],[player_id]])</f>
        <v>0</v>
      </c>
      <c r="E23" s="12">
        <f>SUMIFS(_stats[wins_on_date],_stats[player_id],_players[[#This Row],[player_id]])</f>
        <v>7</v>
      </c>
      <c r="F23" s="13">
        <f>SUM(_players[[#This Row],[goals]:[wins]])</f>
        <v>8</v>
      </c>
    </row>
    <row r="24" spans="1:6" ht="15.75" x14ac:dyDescent="0.25">
      <c r="A24" s="19" t="s">
        <v>32</v>
      </c>
      <c r="B24" s="19" t="s">
        <v>32</v>
      </c>
      <c r="C24" s="12">
        <f>SUMIFS(_stats[goals_on_date],_stats[player_id],_players[[#This Row],[player_id]])</f>
        <v>0</v>
      </c>
      <c r="D24" s="12">
        <f>SUMIFS(_stats[assists_on_date],_stats[player_id],_players[[#This Row],[player_id]])</f>
        <v>0</v>
      </c>
      <c r="E24" s="12">
        <f>SUMIFS(_stats[wins_on_date],_stats[player_id],_players[[#This Row],[player_id]])</f>
        <v>7</v>
      </c>
      <c r="F24" s="13">
        <f>SUM(_players[[#This Row],[goals]:[wins]])</f>
        <v>7</v>
      </c>
    </row>
    <row r="25" spans="1:6" ht="15.75" x14ac:dyDescent="0.25">
      <c r="A25" s="20" t="s">
        <v>44</v>
      </c>
      <c r="B25" s="20" t="s">
        <v>44</v>
      </c>
      <c r="C25" s="12">
        <f>SUMIFS(_stats[goals_on_date],_stats[player_id],_players[[#This Row],[player_id]])</f>
        <v>0</v>
      </c>
      <c r="D25" s="12">
        <f>SUMIFS(_stats[assists_on_date],_stats[player_id],_players[[#This Row],[player_id]])</f>
        <v>0</v>
      </c>
      <c r="E25" s="12">
        <f>SUMIFS(_stats[wins_on_date],_stats[player_id],_players[[#This Row],[player_id]])</f>
        <v>7</v>
      </c>
      <c r="F25" s="13">
        <f>SUM(_players[[#This Row],[goals]:[wins]])</f>
        <v>7</v>
      </c>
    </row>
    <row r="26" spans="1:6" ht="15.75" x14ac:dyDescent="0.25">
      <c r="A26" s="20" t="s">
        <v>52</v>
      </c>
      <c r="B26" s="20" t="s">
        <v>52</v>
      </c>
      <c r="C26" s="12">
        <f>SUMIFS(_stats[goals_on_date],_stats[player_id],_players[[#This Row],[player_id]])</f>
        <v>1</v>
      </c>
      <c r="D26" s="12">
        <f>SUMIFS(_stats[assists_on_date],_stats[player_id],_players[[#This Row],[player_id]])</f>
        <v>1</v>
      </c>
      <c r="E26" s="12">
        <f>SUMIFS(_stats[wins_on_date],_stats[player_id],_players[[#This Row],[player_id]])</f>
        <v>4</v>
      </c>
      <c r="F26" s="13">
        <f>SUM(_players[[#This Row],[goals]:[wins]])</f>
        <v>6</v>
      </c>
    </row>
    <row r="27" spans="1:6" ht="15.75" x14ac:dyDescent="0.25">
      <c r="A27" s="20" t="s">
        <v>56</v>
      </c>
      <c r="B27" s="20" t="s">
        <v>56</v>
      </c>
      <c r="C27" s="12">
        <f>SUMIFS(_stats[goals_on_date],_stats[player_id],_players[[#This Row],[player_id]])</f>
        <v>0</v>
      </c>
      <c r="D27" s="12">
        <f>SUMIFS(_stats[assists_on_date],_stats[player_id],_players[[#This Row],[player_id]])</f>
        <v>0</v>
      </c>
      <c r="E27" s="12">
        <f>SUMIFS(_stats[wins_on_date],_stats[player_id],_players[[#This Row],[player_id]])</f>
        <v>6</v>
      </c>
      <c r="F27" s="13">
        <f>SUM(_players[[#This Row],[goals]:[wins]])</f>
        <v>6</v>
      </c>
    </row>
    <row r="28" spans="1:6" ht="15.75" x14ac:dyDescent="0.25">
      <c r="A28" s="35" t="s">
        <v>36</v>
      </c>
      <c r="B28" s="35" t="s">
        <v>36</v>
      </c>
      <c r="C28" s="12">
        <f>SUMIFS(_stats[goals_on_date],_stats[player_id],_players[[#This Row],[player_id]])</f>
        <v>1</v>
      </c>
      <c r="D28" s="12">
        <f>SUMIFS(_stats[assists_on_date],_stats[player_id],_players[[#This Row],[player_id]])</f>
        <v>2</v>
      </c>
      <c r="E28" s="12">
        <f>SUMIFS(_stats[wins_on_date],_stats[player_id],_players[[#This Row],[player_id]])</f>
        <v>3</v>
      </c>
      <c r="F28" s="13">
        <f>SUM(_players[[#This Row],[goals]:[wins]])</f>
        <v>6</v>
      </c>
    </row>
    <row r="29" spans="1:6" ht="15.75" x14ac:dyDescent="0.25">
      <c r="A29" s="19" t="s">
        <v>39</v>
      </c>
      <c r="B29" s="19" t="s">
        <v>39</v>
      </c>
      <c r="C29" s="21">
        <f>SUMIFS(_stats[goals_on_date],_stats[player_id],_players[[#This Row],[player_id]])</f>
        <v>1</v>
      </c>
      <c r="D29" s="21">
        <f>SUMIFS(_stats[assists_on_date],_stats[player_id],_players[[#This Row],[player_id]])</f>
        <v>2</v>
      </c>
      <c r="E29" s="21">
        <f>SUMIFS(_stats[wins_on_date],_stats[player_id],_players[[#This Row],[player_id]])</f>
        <v>3</v>
      </c>
      <c r="F29" s="22">
        <f>SUM(_players[[#This Row],[goals]:[wins]])</f>
        <v>6</v>
      </c>
    </row>
    <row r="30" spans="1:6" ht="15.75" x14ac:dyDescent="0.25">
      <c r="A30" s="19" t="s">
        <v>13</v>
      </c>
      <c r="B30" s="19" t="s">
        <v>13</v>
      </c>
      <c r="C30" s="21">
        <f>SUMIFS(_stats[goals_on_date],_stats[player_id],_players[[#This Row],[player_id]])</f>
        <v>0</v>
      </c>
      <c r="D30" s="21">
        <f>SUMIFS(_stats[assists_on_date],_stats[player_id],_players[[#This Row],[player_id]])</f>
        <v>2</v>
      </c>
      <c r="E30" s="21">
        <f>SUMIFS(_stats[wins_on_date],_stats[player_id],_players[[#This Row],[player_id]])</f>
        <v>4</v>
      </c>
      <c r="F30" s="22">
        <f>SUM(_players[[#This Row],[goals]:[wins]])</f>
        <v>6</v>
      </c>
    </row>
    <row r="31" spans="1:6" ht="15.75" x14ac:dyDescent="0.25">
      <c r="A31" s="19" t="s">
        <v>41</v>
      </c>
      <c r="B31" s="19" t="s">
        <v>41</v>
      </c>
      <c r="C31" s="21">
        <f>SUMIFS(_stats[goals_on_date],_stats[player_id],_players[[#This Row],[player_id]])</f>
        <v>1</v>
      </c>
      <c r="D31" s="21">
        <f>SUMIFS(_stats[assists_on_date],_stats[player_id],_players[[#This Row],[player_id]])</f>
        <v>0</v>
      </c>
      <c r="E31" s="21">
        <f>SUMIFS(_stats[wins_on_date],_stats[player_id],_players[[#This Row],[player_id]])</f>
        <v>5</v>
      </c>
      <c r="F31" s="22">
        <f>SUM(_players[[#This Row],[goals]:[wins]])</f>
        <v>6</v>
      </c>
    </row>
    <row r="32" spans="1:6" ht="15.75" x14ac:dyDescent="0.25">
      <c r="A32" s="23" t="s">
        <v>63</v>
      </c>
      <c r="B32" s="20" t="s">
        <v>63</v>
      </c>
      <c r="C32" s="21">
        <f>SUMIFS(_stats[goals_on_date],_stats[player_id],_players[[#This Row],[player_id]])</f>
        <v>0</v>
      </c>
      <c r="D32" s="21">
        <f>SUMIFS(_stats[assists_on_date],_stats[player_id],_players[[#This Row],[player_id]])</f>
        <v>0</v>
      </c>
      <c r="E32" s="21">
        <f>SUMIFS(_stats[wins_on_date],_stats[player_id],_players[[#This Row],[player_id]])</f>
        <v>6</v>
      </c>
      <c r="F32" s="22">
        <f>SUM(_players[[#This Row],[goals]:[wins]])</f>
        <v>6</v>
      </c>
    </row>
    <row r="33" spans="1:6" ht="15.75" x14ac:dyDescent="0.25">
      <c r="A33" s="36" t="s">
        <v>53</v>
      </c>
      <c r="B33" s="36" t="s">
        <v>53</v>
      </c>
      <c r="C33" s="12">
        <f>SUMIFS(_stats[goals_on_date],_stats[player_id],_players[[#This Row],[player_id]])</f>
        <v>1</v>
      </c>
      <c r="D33" s="12">
        <f>SUMIFS(_stats[assists_on_date],_stats[player_id],_players[[#This Row],[player_id]])</f>
        <v>0</v>
      </c>
      <c r="E33" s="12">
        <f>SUMIFS(_stats[wins_on_date],_stats[player_id],_players[[#This Row],[player_id]])</f>
        <v>4</v>
      </c>
      <c r="F33" s="13">
        <f>SUM(_players[[#This Row],[goals]:[wins]])</f>
        <v>5</v>
      </c>
    </row>
    <row r="34" spans="1:6" ht="15.75" x14ac:dyDescent="0.25">
      <c r="A34" s="19" t="s">
        <v>35</v>
      </c>
      <c r="B34" s="19" t="s">
        <v>35</v>
      </c>
      <c r="C34" s="12">
        <f>SUMIFS(_stats[goals_on_date],_stats[player_id],_players[[#This Row],[player_id]])</f>
        <v>0</v>
      </c>
      <c r="D34" s="12">
        <f>SUMIFS(_stats[assists_on_date],_stats[player_id],_players[[#This Row],[player_id]])</f>
        <v>0</v>
      </c>
      <c r="E34" s="12">
        <f>SUMIFS(_stats[wins_on_date],_stats[player_id],_players[[#This Row],[player_id]])</f>
        <v>5</v>
      </c>
      <c r="F34" s="13">
        <f>SUM(_players[[#This Row],[goals]:[wins]])</f>
        <v>5</v>
      </c>
    </row>
    <row r="35" spans="1:6" ht="15.75" x14ac:dyDescent="0.25">
      <c r="A35" s="19" t="s">
        <v>17</v>
      </c>
      <c r="B35" s="19" t="s">
        <v>17</v>
      </c>
      <c r="C35" s="12">
        <f>SUMIFS(_stats[goals_on_date],_stats[player_id],_players[[#This Row],[player_id]])</f>
        <v>2</v>
      </c>
      <c r="D35" s="12">
        <f>SUMIFS(_stats[assists_on_date],_stats[player_id],_players[[#This Row],[player_id]])</f>
        <v>0</v>
      </c>
      <c r="E35" s="12">
        <f>SUMIFS(_stats[wins_on_date],_stats[player_id],_players[[#This Row],[player_id]])</f>
        <v>2</v>
      </c>
      <c r="F35" s="13">
        <f>SUM(_players[[#This Row],[goals]:[wins]])</f>
        <v>4</v>
      </c>
    </row>
    <row r="36" spans="1:6" ht="15.75" x14ac:dyDescent="0.25">
      <c r="A36" s="19" t="s">
        <v>34</v>
      </c>
      <c r="B36" s="19" t="s">
        <v>34</v>
      </c>
      <c r="C36" s="12">
        <f>SUMIFS(_stats[goals_on_date],_stats[player_id],_players[[#This Row],[player_id]])</f>
        <v>1</v>
      </c>
      <c r="D36" s="12">
        <f>SUMIFS(_stats[assists_on_date],_stats[player_id],_players[[#This Row],[player_id]])</f>
        <v>0</v>
      </c>
      <c r="E36" s="12">
        <f>SUMIFS(_stats[wins_on_date],_stats[player_id],_players[[#This Row],[player_id]])</f>
        <v>3</v>
      </c>
      <c r="F36" s="13">
        <f>SUM(_players[[#This Row],[goals]:[wins]])</f>
        <v>4</v>
      </c>
    </row>
    <row r="37" spans="1:6" ht="15.75" x14ac:dyDescent="0.25">
      <c r="A37" s="20" t="s">
        <v>51</v>
      </c>
      <c r="B37" s="20" t="s">
        <v>51</v>
      </c>
      <c r="C37" s="12">
        <f>SUMIFS(_stats[goals_on_date],_stats[player_id],_players[[#This Row],[player_id]])</f>
        <v>2</v>
      </c>
      <c r="D37" s="12">
        <f>SUMIFS(_stats[assists_on_date],_stats[player_id],_players[[#This Row],[player_id]])</f>
        <v>0</v>
      </c>
      <c r="E37" s="12">
        <f>SUMIFS(_stats[wins_on_date],_stats[player_id],_players[[#This Row],[player_id]])</f>
        <v>2</v>
      </c>
      <c r="F37" s="13">
        <f>SUM(_players[[#This Row],[goals]:[wins]])</f>
        <v>4</v>
      </c>
    </row>
    <row r="38" spans="1:6" ht="15.75" x14ac:dyDescent="0.25">
      <c r="A38" s="19" t="s">
        <v>40</v>
      </c>
      <c r="B38" s="19" t="s">
        <v>40</v>
      </c>
      <c r="C38" s="21">
        <f>SUMIFS(_stats[goals_on_date],_stats[player_id],_players[[#This Row],[player_id]])</f>
        <v>0</v>
      </c>
      <c r="D38" s="21">
        <f>SUMIFS(_stats[assists_on_date],_stats[player_id],_players[[#This Row],[player_id]])</f>
        <v>1</v>
      </c>
      <c r="E38" s="21">
        <f>SUMIFS(_stats[wins_on_date],_stats[player_id],_players[[#This Row],[player_id]])</f>
        <v>3</v>
      </c>
      <c r="F38" s="22">
        <f>SUM(_players[[#This Row],[goals]:[wins]])</f>
        <v>4</v>
      </c>
    </row>
    <row r="39" spans="1:6" ht="15.75" x14ac:dyDescent="0.25">
      <c r="A39" s="19" t="s">
        <v>49</v>
      </c>
      <c r="B39" s="19" t="s">
        <v>49</v>
      </c>
      <c r="C39" s="12">
        <f>SUMIFS(_stats[goals_on_date],_stats[player_id],_players[[#This Row],[player_id]])</f>
        <v>0</v>
      </c>
      <c r="D39" s="12">
        <f>SUMIFS(_stats[assists_on_date],_stats[player_id],_players[[#This Row],[player_id]])</f>
        <v>1</v>
      </c>
      <c r="E39" s="12">
        <f>SUMIFS(_stats[wins_on_date],_stats[player_id],_players[[#This Row],[player_id]])</f>
        <v>2</v>
      </c>
      <c r="F39" s="13">
        <f>SUM(_players[[#This Row],[goals]:[wins]])</f>
        <v>3</v>
      </c>
    </row>
    <row r="40" spans="1:6" ht="15.75" x14ac:dyDescent="0.25">
      <c r="A40" s="20" t="s">
        <v>50</v>
      </c>
      <c r="B40" s="20" t="s">
        <v>50</v>
      </c>
      <c r="C40" s="12">
        <f>SUMIFS(_stats[goals_on_date],_stats[player_id],_players[[#This Row],[player_id]])</f>
        <v>0</v>
      </c>
      <c r="D40" s="12">
        <f>SUMIFS(_stats[assists_on_date],_stats[player_id],_players[[#This Row],[player_id]])</f>
        <v>1</v>
      </c>
      <c r="E40" s="12">
        <f>SUMIFS(_stats[wins_on_date],_stats[player_id],_players[[#This Row],[player_id]])</f>
        <v>2</v>
      </c>
      <c r="F40" s="13">
        <f>SUM(_players[[#This Row],[goals]:[wins]])</f>
        <v>3</v>
      </c>
    </row>
    <row r="41" spans="1:6" ht="15.75" x14ac:dyDescent="0.25">
      <c r="A41" s="19" t="s">
        <v>37</v>
      </c>
      <c r="B41" s="19" t="s">
        <v>37</v>
      </c>
      <c r="C41" s="21">
        <f>SUMIFS(_stats[goals_on_date],_stats[player_id],_players[[#This Row],[player_id]])</f>
        <v>0</v>
      </c>
      <c r="D41" s="21">
        <f>SUMIFS(_stats[assists_on_date],_stats[player_id],_players[[#This Row],[player_id]])</f>
        <v>0</v>
      </c>
      <c r="E41" s="21">
        <f>SUMIFS(_stats[wins_on_date],_stats[player_id],_players[[#This Row],[player_id]])</f>
        <v>3</v>
      </c>
      <c r="F41" s="22">
        <f>SUM(_players[[#This Row],[goals]:[wins]])</f>
        <v>3</v>
      </c>
    </row>
    <row r="42" spans="1:6" ht="15.75" x14ac:dyDescent="0.25">
      <c r="A42" s="19" t="s">
        <v>55</v>
      </c>
      <c r="B42" s="19" t="s">
        <v>55</v>
      </c>
      <c r="C42" s="12">
        <f>SUMIFS(_stats[goals_on_date],_stats[player_id],_players[[#This Row],[player_id]])</f>
        <v>0</v>
      </c>
      <c r="D42" s="12">
        <f>SUMIFS(_stats[assists_on_date],_stats[player_id],_players[[#This Row],[player_id]])</f>
        <v>0</v>
      </c>
      <c r="E42" s="12">
        <f>SUMIFS(_stats[wins_on_date],_stats[player_id],_players[[#This Row],[player_id]])</f>
        <v>2</v>
      </c>
      <c r="F42" s="13">
        <f>SUM(_players[[#This Row],[goals]:[wins]])</f>
        <v>2</v>
      </c>
    </row>
    <row r="43" spans="1:6" ht="15.75" x14ac:dyDescent="0.25">
      <c r="A43" s="20" t="s">
        <v>48</v>
      </c>
      <c r="B43" s="20" t="s">
        <v>48</v>
      </c>
      <c r="C43" s="12">
        <f>SUMIFS(_stats[goals_on_date],_stats[player_id],_players[[#This Row],[player_id]])</f>
        <v>1</v>
      </c>
      <c r="D43" s="12">
        <f>SUMIFS(_stats[assists_on_date],_stats[player_id],_players[[#This Row],[player_id]])</f>
        <v>0</v>
      </c>
      <c r="E43" s="12">
        <f>SUMIFS(_stats[wins_on_date],_stats[player_id],_players[[#This Row],[player_id]])</f>
        <v>1</v>
      </c>
      <c r="F43" s="13">
        <f>SUM(_players[[#This Row],[goals]:[wins]])</f>
        <v>2</v>
      </c>
    </row>
    <row r="44" spans="1:6" ht="15.75" x14ac:dyDescent="0.25">
      <c r="A44" s="20" t="s">
        <v>57</v>
      </c>
      <c r="B44" s="20" t="s">
        <v>57</v>
      </c>
      <c r="C44" s="12">
        <f>SUMIFS(_stats[goals_on_date],_stats[player_id],_players[[#This Row],[player_id]])</f>
        <v>0</v>
      </c>
      <c r="D44" s="12">
        <f>SUMIFS(_stats[assists_on_date],_stats[player_id],_players[[#This Row],[player_id]])</f>
        <v>0</v>
      </c>
      <c r="E44" s="12">
        <f>SUMIFS(_stats[wins_on_date],_stats[player_id],_players[[#This Row],[player_id]])</f>
        <v>2</v>
      </c>
      <c r="F44" s="13">
        <f>SUM(_players[[#This Row],[goals]:[wins]])</f>
        <v>2</v>
      </c>
    </row>
    <row r="45" spans="1:6" ht="15.75" x14ac:dyDescent="0.25">
      <c r="A45" s="20" t="s">
        <v>58</v>
      </c>
      <c r="B45" s="20" t="s">
        <v>58</v>
      </c>
      <c r="C45" s="12">
        <f>SUMIFS(_stats[goals_on_date],_stats[player_id],_players[[#This Row],[player_id]])</f>
        <v>0</v>
      </c>
      <c r="D45" s="12">
        <f>SUMIFS(_stats[assists_on_date],_stats[player_id],_players[[#This Row],[player_id]])</f>
        <v>0</v>
      </c>
      <c r="E45" s="12">
        <f>SUMIFS(_stats[wins_on_date],_stats[player_id],_players[[#This Row],[player_id]])</f>
        <v>2</v>
      </c>
      <c r="F45" s="13">
        <f>SUM(_players[[#This Row],[goals]:[wins]])</f>
        <v>2</v>
      </c>
    </row>
    <row r="46" spans="1:6" ht="15.75" x14ac:dyDescent="0.25">
      <c r="A46" s="19" t="s">
        <v>59</v>
      </c>
      <c r="B46" s="19" t="s">
        <v>59</v>
      </c>
      <c r="C46" s="12">
        <f>SUMIFS(_stats[goals_on_date],_stats[player_id],_players[[#This Row],[player_id]])</f>
        <v>0</v>
      </c>
      <c r="D46" s="12">
        <f>SUMIFS(_stats[assists_on_date],_stats[player_id],_players[[#This Row],[player_id]])</f>
        <v>0</v>
      </c>
      <c r="E46" s="12">
        <f>SUMIFS(_stats[wins_on_date],_stats[player_id],_players[[#This Row],[player_id]])</f>
        <v>2</v>
      </c>
      <c r="F46" s="13">
        <f>SUM(_players[[#This Row],[goals]:[wins]])</f>
        <v>2</v>
      </c>
    </row>
    <row r="47" spans="1:6" ht="15.75" x14ac:dyDescent="0.25">
      <c r="A47" s="20" t="s">
        <v>61</v>
      </c>
      <c r="B47" s="20" t="s">
        <v>61</v>
      </c>
      <c r="C47" s="12">
        <f>SUMIFS(_stats[goals_on_date],_stats[player_id],_players[[#This Row],[player_id]])</f>
        <v>0</v>
      </c>
      <c r="D47" s="12">
        <f>SUMIFS(_stats[assists_on_date],_stats[player_id],_players[[#This Row],[player_id]])</f>
        <v>0</v>
      </c>
      <c r="E47" s="12">
        <f>SUMIFS(_stats[wins_on_date],_stats[player_id],_players[[#This Row],[player_id]])</f>
        <v>2</v>
      </c>
      <c r="F47" s="13">
        <f>SUM(_players[[#This Row],[goals]:[wins]])</f>
        <v>2</v>
      </c>
    </row>
    <row r="48" spans="1:6" ht="15.75" x14ac:dyDescent="0.25">
      <c r="A48" s="19" t="s">
        <v>38</v>
      </c>
      <c r="B48" s="19" t="s">
        <v>38</v>
      </c>
      <c r="C48" s="21">
        <f>SUMIFS(_stats[goals_on_date],_stats[player_id],_players[[#This Row],[player_id]])</f>
        <v>0</v>
      </c>
      <c r="D48" s="21">
        <f>SUMIFS(_stats[assists_on_date],_stats[player_id],_players[[#This Row],[player_id]])</f>
        <v>0</v>
      </c>
      <c r="E48" s="21">
        <f>SUMIFS(_stats[wins_on_date],_stats[player_id],_players[[#This Row],[player_id]])</f>
        <v>2</v>
      </c>
      <c r="F48" s="22">
        <f>SUM(_players[[#This Row],[goals]:[wins]])</f>
        <v>2</v>
      </c>
    </row>
    <row r="49" spans="1:6" ht="15.75" x14ac:dyDescent="0.25">
      <c r="A49" s="19" t="s">
        <v>25</v>
      </c>
      <c r="B49" s="19" t="s">
        <v>25</v>
      </c>
      <c r="C49" s="12">
        <f>SUMIFS(_stats[goals_on_date],_stats[player_id],_players[[#This Row],[player_id]])</f>
        <v>0</v>
      </c>
      <c r="D49" s="12">
        <f>SUMIFS(_stats[assists_on_date],_stats[player_id],_players[[#This Row],[player_id]])</f>
        <v>0</v>
      </c>
      <c r="E49" s="12">
        <f>SUMIFS(_stats[wins_on_date],_stats[player_id],_players[[#This Row],[player_id]])</f>
        <v>1</v>
      </c>
      <c r="F49" s="13">
        <f>SUM(_players[[#This Row],[goals]:[wins]])</f>
        <v>1</v>
      </c>
    </row>
    <row r="50" spans="1:6" ht="15.75" x14ac:dyDescent="0.25">
      <c r="A50" s="20" t="s">
        <v>43</v>
      </c>
      <c r="B50" s="20" t="s">
        <v>43</v>
      </c>
      <c r="C50" s="12">
        <f>SUMIFS(_stats[goals_on_date],_stats[player_id],_players[[#This Row],[player_id]])</f>
        <v>0</v>
      </c>
      <c r="D50" s="12">
        <f>SUMIFS(_stats[assists_on_date],_stats[player_id],_players[[#This Row],[player_id]])</f>
        <v>0</v>
      </c>
      <c r="E50" s="12">
        <f>SUMIFS(_stats[wins_on_date],_stats[player_id],_players[[#This Row],[player_id]])</f>
        <v>1</v>
      </c>
      <c r="F50" s="13">
        <f>SUM(_players[[#This Row],[goals]:[wins]])</f>
        <v>1</v>
      </c>
    </row>
    <row r="51" spans="1:6" ht="15.75" x14ac:dyDescent="0.25">
      <c r="A51" s="20" t="s">
        <v>54</v>
      </c>
      <c r="B51" s="20" t="s">
        <v>54</v>
      </c>
      <c r="C51" s="12">
        <f>SUMIFS(_stats[goals_on_date],_stats[player_id],_players[[#This Row],[player_id]])</f>
        <v>0</v>
      </c>
      <c r="D51" s="12">
        <f>SUMIFS(_stats[assists_on_date],_stats[player_id],_players[[#This Row],[player_id]])</f>
        <v>1</v>
      </c>
      <c r="E51" s="12">
        <f>SUMIFS(_stats[wins_on_date],_stats[player_id],_players[[#This Row],[player_id]])</f>
        <v>0</v>
      </c>
      <c r="F51" s="13">
        <f>SUM(_players[[#This Row],[goals]:[wins]])</f>
        <v>1</v>
      </c>
    </row>
    <row r="52" spans="1:6" ht="15.75" x14ac:dyDescent="0.25">
      <c r="A52" s="19" t="s">
        <v>24</v>
      </c>
      <c r="B52" s="19" t="s">
        <v>24</v>
      </c>
      <c r="C52" s="12">
        <f>SUMIFS(_stats[goals_on_date],_stats[player_id],_players[[#This Row],[player_id]])</f>
        <v>0</v>
      </c>
      <c r="D52" s="12">
        <f>SUMIFS(_stats[assists_on_date],_stats[player_id],_players[[#This Row],[player_id]])</f>
        <v>0</v>
      </c>
      <c r="E52" s="12">
        <f>SUMIFS(_stats[wins_on_date],_stats[player_id],_players[[#This Row],[player_id]])</f>
        <v>1</v>
      </c>
      <c r="F52" s="13">
        <f>SUM(_players[[#This Row],[goals]:[wins]])</f>
        <v>1</v>
      </c>
    </row>
    <row r="53" spans="1:6" ht="15.75" x14ac:dyDescent="0.25">
      <c r="A53" s="36" t="s">
        <v>60</v>
      </c>
      <c r="B53" s="36" t="s">
        <v>60</v>
      </c>
      <c r="C53" s="12">
        <f>SUMIFS(_stats[goals_on_date],_stats[player_id],_players[[#This Row],[player_id]])</f>
        <v>1</v>
      </c>
      <c r="D53" s="12">
        <f>SUMIFS(_stats[assists_on_date],_stats[player_id],_players[[#This Row],[player_id]])</f>
        <v>0</v>
      </c>
      <c r="E53" s="12">
        <f>SUMIFS(_stats[wins_on_date],_stats[player_id],_players[[#This Row],[player_id]])</f>
        <v>0</v>
      </c>
      <c r="F53" s="13">
        <f>SUM(_players[[#This Row],[goals]:[wins]])</f>
        <v>1</v>
      </c>
    </row>
    <row r="54" spans="1:6" ht="15.75" x14ac:dyDescent="0.25">
      <c r="A54" s="36" t="s">
        <v>62</v>
      </c>
      <c r="B54" s="36" t="s">
        <v>62</v>
      </c>
      <c r="C54" s="11">
        <f>SUMIFS(_stats[goals_on_date],_stats[player_id],_players[[#This Row],[player_id]])</f>
        <v>0</v>
      </c>
      <c r="D54" s="11">
        <f>SUMIFS(_stats[assists_on_date],_stats[player_id],_players[[#This Row],[player_id]])</f>
        <v>0</v>
      </c>
      <c r="E54" s="11">
        <f>SUMIFS(_stats[wins_on_date],_stats[player_id],_players[[#This Row],[player_id]])</f>
        <v>0</v>
      </c>
      <c r="F54" s="24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89"/>
  <sheetViews>
    <sheetView topLeftCell="A64" workbookViewId="0">
      <selection activeCell="E82" sqref="E82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5" t="s">
        <v>7</v>
      </c>
      <c r="C1" s="5" t="s">
        <v>0</v>
      </c>
      <c r="D1" s="5" t="s">
        <v>1</v>
      </c>
      <c r="E1" s="5" t="s">
        <v>8</v>
      </c>
      <c r="F1" s="5" t="s">
        <v>9</v>
      </c>
      <c r="G1" s="6" t="s">
        <v>10</v>
      </c>
    </row>
    <row r="2" spans="1:7" x14ac:dyDescent="0.25">
      <c r="A2" s="7">
        <v>45806</v>
      </c>
      <c r="B2" s="8">
        <v>2</v>
      </c>
      <c r="C2" s="8" t="s">
        <v>23</v>
      </c>
      <c r="D2" s="8" t="str">
        <f>IFERROR(VLOOKUP(_stats[[#This Row],[player_id]],_players[[player_id]:[player_name]],2,0),"")</f>
        <v>Женя (кипер)</v>
      </c>
      <c r="E2" s="8">
        <v>0</v>
      </c>
      <c r="F2" s="9">
        <v>0</v>
      </c>
      <c r="G2" s="8">
        <v>2</v>
      </c>
    </row>
    <row r="3" spans="1:7" x14ac:dyDescent="0.25">
      <c r="A3" s="7">
        <v>45806</v>
      </c>
      <c r="B3" s="8">
        <v>1</v>
      </c>
      <c r="C3" s="8" t="s">
        <v>13</v>
      </c>
      <c r="D3" s="8" t="str">
        <f>IFERROR(VLOOKUP(_stats[[#This Row],[player_id]],_players[[player_id]:[player_name]],2,0),"")</f>
        <v>Толя Шлаев</v>
      </c>
      <c r="E3" s="8">
        <v>0</v>
      </c>
      <c r="F3" s="9">
        <v>2</v>
      </c>
      <c r="G3" s="8">
        <v>4</v>
      </c>
    </row>
    <row r="4" spans="1:7" x14ac:dyDescent="0.25">
      <c r="A4" s="7">
        <v>45806</v>
      </c>
      <c r="B4" s="8">
        <v>2</v>
      </c>
      <c r="C4" s="8" t="s">
        <v>17</v>
      </c>
      <c r="D4" s="8" t="str">
        <f>IFERROR(VLOOKUP(_stats[[#This Row],[player_id]],_players[[player_id]:[player_name]],2,0),"")</f>
        <v>Анатолий</v>
      </c>
      <c r="E4" s="8">
        <v>2</v>
      </c>
      <c r="F4" s="9">
        <v>0</v>
      </c>
      <c r="G4" s="8">
        <v>2</v>
      </c>
    </row>
    <row r="5" spans="1:7" x14ac:dyDescent="0.25">
      <c r="A5" s="7">
        <v>45806</v>
      </c>
      <c r="B5" s="8">
        <v>1</v>
      </c>
      <c r="C5" s="8" t="s">
        <v>11</v>
      </c>
      <c r="D5" s="8" t="str">
        <f>IFERROR(VLOOKUP(_stats[[#This Row],[player_id]],_players[[player_id]:[player_name]],2,0),"")</f>
        <v>Тёма</v>
      </c>
      <c r="E5" s="8">
        <v>0</v>
      </c>
      <c r="F5" s="9">
        <v>0</v>
      </c>
      <c r="G5" s="8">
        <v>4</v>
      </c>
    </row>
    <row r="6" spans="1:7" x14ac:dyDescent="0.25">
      <c r="A6" s="7">
        <v>45806</v>
      </c>
      <c r="B6" s="8">
        <v>2</v>
      </c>
      <c r="C6" s="8" t="s">
        <v>22</v>
      </c>
      <c r="D6" s="8" t="str">
        <f>IFERROR(VLOOKUP(_stats[[#This Row],[player_id]],_players[[player_id]:[player_name]],2,0),"")</f>
        <v>Влад</v>
      </c>
      <c r="E6" s="8">
        <v>1</v>
      </c>
      <c r="F6" s="9">
        <v>0</v>
      </c>
      <c r="G6" s="8">
        <v>2</v>
      </c>
    </row>
    <row r="7" spans="1:7" x14ac:dyDescent="0.25">
      <c r="A7" s="7">
        <v>45806</v>
      </c>
      <c r="B7" s="8">
        <v>1</v>
      </c>
      <c r="C7" s="8" t="s">
        <v>12</v>
      </c>
      <c r="D7" s="8" t="str">
        <f>IFERROR(VLOOKUP(_stats[[#This Row],[player_id]],_players[[player_id]:[player_name]],2,0),"")</f>
        <v>Максим Строцкий</v>
      </c>
      <c r="E7" s="8">
        <v>0</v>
      </c>
      <c r="F7" s="9">
        <v>3</v>
      </c>
      <c r="G7" s="8">
        <v>4</v>
      </c>
    </row>
    <row r="8" spans="1:7" x14ac:dyDescent="0.25">
      <c r="A8" s="7">
        <v>45806</v>
      </c>
      <c r="B8" s="8">
        <v>3</v>
      </c>
      <c r="C8" s="8" t="s">
        <v>21</v>
      </c>
      <c r="D8" s="8" t="str">
        <f>IFERROR(VLOOKUP(_stats[[#This Row],[player_id]],_players[[player_id]:[player_name]],2,0),"")</f>
        <v>Василий Улитин</v>
      </c>
      <c r="E8" s="8">
        <v>0</v>
      </c>
      <c r="F8" s="9">
        <v>0</v>
      </c>
      <c r="G8" s="8">
        <v>2</v>
      </c>
    </row>
    <row r="9" spans="1:7" x14ac:dyDescent="0.25">
      <c r="A9" s="7">
        <v>45806</v>
      </c>
      <c r="B9" s="8">
        <v>1</v>
      </c>
      <c r="C9" s="8" t="s">
        <v>14</v>
      </c>
      <c r="D9" s="8" t="str">
        <f>IFERROR(VLOOKUP(_stats[[#This Row],[player_id]],_players[[player_id]:[player_name]],2,0),"")</f>
        <v>Стас Семитко</v>
      </c>
      <c r="E9" s="8">
        <v>2</v>
      </c>
      <c r="F9" s="9">
        <v>1</v>
      </c>
      <c r="G9" s="8">
        <v>4</v>
      </c>
    </row>
    <row r="10" spans="1:7" x14ac:dyDescent="0.25">
      <c r="A10" s="7">
        <v>45806</v>
      </c>
      <c r="B10" s="8">
        <v>3</v>
      </c>
      <c r="C10" s="8" t="s">
        <v>49</v>
      </c>
      <c r="D10" s="8" t="str">
        <f>IFERROR(VLOOKUP(_stats[[#This Row],[player_id]],_players[[player_id]:[player_name]],2,0),"")</f>
        <v>Александр</v>
      </c>
      <c r="E10" s="8">
        <v>0</v>
      </c>
      <c r="F10" s="9">
        <v>1</v>
      </c>
      <c r="G10" s="8">
        <v>2</v>
      </c>
    </row>
    <row r="11" spans="1:7" x14ac:dyDescent="0.25">
      <c r="A11" s="7">
        <v>45806</v>
      </c>
      <c r="B11" s="8">
        <v>3</v>
      </c>
      <c r="C11" s="8" t="s">
        <v>15</v>
      </c>
      <c r="D11" s="8" t="str">
        <f>IFERROR(VLOOKUP(_stats[[#This Row],[player_id]],_players[[player_id]:[player_name]],2,0),"")</f>
        <v>Вова</v>
      </c>
      <c r="E11" s="8">
        <v>2</v>
      </c>
      <c r="F11" s="9">
        <v>1</v>
      </c>
      <c r="G11" s="8">
        <v>2</v>
      </c>
    </row>
    <row r="12" spans="1:7" x14ac:dyDescent="0.25">
      <c r="A12" s="7">
        <v>45806</v>
      </c>
      <c r="B12" s="8">
        <v>1</v>
      </c>
      <c r="C12" s="8" t="s">
        <v>18</v>
      </c>
      <c r="D12" s="8" t="str">
        <f>IFERROR(VLOOKUP(_stats[[#This Row],[player_id]],_players[[player_id]:[player_name]],2,0),"")</f>
        <v>Костя</v>
      </c>
      <c r="E12" s="8">
        <v>2</v>
      </c>
      <c r="F12" s="9">
        <v>0</v>
      </c>
      <c r="G12" s="8">
        <v>4</v>
      </c>
    </row>
    <row r="13" spans="1:7" x14ac:dyDescent="0.25">
      <c r="A13" s="7">
        <v>45806</v>
      </c>
      <c r="B13" s="8">
        <v>1</v>
      </c>
      <c r="C13" s="8" t="s">
        <v>16</v>
      </c>
      <c r="D13" s="8" t="str">
        <f>IFERROR(VLOOKUP(_stats[[#This Row],[player_id]],_players[[player_id]:[player_name]],2,0),"")</f>
        <v>Сергей</v>
      </c>
      <c r="E13" s="8">
        <v>5</v>
      </c>
      <c r="F13" s="9">
        <v>1</v>
      </c>
      <c r="G13" s="8">
        <v>4</v>
      </c>
    </row>
    <row r="14" spans="1:7" x14ac:dyDescent="0.25">
      <c r="A14" s="7">
        <v>45806</v>
      </c>
      <c r="B14" s="8">
        <v>3</v>
      </c>
      <c r="C14" s="8" t="s">
        <v>38</v>
      </c>
      <c r="D14" s="8" t="str">
        <f>IFERROR(VLOOKUP(_stats[[#This Row],[player_id]],_players[[player_id]:[player_name]],2,0),"")</f>
        <v>Руслан (от Сергея)</v>
      </c>
      <c r="E14" s="8">
        <v>0</v>
      </c>
      <c r="F14" s="9">
        <v>0</v>
      </c>
      <c r="G14" s="8">
        <v>2</v>
      </c>
    </row>
    <row r="15" spans="1:7" x14ac:dyDescent="0.25">
      <c r="A15" s="7">
        <v>45806</v>
      </c>
      <c r="B15" s="8">
        <v>2</v>
      </c>
      <c r="C15" s="8" t="s">
        <v>19</v>
      </c>
      <c r="D15" s="8" t="str">
        <f>IFERROR(VLOOKUP(_stats[[#This Row],[player_id]],_players[[player_id]:[player_name]],2,0),"")</f>
        <v>Расул</v>
      </c>
      <c r="E15" s="8">
        <v>0</v>
      </c>
      <c r="F15" s="9">
        <v>2</v>
      </c>
      <c r="G15" s="8">
        <v>2</v>
      </c>
    </row>
    <row r="16" spans="1:7" x14ac:dyDescent="0.25">
      <c r="A16" s="7">
        <v>45806</v>
      </c>
      <c r="B16" s="8">
        <v>2</v>
      </c>
      <c r="C16" s="8" t="s">
        <v>39</v>
      </c>
      <c r="D16" s="8" t="str">
        <f>IFERROR(VLOOKUP(_stats[[#This Row],[player_id]],_players[[player_id]:[player_name]],2,0),"")</f>
        <v>Стас (от Расула)</v>
      </c>
      <c r="E16" s="8">
        <v>1</v>
      </c>
      <c r="F16" s="9">
        <v>2</v>
      </c>
      <c r="G16" s="8">
        <v>2</v>
      </c>
    </row>
    <row r="17" spans="1:7" x14ac:dyDescent="0.25">
      <c r="A17" s="7">
        <v>45806</v>
      </c>
      <c r="B17" s="8">
        <v>3</v>
      </c>
      <c r="C17" s="8" t="s">
        <v>20</v>
      </c>
      <c r="D17" s="8" t="str">
        <f>IFERROR(VLOOKUP(_stats[[#This Row],[player_id]],_players[[player_id]:[player_name]],2,0),"")</f>
        <v>Сергей Крюков</v>
      </c>
      <c r="E17" s="8">
        <v>1</v>
      </c>
      <c r="F17" s="9">
        <v>1</v>
      </c>
      <c r="G17" s="8">
        <v>2</v>
      </c>
    </row>
    <row r="18" spans="1:7" x14ac:dyDescent="0.25">
      <c r="A18" s="7">
        <v>45806</v>
      </c>
      <c r="B18" s="8">
        <v>2</v>
      </c>
      <c r="C18" s="8" t="s">
        <v>36</v>
      </c>
      <c r="D18" s="8" t="str">
        <f>IFERROR(VLOOKUP(_stats[[#This Row],[player_id]],_players[[player_id]:[player_name]],2,0),"")</f>
        <v>Месси (от Расула)</v>
      </c>
      <c r="E18" s="8">
        <v>1</v>
      </c>
      <c r="F18" s="9">
        <v>2</v>
      </c>
      <c r="G18" s="8">
        <v>2</v>
      </c>
    </row>
    <row r="19" spans="1:7" x14ac:dyDescent="0.25">
      <c r="A19" s="7">
        <v>45809</v>
      </c>
      <c r="B19" s="8">
        <v>1</v>
      </c>
      <c r="C19" s="8" t="s">
        <v>29</v>
      </c>
      <c r="D19" s="8" t="str">
        <f>IFERROR(VLOOKUP(_stats[[#This Row],[player_id]],_players[[player_id]:[player_name]],2,0),"")</f>
        <v>Никита</v>
      </c>
      <c r="E19" s="8">
        <v>0</v>
      </c>
      <c r="F19" s="9">
        <v>1</v>
      </c>
      <c r="G19" s="8">
        <v>3</v>
      </c>
    </row>
    <row r="20" spans="1:7" x14ac:dyDescent="0.25">
      <c r="A20" s="7">
        <v>45809</v>
      </c>
      <c r="B20" s="8">
        <v>3</v>
      </c>
      <c r="C20" s="8" t="s">
        <v>28</v>
      </c>
      <c r="D20" s="8" t="str">
        <f>IFERROR(VLOOKUP(_stats[[#This Row],[player_id]],_players[[player_id]:[player_name]],2,0),"")</f>
        <v>Миша</v>
      </c>
      <c r="E20" s="8">
        <v>0</v>
      </c>
      <c r="F20" s="9">
        <v>0</v>
      </c>
      <c r="G20" s="8">
        <v>1</v>
      </c>
    </row>
    <row r="21" spans="1:7" x14ac:dyDescent="0.25">
      <c r="A21" s="7">
        <v>45809</v>
      </c>
      <c r="B21" s="8">
        <v>2</v>
      </c>
      <c r="C21" s="8" t="s">
        <v>31</v>
      </c>
      <c r="D21" s="8" t="str">
        <f>IFERROR(VLOOKUP(_stats[[#This Row],[player_id]],_players[[player_id]:[player_name]],2,0),"")</f>
        <v>Алексей Королев</v>
      </c>
      <c r="E21" s="8">
        <v>4</v>
      </c>
      <c r="F21" s="9">
        <v>1</v>
      </c>
      <c r="G21" s="8">
        <v>5</v>
      </c>
    </row>
    <row r="22" spans="1:7" x14ac:dyDescent="0.25">
      <c r="A22" s="7">
        <v>45809</v>
      </c>
      <c r="B22" s="8">
        <v>3</v>
      </c>
      <c r="C22" s="11" t="s">
        <v>25</v>
      </c>
      <c r="D22" s="16" t="str">
        <f>IFERROR(VLOOKUP(_stats[[#This Row],[player_id]],_players[[player_id]:[player_name]],2,0),"")</f>
        <v>Bu (Рыжий)</v>
      </c>
      <c r="E22" s="8">
        <v>0</v>
      </c>
      <c r="F22" s="9">
        <v>0</v>
      </c>
      <c r="G22" s="8">
        <v>1</v>
      </c>
    </row>
    <row r="23" spans="1:7" x14ac:dyDescent="0.25">
      <c r="A23" s="7">
        <v>45809</v>
      </c>
      <c r="B23" s="8">
        <v>1</v>
      </c>
      <c r="C23" s="8" t="s">
        <v>15</v>
      </c>
      <c r="D23" s="8" t="str">
        <f>IFERROR(VLOOKUP(_stats[[#This Row],[player_id]],_players[[player_id]:[player_name]],2,0),"")</f>
        <v>Вова</v>
      </c>
      <c r="E23" s="8">
        <v>1</v>
      </c>
      <c r="F23" s="9">
        <v>0</v>
      </c>
      <c r="G23" s="8">
        <v>3</v>
      </c>
    </row>
    <row r="24" spans="1:7" x14ac:dyDescent="0.25">
      <c r="A24" s="7">
        <v>45809</v>
      </c>
      <c r="B24" s="8">
        <v>3</v>
      </c>
      <c r="C24" s="8" t="s">
        <v>30</v>
      </c>
      <c r="D24" s="8" t="str">
        <f>IFERROR(VLOOKUP(_stats[[#This Row],[player_id]],_players[[player_id]:[player_name]],2,0),"")</f>
        <v>Александр Травкин</v>
      </c>
      <c r="E24" s="8">
        <v>0</v>
      </c>
      <c r="F24" s="9">
        <v>0</v>
      </c>
      <c r="G24" s="8">
        <v>1</v>
      </c>
    </row>
    <row r="25" spans="1:7" x14ac:dyDescent="0.25">
      <c r="A25" s="7">
        <v>45809</v>
      </c>
      <c r="B25" s="8">
        <v>2</v>
      </c>
      <c r="C25" s="8" t="s">
        <v>26</v>
      </c>
      <c r="D25" s="8" t="str">
        <f>IFERROR(VLOOKUP(_stats[[#This Row],[player_id]],_players[[player_id]:[player_name]],2,0),"")</f>
        <v>Олег Шишкин</v>
      </c>
      <c r="E25" s="8">
        <v>0</v>
      </c>
      <c r="F25" s="9">
        <v>1</v>
      </c>
      <c r="G25" s="8">
        <v>5</v>
      </c>
    </row>
    <row r="26" spans="1:7" x14ac:dyDescent="0.25">
      <c r="A26" s="7">
        <v>45809</v>
      </c>
      <c r="B26" s="8">
        <v>1</v>
      </c>
      <c r="C26" s="8" t="s">
        <v>23</v>
      </c>
      <c r="D26" s="8" t="str">
        <f>IFERROR(VLOOKUP(_stats[[#This Row],[player_id]],_players[[player_id]:[player_name]],2,0),"")</f>
        <v>Женя (кипер)</v>
      </c>
      <c r="E26" s="8">
        <v>0</v>
      </c>
      <c r="F26" s="9">
        <v>0</v>
      </c>
      <c r="G26" s="8">
        <v>3</v>
      </c>
    </row>
    <row r="27" spans="1:7" x14ac:dyDescent="0.25">
      <c r="A27" s="7">
        <v>45809</v>
      </c>
      <c r="B27" s="8">
        <v>3</v>
      </c>
      <c r="C27" s="8" t="s">
        <v>16</v>
      </c>
      <c r="D27" s="8" t="str">
        <f>IFERROR(VLOOKUP(_stats[[#This Row],[player_id]],_players[[player_id]:[player_name]],2,0),"")</f>
        <v>Сергей</v>
      </c>
      <c r="E27" s="8">
        <v>0</v>
      </c>
      <c r="F27" s="9">
        <v>0</v>
      </c>
      <c r="G27" s="8">
        <v>1</v>
      </c>
    </row>
    <row r="28" spans="1:7" x14ac:dyDescent="0.25">
      <c r="A28" s="7">
        <v>45809</v>
      </c>
      <c r="B28" s="8">
        <v>2</v>
      </c>
      <c r="C28" s="8" t="s">
        <v>22</v>
      </c>
      <c r="D28" s="8" t="str">
        <f>IFERROR(VLOOKUP(_stats[[#This Row],[player_id]],_players[[player_id]:[player_name]],2,0),"")</f>
        <v>Влад</v>
      </c>
      <c r="E28" s="8">
        <v>1</v>
      </c>
      <c r="F28" s="9">
        <v>0</v>
      </c>
      <c r="G28" s="8">
        <v>5</v>
      </c>
    </row>
    <row r="29" spans="1:7" x14ac:dyDescent="0.25">
      <c r="A29" s="7">
        <v>45809</v>
      </c>
      <c r="B29" s="8">
        <v>2</v>
      </c>
      <c r="C29" s="8" t="s">
        <v>12</v>
      </c>
      <c r="D29" s="8" t="str">
        <f>IFERROR(VLOOKUP(_stats[[#This Row],[player_id]],_players[[player_id]:[player_name]],2,0),"")</f>
        <v>Максим Строцкий</v>
      </c>
      <c r="E29" s="8">
        <v>2</v>
      </c>
      <c r="F29" s="9">
        <v>3</v>
      </c>
      <c r="G29" s="8">
        <v>5</v>
      </c>
    </row>
    <row r="30" spans="1:7" x14ac:dyDescent="0.25">
      <c r="A30" s="7">
        <v>45809</v>
      </c>
      <c r="B30" s="8">
        <v>1</v>
      </c>
      <c r="C30" s="8" t="s">
        <v>19</v>
      </c>
      <c r="D30" s="8" t="str">
        <f>IFERROR(VLOOKUP(_stats[[#This Row],[player_id]],_players[[player_id]:[player_name]],2,0),"")</f>
        <v>Расул</v>
      </c>
      <c r="E30" s="8">
        <v>1</v>
      </c>
      <c r="F30" s="9">
        <v>0</v>
      </c>
      <c r="G30" s="8">
        <v>3</v>
      </c>
    </row>
    <row r="31" spans="1:7" x14ac:dyDescent="0.25">
      <c r="A31" s="7">
        <v>45809</v>
      </c>
      <c r="B31" s="8">
        <v>2</v>
      </c>
      <c r="C31" s="8" t="s">
        <v>20</v>
      </c>
      <c r="D31" s="8" t="str">
        <f>IFERROR(VLOOKUP(_stats[[#This Row],[player_id]],_players[[player_id]:[player_name]],2,0),"")</f>
        <v>Сергей Крюков</v>
      </c>
      <c r="E31" s="8">
        <v>0</v>
      </c>
      <c r="F31" s="9">
        <v>1</v>
      </c>
      <c r="G31" s="8">
        <v>5</v>
      </c>
    </row>
    <row r="32" spans="1:7" x14ac:dyDescent="0.25">
      <c r="A32" s="7">
        <v>45809</v>
      </c>
      <c r="B32" s="8">
        <v>1</v>
      </c>
      <c r="C32" s="8" t="s">
        <v>33</v>
      </c>
      <c r="D32" s="8" t="str">
        <f>IFERROR(VLOOKUP(_stats[[#This Row],[player_id]],_players[[player_id]:[player_name]],2,0),"")</f>
        <v>Рома Сурнин</v>
      </c>
      <c r="E32" s="8">
        <v>0</v>
      </c>
      <c r="F32" s="9">
        <v>0</v>
      </c>
      <c r="G32" s="8">
        <v>3</v>
      </c>
    </row>
    <row r="33" spans="1:7" x14ac:dyDescent="0.25">
      <c r="A33" s="7">
        <v>45809</v>
      </c>
      <c r="B33" s="8">
        <v>2</v>
      </c>
      <c r="C33" s="8" t="s">
        <v>35</v>
      </c>
      <c r="D33" s="8" t="str">
        <f>IFERROR(VLOOKUP(_stats[[#This Row],[player_id]],_players[[player_id]:[player_name]],2,0),"")</f>
        <v>Дядя Руслан</v>
      </c>
      <c r="E33" s="8">
        <v>0</v>
      </c>
      <c r="F33" s="9">
        <v>0</v>
      </c>
      <c r="G33" s="8">
        <v>5</v>
      </c>
    </row>
    <row r="34" spans="1:7" x14ac:dyDescent="0.25">
      <c r="A34" s="7">
        <v>45809</v>
      </c>
      <c r="B34" s="8">
        <v>3</v>
      </c>
      <c r="C34" s="8" t="s">
        <v>24</v>
      </c>
      <c r="D34" s="8" t="str">
        <f>IFERROR(VLOOKUP(_stats[[#This Row],[player_id]],_players[[player_id]:[player_name]],2,0),"")</f>
        <v>Женя Одушкин</v>
      </c>
      <c r="E34" s="8">
        <v>0</v>
      </c>
      <c r="F34" s="9">
        <v>0</v>
      </c>
      <c r="G34" s="8">
        <v>1</v>
      </c>
    </row>
    <row r="35" spans="1:7" x14ac:dyDescent="0.25">
      <c r="A35" s="7">
        <v>45809</v>
      </c>
      <c r="B35" s="8">
        <v>1</v>
      </c>
      <c r="C35" s="8" t="s">
        <v>40</v>
      </c>
      <c r="D35" s="8" t="str">
        <f>IFERROR(VLOOKUP(_stats[[#This Row],[player_id]],_players[[player_id]:[player_name]],2,0),"")</f>
        <v>Эд (Сэм)</v>
      </c>
      <c r="E35" s="8">
        <v>0</v>
      </c>
      <c r="F35" s="9">
        <v>1</v>
      </c>
      <c r="G35" s="8">
        <v>3</v>
      </c>
    </row>
    <row r="36" spans="1:7" x14ac:dyDescent="0.25">
      <c r="A36" s="7">
        <v>45809</v>
      </c>
      <c r="B36" s="8">
        <v>1</v>
      </c>
      <c r="C36" s="8" t="s">
        <v>27</v>
      </c>
      <c r="D36" s="8" t="str">
        <f>IFERROR(VLOOKUP(_stats[[#This Row],[player_id]],_players[[player_id]:[player_name]],2,0),"")</f>
        <v>Рубик</v>
      </c>
      <c r="E36" s="8">
        <v>0</v>
      </c>
      <c r="F36" s="9">
        <v>0</v>
      </c>
      <c r="G36" s="8">
        <v>3</v>
      </c>
    </row>
    <row r="37" spans="1:7" x14ac:dyDescent="0.25">
      <c r="A37" s="7">
        <v>45809</v>
      </c>
      <c r="B37" s="8">
        <v>1</v>
      </c>
      <c r="C37" s="8" t="s">
        <v>37</v>
      </c>
      <c r="D37" s="8" t="str">
        <f>IFERROR(VLOOKUP(_stats[[#This Row],[player_id]],_players[[player_id]:[player_name]],2,0),"")</f>
        <v>Рубик +1</v>
      </c>
      <c r="E37" s="8">
        <v>0</v>
      </c>
      <c r="F37" s="9">
        <v>0</v>
      </c>
      <c r="G37" s="8">
        <v>3</v>
      </c>
    </row>
    <row r="38" spans="1:7" x14ac:dyDescent="0.25">
      <c r="A38" s="7">
        <v>45809</v>
      </c>
      <c r="B38" s="8">
        <v>3</v>
      </c>
      <c r="C38" s="8" t="s">
        <v>32</v>
      </c>
      <c r="D38" s="8" t="str">
        <f>IFERROR(VLOOKUP(_stats[[#This Row],[player_id]],_players[[player_id]:[player_name]],2,0),"")</f>
        <v>Артем Ширяев</v>
      </c>
      <c r="E38" s="8">
        <v>0</v>
      </c>
      <c r="F38" s="9">
        <v>0</v>
      </c>
      <c r="G38" s="8">
        <v>1</v>
      </c>
    </row>
    <row r="39" spans="1:7" x14ac:dyDescent="0.25">
      <c r="A39" s="7">
        <v>45809</v>
      </c>
      <c r="B39" s="8">
        <v>3</v>
      </c>
      <c r="C39" s="8" t="s">
        <v>34</v>
      </c>
      <c r="D39" s="8" t="str">
        <f>IFERROR(VLOOKUP(_stats[[#This Row],[player_id]],_players[[player_id]:[player_name]],2,0),"")</f>
        <v>Ваня</v>
      </c>
      <c r="E39" s="8">
        <v>0</v>
      </c>
      <c r="F39" s="9">
        <v>0</v>
      </c>
      <c r="G39" s="8">
        <v>1</v>
      </c>
    </row>
    <row r="40" spans="1:7" x14ac:dyDescent="0.25">
      <c r="A40" s="7">
        <v>45809</v>
      </c>
      <c r="B40" s="8">
        <v>2</v>
      </c>
      <c r="C40" s="8" t="s">
        <v>41</v>
      </c>
      <c r="D40" s="8" t="str">
        <f>IFERROR(VLOOKUP(_stats[[#This Row],[player_id]],_players[[player_id]:[player_name]],2,0),"")</f>
        <v>Эльдар</v>
      </c>
      <c r="E40" s="8">
        <v>1</v>
      </c>
      <c r="F40" s="9">
        <v>0</v>
      </c>
      <c r="G40" s="8">
        <v>5</v>
      </c>
    </row>
    <row r="41" spans="1:7" x14ac:dyDescent="0.25">
      <c r="A41" s="7">
        <v>45813</v>
      </c>
      <c r="B41" s="8">
        <v>3</v>
      </c>
      <c r="C41" s="8" t="s">
        <v>44</v>
      </c>
      <c r="D41" s="8" t="str">
        <f>IFERROR(VLOOKUP(_stats[[#This Row],[player_id]],_players[[player_id]:[player_name]],2,0),"")</f>
        <v>Нурик</v>
      </c>
      <c r="E41" s="8">
        <v>0</v>
      </c>
      <c r="F41" s="9">
        <v>0</v>
      </c>
      <c r="G41" s="8">
        <v>7</v>
      </c>
    </row>
    <row r="42" spans="1:7" x14ac:dyDescent="0.25">
      <c r="A42" s="7">
        <v>45813</v>
      </c>
      <c r="B42" s="8">
        <v>2</v>
      </c>
      <c r="C42" s="8" t="s">
        <v>45</v>
      </c>
      <c r="D42" s="8" t="str">
        <f>IFERROR(VLOOKUP(_stats[[#This Row],[player_id]],_players[[player_id]:[player_name]],2,0),"")</f>
        <v>Эля</v>
      </c>
      <c r="E42" s="8">
        <v>2</v>
      </c>
      <c r="F42" s="9">
        <v>1</v>
      </c>
      <c r="G42" s="8">
        <v>7</v>
      </c>
    </row>
    <row r="43" spans="1:7" x14ac:dyDescent="0.25">
      <c r="A43" s="7">
        <v>45813</v>
      </c>
      <c r="B43" s="8">
        <v>3</v>
      </c>
      <c r="C43" s="8" t="s">
        <v>14</v>
      </c>
      <c r="D43" s="8" t="str">
        <f>IFERROR(VLOOKUP(_stats[[#This Row],[player_id]],_players[[player_id]:[player_name]],2,0),"")</f>
        <v>Стас Семитко</v>
      </c>
      <c r="E43" s="8">
        <v>3</v>
      </c>
      <c r="F43" s="9">
        <v>1</v>
      </c>
      <c r="G43" s="8">
        <v>7</v>
      </c>
    </row>
    <row r="44" spans="1:7" x14ac:dyDescent="0.25">
      <c r="A44" s="7">
        <v>45813</v>
      </c>
      <c r="B44" s="8">
        <v>1</v>
      </c>
      <c r="C44" s="8" t="s">
        <v>19</v>
      </c>
      <c r="D44" s="8" t="str">
        <f>IFERROR(VLOOKUP(_stats[[#This Row],[player_id]],_players[[player_id]:[player_name]],2,0),"")</f>
        <v>Расул</v>
      </c>
      <c r="E44" s="8">
        <v>0</v>
      </c>
      <c r="F44" s="9">
        <v>1</v>
      </c>
      <c r="G44" s="8">
        <v>1</v>
      </c>
    </row>
    <row r="45" spans="1:7" x14ac:dyDescent="0.25">
      <c r="A45" s="7">
        <v>45813</v>
      </c>
      <c r="B45" s="8">
        <v>3</v>
      </c>
      <c r="C45" s="8" t="s">
        <v>21</v>
      </c>
      <c r="D45" s="8" t="str">
        <f>IFERROR(VLOOKUP(_stats[[#This Row],[player_id]],_players[[player_id]:[player_name]],2,0),"")</f>
        <v>Василий Улитин</v>
      </c>
      <c r="E45" s="8">
        <v>3</v>
      </c>
      <c r="F45" s="9">
        <v>1</v>
      </c>
      <c r="G45" s="8">
        <v>7</v>
      </c>
    </row>
    <row r="46" spans="1:7" x14ac:dyDescent="0.25">
      <c r="A46" s="7">
        <v>45813</v>
      </c>
      <c r="B46" s="8">
        <v>3</v>
      </c>
      <c r="C46" s="8" t="s">
        <v>11</v>
      </c>
      <c r="D46" s="8" t="str">
        <f>IFERROR(VLOOKUP(_stats[[#This Row],[player_id]],_players[[player_id]:[player_name]],2,0),"")</f>
        <v>Тёма</v>
      </c>
      <c r="E46" s="8">
        <v>0</v>
      </c>
      <c r="F46" s="9">
        <v>2</v>
      </c>
      <c r="G46" s="8">
        <v>7</v>
      </c>
    </row>
    <row r="47" spans="1:7" x14ac:dyDescent="0.25">
      <c r="A47" s="7">
        <v>45813</v>
      </c>
      <c r="B47" s="8">
        <v>1</v>
      </c>
      <c r="C47" s="8" t="s">
        <v>29</v>
      </c>
      <c r="D47" s="8" t="str">
        <f>IFERROR(VLOOKUP(_stats[[#This Row],[player_id]],_players[[player_id]:[player_name]],2,0),"")</f>
        <v>Никита</v>
      </c>
      <c r="E47" s="8">
        <v>0</v>
      </c>
      <c r="F47" s="9">
        <v>0</v>
      </c>
      <c r="G47" s="8">
        <v>1</v>
      </c>
    </row>
    <row r="48" spans="1:7" x14ac:dyDescent="0.25">
      <c r="A48" s="7">
        <v>45813</v>
      </c>
      <c r="B48" s="8">
        <v>1</v>
      </c>
      <c r="C48" s="8" t="s">
        <v>23</v>
      </c>
      <c r="D48" s="8" t="str">
        <f>IFERROR(VLOOKUP(_stats[[#This Row],[player_id]],_players[[player_id]:[player_name]],2,0),"")</f>
        <v>Женя (кипер)</v>
      </c>
      <c r="E48" s="8">
        <v>0</v>
      </c>
      <c r="F48" s="9">
        <v>0</v>
      </c>
      <c r="G48" s="8">
        <v>1</v>
      </c>
    </row>
    <row r="49" spans="1:7" x14ac:dyDescent="0.25">
      <c r="A49" s="7">
        <v>45813</v>
      </c>
      <c r="B49" s="8">
        <v>3</v>
      </c>
      <c r="C49" s="8" t="s">
        <v>46</v>
      </c>
      <c r="D49" s="8" t="str">
        <f>IFERROR(VLOOKUP(_stats[[#This Row],[player_id]],_players[[player_id]:[player_name]],2,0),"")</f>
        <v>Кирилл Попов</v>
      </c>
      <c r="E49" s="8">
        <v>1</v>
      </c>
      <c r="F49" s="9">
        <v>2</v>
      </c>
      <c r="G49" s="8">
        <v>7</v>
      </c>
    </row>
    <row r="50" spans="1:7" x14ac:dyDescent="0.25">
      <c r="A50" s="7">
        <v>45813</v>
      </c>
      <c r="B50" s="8">
        <v>2</v>
      </c>
      <c r="C50" s="8" t="s">
        <v>18</v>
      </c>
      <c r="D50" s="8" t="str">
        <f>IFERROR(VLOOKUP(_stats[[#This Row],[player_id]],_players[[player_id]:[player_name]],2,0),"")</f>
        <v>Костя</v>
      </c>
      <c r="E50" s="8">
        <v>1</v>
      </c>
      <c r="F50" s="9">
        <v>1</v>
      </c>
      <c r="G50" s="8">
        <v>7</v>
      </c>
    </row>
    <row r="51" spans="1:7" x14ac:dyDescent="0.25">
      <c r="A51" s="7">
        <v>45813</v>
      </c>
      <c r="B51" s="8">
        <v>2</v>
      </c>
      <c r="C51" s="8" t="s">
        <v>22</v>
      </c>
      <c r="D51" s="8" t="str">
        <f>IFERROR(VLOOKUP(_stats[[#This Row],[player_id]],_players[[player_id]:[player_name]],2,0),"")</f>
        <v>Влад</v>
      </c>
      <c r="E51" s="8">
        <v>0</v>
      </c>
      <c r="F51" s="9">
        <v>1</v>
      </c>
      <c r="G51" s="8">
        <v>7</v>
      </c>
    </row>
    <row r="52" spans="1:7" x14ac:dyDescent="0.25">
      <c r="A52" s="7">
        <v>45813</v>
      </c>
      <c r="B52" s="8">
        <v>2</v>
      </c>
      <c r="C52" s="8" t="s">
        <v>47</v>
      </c>
      <c r="D52" s="8" t="str">
        <f>IFERROR(VLOOKUP(_stats[[#This Row],[player_id]],_players[[player_id]:[player_name]],2,0),"")</f>
        <v>Паша</v>
      </c>
      <c r="E52" s="8">
        <v>4</v>
      </c>
      <c r="F52" s="9">
        <v>5</v>
      </c>
      <c r="G52" s="8">
        <v>7</v>
      </c>
    </row>
    <row r="53" spans="1:7" x14ac:dyDescent="0.25">
      <c r="A53" s="7">
        <v>45813</v>
      </c>
      <c r="B53" s="8">
        <v>2</v>
      </c>
      <c r="C53" s="8" t="s">
        <v>20</v>
      </c>
      <c r="D53" s="8" t="str">
        <f>IFERROR(VLOOKUP(_stats[[#This Row],[player_id]],_players[[player_id]:[player_name]],2,0),"")</f>
        <v>Сергей Крюков</v>
      </c>
      <c r="E53" s="8">
        <v>0</v>
      </c>
      <c r="F53" s="9">
        <v>0</v>
      </c>
      <c r="G53" s="8">
        <v>7</v>
      </c>
    </row>
    <row r="54" spans="1:7" x14ac:dyDescent="0.25">
      <c r="A54" s="7">
        <v>45813</v>
      </c>
      <c r="B54" s="8">
        <v>1</v>
      </c>
      <c r="C54" s="8" t="s">
        <v>39</v>
      </c>
      <c r="D54" s="8" t="str">
        <f>IFERROR(VLOOKUP(_stats[[#This Row],[player_id]],_players[[player_id]:[player_name]],2,0),"")</f>
        <v>Стас (от Расула)</v>
      </c>
      <c r="E54" s="8">
        <v>0</v>
      </c>
      <c r="F54" s="9">
        <v>0</v>
      </c>
      <c r="G54" s="8">
        <v>1</v>
      </c>
    </row>
    <row r="55" spans="1:7" x14ac:dyDescent="0.25">
      <c r="A55" s="7">
        <v>45813</v>
      </c>
      <c r="B55" s="8">
        <v>1</v>
      </c>
      <c r="C55" s="8" t="s">
        <v>48</v>
      </c>
      <c r="D55" s="8" t="str">
        <f>IFERROR(VLOOKUP(_stats[[#This Row],[player_id]],_players[[player_id]:[player_name]],2,0),"")</f>
        <v>Игорь (Ник +1)</v>
      </c>
      <c r="E55" s="8">
        <v>1</v>
      </c>
      <c r="F55" s="9">
        <v>0</v>
      </c>
      <c r="G55" s="8">
        <v>1</v>
      </c>
    </row>
    <row r="56" spans="1:7" x14ac:dyDescent="0.25">
      <c r="A56" s="7">
        <v>45813</v>
      </c>
      <c r="B56" s="8">
        <v>3</v>
      </c>
      <c r="C56" s="8" t="s">
        <v>28</v>
      </c>
      <c r="D56" s="8" t="str">
        <f>IFERROR(VLOOKUP(_stats[[#This Row],[player_id]],_players[[player_id]:[player_name]],2,0),"")</f>
        <v>Миша</v>
      </c>
      <c r="E56" s="8">
        <v>1</v>
      </c>
      <c r="F56" s="9">
        <v>1</v>
      </c>
      <c r="G56" s="8">
        <v>7</v>
      </c>
    </row>
    <row r="57" spans="1:7" x14ac:dyDescent="0.25">
      <c r="A57" s="7">
        <v>45813</v>
      </c>
      <c r="B57" s="8">
        <v>1</v>
      </c>
      <c r="C57" s="8" t="s">
        <v>43</v>
      </c>
      <c r="D57" s="8" t="str">
        <f>IFERROR(VLOOKUP(_stats[[#This Row],[player_id]],_players[[player_id]:[player_name]],2,0),"")</f>
        <v>Атай</v>
      </c>
      <c r="E57" s="8">
        <v>0</v>
      </c>
      <c r="F57" s="9">
        <v>0</v>
      </c>
      <c r="G57" s="8">
        <v>1</v>
      </c>
    </row>
    <row r="58" spans="1:7" x14ac:dyDescent="0.25">
      <c r="A58" s="7">
        <v>45813</v>
      </c>
      <c r="B58" s="8">
        <v>2</v>
      </c>
      <c r="C58" s="8" t="s">
        <v>42</v>
      </c>
      <c r="D58" s="8" t="str">
        <f>IFERROR(VLOOKUP(_stats[[#This Row],[player_id]],_players[[player_id]:[player_name]],2,0),"")</f>
        <v>Илшат</v>
      </c>
      <c r="E58" s="8">
        <v>5</v>
      </c>
      <c r="F58" s="9">
        <v>2</v>
      </c>
      <c r="G58" s="8">
        <v>7</v>
      </c>
    </row>
    <row r="59" spans="1:7" x14ac:dyDescent="0.25">
      <c r="A59" s="7">
        <v>45813</v>
      </c>
      <c r="B59" s="8">
        <v>3</v>
      </c>
      <c r="C59" s="10" t="s">
        <v>26</v>
      </c>
      <c r="D59" s="8" t="str">
        <f>IFERROR(VLOOKUP(_stats[[#This Row],[player_id]],_players[[player_id]:[player_name]],2,0),"")</f>
        <v>Олег Шишкин</v>
      </c>
      <c r="E59" s="8">
        <v>0</v>
      </c>
      <c r="F59" s="9">
        <v>1</v>
      </c>
      <c r="G59" s="8">
        <v>7</v>
      </c>
    </row>
    <row r="60" spans="1:7" x14ac:dyDescent="0.25">
      <c r="A60" s="7">
        <v>45813</v>
      </c>
      <c r="B60" s="8">
        <v>1</v>
      </c>
      <c r="C60" s="8" t="s">
        <v>36</v>
      </c>
      <c r="D60" s="8" t="str">
        <f>IFERROR(VLOOKUP(_stats[[#This Row],[player_id]],_players[[player_id]:[player_name]],2,0),"")</f>
        <v>Месси (от Расула)</v>
      </c>
      <c r="E60" s="8">
        <v>0</v>
      </c>
      <c r="F60" s="9">
        <v>0</v>
      </c>
      <c r="G60" s="8">
        <v>1</v>
      </c>
    </row>
    <row r="61" spans="1:7" x14ac:dyDescent="0.25">
      <c r="A61" s="7">
        <v>45816</v>
      </c>
      <c r="B61" s="8">
        <v>2</v>
      </c>
      <c r="C61" s="8" t="s">
        <v>20</v>
      </c>
      <c r="D61" s="11" t="str">
        <f>IFERROR(VLOOKUP(_stats[[#This Row],[player_id]],_players[[player_id]:[player_name]],2,0),"")</f>
        <v>Сергей Крюков</v>
      </c>
      <c r="E61" s="8">
        <v>1</v>
      </c>
      <c r="F61" s="9">
        <v>1</v>
      </c>
      <c r="G61" s="11">
        <v>4</v>
      </c>
    </row>
    <row r="62" spans="1:7" x14ac:dyDescent="0.25">
      <c r="A62" s="25">
        <v>45816</v>
      </c>
      <c r="B62" s="26">
        <v>1</v>
      </c>
      <c r="C62" s="26" t="s">
        <v>32</v>
      </c>
      <c r="D62" s="27" t="str">
        <f>IFERROR(VLOOKUP(_stats[[#This Row],[player_id]],_players[[player_id]:[player_name]],2,0),"")</f>
        <v>Артем Ширяев</v>
      </c>
      <c r="E62" s="26">
        <v>0</v>
      </c>
      <c r="F62" s="28">
        <v>0</v>
      </c>
      <c r="G62" s="27">
        <v>6</v>
      </c>
    </row>
    <row r="63" spans="1:7" x14ac:dyDescent="0.25">
      <c r="A63" s="25">
        <v>45816</v>
      </c>
      <c r="B63" s="26">
        <v>1</v>
      </c>
      <c r="C63" s="26" t="s">
        <v>42</v>
      </c>
      <c r="D63" s="27" t="str">
        <f>IFERROR(VLOOKUP(_stats[[#This Row],[player_id]],_players[[player_id]:[player_name]],2,0),"")</f>
        <v>Илшат</v>
      </c>
      <c r="E63" s="26">
        <v>3</v>
      </c>
      <c r="F63" s="28">
        <v>3</v>
      </c>
      <c r="G63" s="27">
        <v>6</v>
      </c>
    </row>
    <row r="64" spans="1:7" x14ac:dyDescent="0.25">
      <c r="A64" s="25">
        <v>45816</v>
      </c>
      <c r="B64" s="26">
        <v>2</v>
      </c>
      <c r="C64" s="26" t="s">
        <v>15</v>
      </c>
      <c r="D64" s="27" t="str">
        <f>IFERROR(VLOOKUP(_stats[[#This Row],[player_id]],_players[[player_id]:[player_name]],2,0),"")</f>
        <v>Вова</v>
      </c>
      <c r="E64" s="26">
        <v>1</v>
      </c>
      <c r="F64" s="28">
        <v>2</v>
      </c>
      <c r="G64" s="27">
        <v>4</v>
      </c>
    </row>
    <row r="65" spans="1:7" x14ac:dyDescent="0.25">
      <c r="A65" s="25">
        <v>45816</v>
      </c>
      <c r="B65" s="26">
        <v>2</v>
      </c>
      <c r="C65" s="26" t="s">
        <v>29</v>
      </c>
      <c r="D65" s="27" t="str">
        <f>IFERROR(VLOOKUP(_stats[[#This Row],[player_id]],_players[[player_id]:[player_name]],2,0),"")</f>
        <v>Никита</v>
      </c>
      <c r="E65" s="26">
        <v>0</v>
      </c>
      <c r="F65" s="28">
        <v>0</v>
      </c>
      <c r="G65" s="27">
        <v>4</v>
      </c>
    </row>
    <row r="66" spans="1:7" x14ac:dyDescent="0.25">
      <c r="A66" s="25">
        <v>45816</v>
      </c>
      <c r="B66" s="26">
        <v>1</v>
      </c>
      <c r="C66" s="26" t="s">
        <v>26</v>
      </c>
      <c r="D66" s="27" t="str">
        <f>IFERROR(VLOOKUP(_stats[[#This Row],[player_id]],_players[[player_id]:[player_name]],2,0),"")</f>
        <v>Олег Шишкин</v>
      </c>
      <c r="E66" s="26">
        <v>0</v>
      </c>
      <c r="F66" s="28">
        <v>0</v>
      </c>
      <c r="G66" s="27">
        <v>6</v>
      </c>
    </row>
    <row r="67" spans="1:7" x14ac:dyDescent="0.25">
      <c r="A67" s="25">
        <v>45816</v>
      </c>
      <c r="B67" s="26">
        <v>1</v>
      </c>
      <c r="C67" s="26" t="s">
        <v>22</v>
      </c>
      <c r="D67" s="27" t="str">
        <f>IFERROR(VLOOKUP(_stats[[#This Row],[player_id]],_players[[player_id]:[player_name]],2,0),"")</f>
        <v>Влад</v>
      </c>
      <c r="E67" s="26">
        <v>1</v>
      </c>
      <c r="F67" s="28">
        <v>2</v>
      </c>
      <c r="G67" s="27">
        <v>6</v>
      </c>
    </row>
    <row r="68" spans="1:7" x14ac:dyDescent="0.25">
      <c r="A68" s="25">
        <v>45816</v>
      </c>
      <c r="B68" s="26">
        <v>2</v>
      </c>
      <c r="C68" s="26" t="s">
        <v>52</v>
      </c>
      <c r="D68" s="27" t="str">
        <f>IFERROR(VLOOKUP(_stats[[#This Row],[player_id]],_players[[player_id]:[player_name]],2,0),"")</f>
        <v>Витя</v>
      </c>
      <c r="E68" s="26">
        <v>1</v>
      </c>
      <c r="F68" s="28">
        <v>1</v>
      </c>
      <c r="G68" s="27">
        <v>4</v>
      </c>
    </row>
    <row r="69" spans="1:7" x14ac:dyDescent="0.25">
      <c r="A69" s="25">
        <v>45816</v>
      </c>
      <c r="B69" s="26">
        <v>1</v>
      </c>
      <c r="C69" s="26" t="s">
        <v>11</v>
      </c>
      <c r="D69" s="27" t="str">
        <f>IFERROR(VLOOKUP(_stats[[#This Row],[player_id]],_players[[player_id]:[player_name]],2,0),"")</f>
        <v>Тёма</v>
      </c>
      <c r="E69" s="26">
        <v>0</v>
      </c>
      <c r="F69" s="28">
        <v>0</v>
      </c>
      <c r="G69" s="27">
        <v>6</v>
      </c>
    </row>
    <row r="70" spans="1:7" x14ac:dyDescent="0.25">
      <c r="A70" s="25">
        <v>45816</v>
      </c>
      <c r="B70" s="26">
        <v>2</v>
      </c>
      <c r="C70" s="26" t="s">
        <v>47</v>
      </c>
      <c r="D70" s="27" t="str">
        <f>IFERROR(VLOOKUP(_stats[[#This Row],[player_id]],_players[[player_id]:[player_name]],2,0),"")</f>
        <v>Паша</v>
      </c>
      <c r="E70" s="26">
        <v>4</v>
      </c>
      <c r="F70" s="28">
        <v>2</v>
      </c>
      <c r="G70" s="27">
        <v>4</v>
      </c>
    </row>
    <row r="71" spans="1:7" x14ac:dyDescent="0.25">
      <c r="A71" s="25">
        <v>45816</v>
      </c>
      <c r="B71" s="26">
        <v>2</v>
      </c>
      <c r="C71" s="26" t="s">
        <v>23</v>
      </c>
      <c r="D71" s="27" t="str">
        <f>IFERROR(VLOOKUP(_stats[[#This Row],[player_id]],_players[[player_id]:[player_name]],2,0),"")</f>
        <v>Женя (кипер)</v>
      </c>
      <c r="E71" s="26">
        <v>0</v>
      </c>
      <c r="F71" s="28">
        <v>0</v>
      </c>
      <c r="G71" s="27">
        <v>4</v>
      </c>
    </row>
    <row r="72" spans="1:7" x14ac:dyDescent="0.25">
      <c r="A72" s="25">
        <v>45816</v>
      </c>
      <c r="B72" s="26">
        <v>3</v>
      </c>
      <c r="C72" s="26" t="s">
        <v>50</v>
      </c>
      <c r="D72" s="27" t="str">
        <f>IFERROR(VLOOKUP(_stats[[#This Row],[player_id]],_players[[player_id]:[player_name]],2,0),"")</f>
        <v>Андрей (АК+1)</v>
      </c>
      <c r="E72" s="26">
        <v>0</v>
      </c>
      <c r="F72" s="28">
        <v>1</v>
      </c>
      <c r="G72" s="27">
        <v>2</v>
      </c>
    </row>
    <row r="73" spans="1:7" x14ac:dyDescent="0.25">
      <c r="A73" s="25">
        <v>45816</v>
      </c>
      <c r="B73" s="26">
        <v>3</v>
      </c>
      <c r="C73" s="26" t="s">
        <v>51</v>
      </c>
      <c r="D73" s="27" t="str">
        <f>IFERROR(VLOOKUP(_stats[[#This Row],[player_id]],_players[[player_id]:[player_name]],2,0),"")</f>
        <v>Ваня (АК+1)</v>
      </c>
      <c r="E73" s="26">
        <v>2</v>
      </c>
      <c r="F73" s="28">
        <v>0</v>
      </c>
      <c r="G73" s="27">
        <v>2</v>
      </c>
    </row>
    <row r="74" spans="1:7" x14ac:dyDescent="0.25">
      <c r="A74" s="25">
        <v>45816</v>
      </c>
      <c r="B74" s="26">
        <v>3</v>
      </c>
      <c r="C74" s="26" t="s">
        <v>58</v>
      </c>
      <c r="D74" s="27" t="str">
        <f>IFERROR(VLOOKUP(_stats[[#This Row],[player_id]],_players[[player_id]:[player_name]],2,0),"")</f>
        <v>Кирилл (АК+1)</v>
      </c>
      <c r="E74" s="26">
        <v>0</v>
      </c>
      <c r="F74" s="28">
        <v>0</v>
      </c>
      <c r="G74" s="27">
        <v>2</v>
      </c>
    </row>
    <row r="75" spans="1:7" x14ac:dyDescent="0.25">
      <c r="A75" s="25">
        <v>45816</v>
      </c>
      <c r="B75" s="26">
        <v>3</v>
      </c>
      <c r="C75" s="26" t="s">
        <v>57</v>
      </c>
      <c r="D75" s="27" t="str">
        <f>IFERROR(VLOOKUP(_stats[[#This Row],[player_id]],_players[[player_id]:[player_name]],2,0),"")</f>
        <v>Илья (АК+1)</v>
      </c>
      <c r="E75" s="26">
        <v>0</v>
      </c>
      <c r="F75" s="28">
        <v>0</v>
      </c>
      <c r="G75" s="27">
        <v>2</v>
      </c>
    </row>
    <row r="76" spans="1:7" x14ac:dyDescent="0.25">
      <c r="A76" s="25">
        <v>45816</v>
      </c>
      <c r="B76" s="26">
        <v>3</v>
      </c>
      <c r="C76" s="26" t="s">
        <v>61</v>
      </c>
      <c r="D76" s="27" t="str">
        <f>IFERROR(VLOOKUP(_stats[[#This Row],[player_id]],_players[[player_id]:[player_name]],2,0),"")</f>
        <v>Рамиль (АК+1)</v>
      </c>
      <c r="E76" s="26">
        <v>0</v>
      </c>
      <c r="F76" s="28">
        <v>0</v>
      </c>
      <c r="G76" s="27">
        <v>2</v>
      </c>
    </row>
    <row r="77" spans="1:7" x14ac:dyDescent="0.25">
      <c r="A77" s="25">
        <v>45816</v>
      </c>
      <c r="B77" s="26">
        <v>2</v>
      </c>
      <c r="C77" s="26" t="s">
        <v>33</v>
      </c>
      <c r="D77" s="27" t="str">
        <f>IFERROR(VLOOKUP(_stats[[#This Row],[player_id]],_players[[player_id]:[player_name]],2,0),"")</f>
        <v>Рома Сурнин</v>
      </c>
      <c r="E77" s="26">
        <v>1</v>
      </c>
      <c r="F77" s="28">
        <v>0</v>
      </c>
      <c r="G77" s="27">
        <v>4</v>
      </c>
    </row>
    <row r="78" spans="1:7" x14ac:dyDescent="0.25">
      <c r="A78" s="25">
        <v>45816</v>
      </c>
      <c r="B78" s="26">
        <v>4</v>
      </c>
      <c r="C78" s="26" t="s">
        <v>60</v>
      </c>
      <c r="D78" s="27" t="str">
        <f>IFERROR(VLOOKUP(_stats[[#This Row],[player_id]],_players[[player_id]:[player_name]],2,0),"")</f>
        <v>Нурали (Руб)</v>
      </c>
      <c r="E78" s="26">
        <v>1</v>
      </c>
      <c r="F78" s="28">
        <v>0</v>
      </c>
      <c r="G78" s="27">
        <v>0</v>
      </c>
    </row>
    <row r="79" spans="1:7" x14ac:dyDescent="0.25">
      <c r="A79" s="25">
        <v>45816</v>
      </c>
      <c r="B79" s="26">
        <v>4</v>
      </c>
      <c r="C79" s="26" t="s">
        <v>62</v>
      </c>
      <c r="D79" s="27" t="str">
        <f>IFERROR(VLOOKUP(_stats[[#This Row],[player_id]],_players[[player_id]:[player_name]],2,0),"")</f>
        <v>Сома (Руб)</v>
      </c>
      <c r="E79" s="26">
        <v>0</v>
      </c>
      <c r="F79" s="28">
        <v>0</v>
      </c>
      <c r="G79" s="27">
        <v>0</v>
      </c>
    </row>
    <row r="80" spans="1:7" x14ac:dyDescent="0.25">
      <c r="A80" s="25">
        <v>45816</v>
      </c>
      <c r="B80" s="26">
        <v>2</v>
      </c>
      <c r="C80" s="26" t="s">
        <v>27</v>
      </c>
      <c r="D80" s="27" t="str">
        <f>IFERROR(VLOOKUP(_stats[[#This Row],[player_id]],_players[[player_id]:[player_name]],2,0),"")</f>
        <v>Рубик</v>
      </c>
      <c r="E80" s="26">
        <v>2</v>
      </c>
      <c r="F80" s="28">
        <v>0</v>
      </c>
      <c r="G80" s="27">
        <v>4</v>
      </c>
    </row>
    <row r="81" spans="1:7" x14ac:dyDescent="0.25">
      <c r="A81" s="25">
        <v>45816</v>
      </c>
      <c r="B81" s="26">
        <v>4</v>
      </c>
      <c r="C81" s="26" t="s">
        <v>54</v>
      </c>
      <c r="D81" s="27" t="str">
        <f>IFERROR(VLOOKUP(_stats[[#This Row],[player_id]],_players[[player_id]:[player_name]],2,0),"")</f>
        <v>Дима (Руб)</v>
      </c>
      <c r="E81" s="26">
        <v>0</v>
      </c>
      <c r="F81" s="28">
        <v>1</v>
      </c>
      <c r="G81" s="27">
        <v>0</v>
      </c>
    </row>
    <row r="82" spans="1:7" x14ac:dyDescent="0.25">
      <c r="A82" s="25">
        <v>45816</v>
      </c>
      <c r="B82" s="26">
        <v>1</v>
      </c>
      <c r="C82" s="26" t="s">
        <v>63</v>
      </c>
      <c r="D82" s="27" t="str">
        <f>IFERROR(VLOOKUP(_stats[[#This Row],[player_id]],_players[[player_id]:[player_name]],2,0),"")</f>
        <v>Юра Пименов</v>
      </c>
      <c r="E82" s="26">
        <v>0</v>
      </c>
      <c r="F82" s="28">
        <v>0</v>
      </c>
      <c r="G82" s="27">
        <v>6</v>
      </c>
    </row>
    <row r="83" spans="1:7" x14ac:dyDescent="0.25">
      <c r="A83" s="25">
        <v>45816</v>
      </c>
      <c r="B83" s="26">
        <v>1</v>
      </c>
      <c r="C83" s="26" t="s">
        <v>56</v>
      </c>
      <c r="D83" s="27" t="str">
        <f>IFERROR(VLOOKUP(_stats[[#This Row],[player_id]],_players[[player_id]:[player_name]],2,0),"")</f>
        <v>Игорь Фомичев</v>
      </c>
      <c r="E83" s="26">
        <v>0</v>
      </c>
      <c r="F83" s="28">
        <v>0</v>
      </c>
      <c r="G83" s="27">
        <v>6</v>
      </c>
    </row>
    <row r="84" spans="1:7" x14ac:dyDescent="0.25">
      <c r="A84" s="25">
        <v>45816</v>
      </c>
      <c r="B84" s="26">
        <v>3</v>
      </c>
      <c r="C84" s="26" t="s">
        <v>18</v>
      </c>
      <c r="D84" s="27" t="str">
        <f>IFERROR(VLOOKUP(_stats[[#This Row],[player_id]],_players[[player_id]:[player_name]],2,0),"")</f>
        <v>Костя</v>
      </c>
      <c r="E84" s="26">
        <v>1</v>
      </c>
      <c r="F84" s="28">
        <v>1</v>
      </c>
      <c r="G84" s="27">
        <v>2</v>
      </c>
    </row>
    <row r="85" spans="1:7" x14ac:dyDescent="0.25">
      <c r="A85" s="25">
        <v>45816</v>
      </c>
      <c r="B85" s="26">
        <v>3</v>
      </c>
      <c r="C85" s="26" t="s">
        <v>64</v>
      </c>
      <c r="D85" s="27" t="str">
        <f>IFERROR(VLOOKUP(_stats[[#This Row],[player_id]],_players[[player_id]:[player_name]],2,0),"")</f>
        <v>Миша (АК+1)</v>
      </c>
      <c r="E85" s="26">
        <v>0</v>
      </c>
      <c r="F85" s="28">
        <v>0</v>
      </c>
      <c r="G85" s="27">
        <v>2</v>
      </c>
    </row>
    <row r="86" spans="1:7" x14ac:dyDescent="0.25">
      <c r="A86" s="25">
        <v>45816</v>
      </c>
      <c r="B86" s="26">
        <v>3</v>
      </c>
      <c r="C86" s="26" t="s">
        <v>55</v>
      </c>
      <c r="D86" s="27" t="str">
        <f>IFERROR(VLOOKUP(_stats[[#This Row],[player_id]],_players[[player_id]:[player_name]],2,0),"")</f>
        <v>Егор (АК+1)</v>
      </c>
      <c r="E86" s="26">
        <v>0</v>
      </c>
      <c r="F86" s="28">
        <v>0</v>
      </c>
      <c r="G86" s="27">
        <v>2</v>
      </c>
    </row>
    <row r="87" spans="1:7" x14ac:dyDescent="0.25">
      <c r="A87" s="25">
        <v>45816</v>
      </c>
      <c r="B87" s="26">
        <v>3</v>
      </c>
      <c r="C87" s="26" t="s">
        <v>34</v>
      </c>
      <c r="D87" s="27" t="str">
        <f>IFERROR(VLOOKUP(_stats[[#This Row],[player_id]],_players[[player_id]:[player_name]],2,0),"")</f>
        <v>Ваня</v>
      </c>
      <c r="E87" s="26">
        <v>1</v>
      </c>
      <c r="F87" s="28">
        <v>0</v>
      </c>
      <c r="G87" s="27">
        <v>2</v>
      </c>
    </row>
    <row r="88" spans="1:7" x14ac:dyDescent="0.25">
      <c r="A88" s="25">
        <v>45816</v>
      </c>
      <c r="B88" s="26">
        <v>2</v>
      </c>
      <c r="C88" s="26" t="s">
        <v>30</v>
      </c>
      <c r="D88" s="27" t="str">
        <f>IFERROR(VLOOKUP(_stats[[#This Row],[player_id]],_players[[player_id]:[player_name]],2,0),"")</f>
        <v>Александр Травкин</v>
      </c>
      <c r="E88" s="26">
        <v>2</v>
      </c>
      <c r="F88" s="28">
        <v>3</v>
      </c>
      <c r="G88" s="27">
        <v>4</v>
      </c>
    </row>
    <row r="89" spans="1:7" x14ac:dyDescent="0.25">
      <c r="A89" s="25">
        <v>45816</v>
      </c>
      <c r="B89" s="26">
        <v>2</v>
      </c>
      <c r="C89" s="26" t="s">
        <v>53</v>
      </c>
      <c r="D89" s="27" t="str">
        <f>IFERROR(VLOOKUP(_stats[[#This Row],[player_id]],_players[[player_id]:[player_name]],2,0),"")</f>
        <v>Даня (Трав+)</v>
      </c>
      <c r="E89" s="26">
        <v>1</v>
      </c>
      <c r="F89" s="28">
        <v>0</v>
      </c>
      <c r="G89" s="27">
        <v>4</v>
      </c>
    </row>
  </sheetData>
  <dataValidations count="1">
    <dataValidation type="list" allowBlank="1" showInputMessage="1" showErrorMessage="1" sqref="C2:C8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14"/>
  <sheetViews>
    <sheetView tabSelected="1" workbookViewId="0">
      <selection activeCell="F30" sqref="F3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5" t="s">
        <v>7</v>
      </c>
      <c r="C1" s="6" t="s">
        <v>10</v>
      </c>
    </row>
    <row r="2" spans="1:3" x14ac:dyDescent="0.25">
      <c r="A2" s="14">
        <v>45806</v>
      </c>
      <c r="B2" s="8">
        <v>1</v>
      </c>
      <c r="C2" s="9">
        <v>4</v>
      </c>
    </row>
    <row r="3" spans="1:3" x14ac:dyDescent="0.25">
      <c r="A3" s="15">
        <v>45806</v>
      </c>
      <c r="B3" s="12">
        <v>2</v>
      </c>
      <c r="C3" s="13">
        <v>2</v>
      </c>
    </row>
    <row r="4" spans="1:3" x14ac:dyDescent="0.25">
      <c r="A4" s="15">
        <v>45806</v>
      </c>
      <c r="B4" s="12">
        <v>3</v>
      </c>
      <c r="C4" s="13">
        <v>2</v>
      </c>
    </row>
    <row r="5" spans="1:3" x14ac:dyDescent="0.25">
      <c r="A5" s="14">
        <v>45809</v>
      </c>
      <c r="B5" s="8">
        <v>1</v>
      </c>
      <c r="C5" s="9">
        <v>3</v>
      </c>
    </row>
    <row r="6" spans="1:3" x14ac:dyDescent="0.25">
      <c r="A6" s="15">
        <v>45809</v>
      </c>
      <c r="B6" s="12">
        <v>2</v>
      </c>
      <c r="C6" s="13">
        <v>5</v>
      </c>
    </row>
    <row r="7" spans="1:3" x14ac:dyDescent="0.25">
      <c r="A7" s="15">
        <v>45809</v>
      </c>
      <c r="B7" s="12">
        <v>3</v>
      </c>
      <c r="C7" s="13">
        <v>1</v>
      </c>
    </row>
    <row r="8" spans="1:3" x14ac:dyDescent="0.25">
      <c r="A8" s="14">
        <v>45813</v>
      </c>
      <c r="B8" s="8">
        <v>1</v>
      </c>
      <c r="C8" s="9">
        <v>1</v>
      </c>
    </row>
    <row r="9" spans="1:3" x14ac:dyDescent="0.25">
      <c r="A9" s="15">
        <v>45813</v>
      </c>
      <c r="B9" s="12">
        <v>2</v>
      </c>
      <c r="C9" s="13">
        <v>7</v>
      </c>
    </row>
    <row r="10" spans="1:3" x14ac:dyDescent="0.25">
      <c r="A10" s="15">
        <v>45813</v>
      </c>
      <c r="B10" s="12">
        <v>3</v>
      </c>
      <c r="C10" s="13">
        <v>7</v>
      </c>
    </row>
    <row r="11" spans="1:3" x14ac:dyDescent="0.25">
      <c r="A11" s="14">
        <v>45816</v>
      </c>
      <c r="B11" s="8">
        <v>1</v>
      </c>
      <c r="C11" s="9">
        <v>6</v>
      </c>
    </row>
    <row r="12" spans="1:3" x14ac:dyDescent="0.25">
      <c r="A12" s="14">
        <v>45816</v>
      </c>
      <c r="B12" s="8">
        <v>2</v>
      </c>
      <c r="C12" s="9">
        <v>4</v>
      </c>
    </row>
    <row r="13" spans="1:3" x14ac:dyDescent="0.25">
      <c r="A13" s="14">
        <v>45816</v>
      </c>
      <c r="B13" s="8">
        <v>3</v>
      </c>
      <c r="C13" s="9">
        <v>2</v>
      </c>
    </row>
    <row r="14" spans="1:3" x14ac:dyDescent="0.25">
      <c r="A14" s="14">
        <v>45816</v>
      </c>
      <c r="B14" s="8">
        <v>4</v>
      </c>
      <c r="C14" s="9">
        <v>0</v>
      </c>
    </row>
  </sheetData>
  <dataValidations count="1">
    <dataValidation type="list" allowBlank="1" showInputMessage="1" showErrorMessage="1" sqref="B2:B14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2025-06-08T15:26:50Z</dcterms:modified>
</cp:coreProperties>
</file>