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F028E41B-0B2F-418F-A1CF-2890D0ADE9E6}" xr6:coauthVersionLast="47" xr6:coauthVersionMax="47" xr10:uidLastSave="{00000000-0000-0000-0000-000000000000}"/>
  <bookViews>
    <workbookView xWindow="13125" yWindow="780" windowWidth="1335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28" i="2" l="1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D527" i="2"/>
  <c r="G527" i="2"/>
  <c r="H527" i="2"/>
  <c r="C90" i="1"/>
  <c r="D90" i="1"/>
  <c r="E90" i="1"/>
  <c r="F90" i="1"/>
  <c r="C89" i="1"/>
  <c r="D89" i="1"/>
  <c r="G90" i="1" l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<sst xmlns="http://schemas.openxmlformats.org/spreadsheetml/2006/main" count="1371" uniqueCount="107">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</sst>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0" totalsRowShown="0" headerRowDxfId="35" headerRowBorderDxfId="34" tableBorderDxfId="33" totalsRowBorderDxfId="32">
  <autoFilter ref="A1:G90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46" totalsRowShown="0" headerRowDxfId="24" dataDxfId="22" headerRowBorderDxfId="23" tableBorderDxfId="21" totalsRowBorderDxfId="20">
  <autoFilter ref="A1:J546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2" totalsRowShown="0" headerRowDxfId="9" dataDxfId="7" headerRowBorderDxfId="8" tableBorderDxfId="6" totalsRowBorderDxfId="5">
  <autoFilter ref="A1:E82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0"/>
  <sheetViews>
    <sheetView topLeftCell="A74" workbookViewId="0">
      <selection activeCell="A89" sqref="A89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48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89</v>
      </c>
      <c r="F4" s="17">
        <f>SUMIFS(_stats[draws_on_date],_stats[player_id],_players[[#This Row],[player_id]])</f>
        <v>3</v>
      </c>
      <c r="G4" s="17">
        <f>SUM(_players[[#This Row],[goals]:[draws]])</f>
        <v>149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98</v>
      </c>
      <c r="F6" s="17">
        <f>SUMIFS(_stats[draws_on_date],_stats[player_id],_players[[#This Row],[player_id]])</f>
        <v>5</v>
      </c>
      <c r="G6" s="17">
        <f>SUM(_players[[#This Row],[goals]:[draws]])</f>
        <v>127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27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49</v>
      </c>
      <c r="F7" s="12">
        <f>SUMIFS(_stats[draws_on_date],_stats[player_id],_players[[#This Row],[player_id]])</f>
        <v>2</v>
      </c>
      <c r="G7" s="12">
        <f>SUM(_players[[#This Row],[goals]:[draws]])</f>
        <v>96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18</v>
      </c>
      <c r="D8" s="11">
        <f>SUMIFS(_stats[assists_on_date],_stats[player_id],_players[[#This Row],[player_id]])</f>
        <v>12</v>
      </c>
      <c r="E8" s="11">
        <f>SUMIFS(_stats[wins_on_date],_stats[player_id],_players[[#This Row],[player_id]])</f>
        <v>89</v>
      </c>
      <c r="F8" s="12">
        <f>SUMIFS(_stats[draws_on_date],_stats[player_id],_players[[#This Row],[player_id]])</f>
        <v>6</v>
      </c>
      <c r="G8" s="12">
        <f>SUM(_players[[#This Row],[goals]:[draws]])</f>
        <v>125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55</v>
      </c>
      <c r="F10" s="17">
        <f>SUMIFS(_stats[draws_on_date],_stats[player_id],_players[[#This Row],[player_id]])</f>
        <v>3</v>
      </c>
      <c r="G10" s="17">
        <f>SUM(_players[[#This Row],[goals]:[draws]])</f>
        <v>66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18</v>
      </c>
      <c r="D12" s="16">
        <f>SUMIFS(_stats[assists_on_date],_stats[player_id],_players[[#This Row],[player_id]])</f>
        <v>20</v>
      </c>
      <c r="E12" s="16">
        <f>SUMIFS(_stats[wins_on_date],_stats[player_id],_players[[#This Row],[player_id]])</f>
        <v>38</v>
      </c>
      <c r="F12" s="17">
        <f>SUMIFS(_stats[draws_on_date],_stats[player_id],_players[[#This Row],[player_id]])</f>
        <v>4</v>
      </c>
      <c r="G12" s="17">
        <f>SUM(_players[[#This Row],[goals]:[draws]])</f>
        <v>80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63</v>
      </c>
      <c r="F22" s="17">
        <f>SUMIFS(_stats[draws_on_date],_stats[player_id],_players[[#This Row],[player_id]])</f>
        <v>3</v>
      </c>
      <c r="G22" s="17">
        <f>SUM(_players[[#This Row],[goals]:[draws]])</f>
        <v>70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13</v>
      </c>
      <c r="E23" s="11">
        <f>SUMIFS(_stats[wins_on_date],_stats[player_id],_players[[#This Row],[player_id]])</f>
        <v>55</v>
      </c>
      <c r="F23" s="12">
        <f>SUMIFS(_stats[draws_on_date],_stats[player_id],_players[[#This Row],[player_id]])</f>
        <v>3</v>
      </c>
      <c r="G23" s="12">
        <f>SUM(_players[[#This Row],[goals]:[draws]])</f>
        <v>78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5</v>
      </c>
      <c r="D25" s="11">
        <f>SUMIFS(_stats[assists_on_date],_stats[player_id],_players[[#This Row],[player_id]])</f>
        <v>9</v>
      </c>
      <c r="E25" s="11">
        <f>SUMIFS(_stats[wins_on_date],_stats[player_id],_players[[#This Row],[player_id]])</f>
        <v>39</v>
      </c>
      <c r="F25" s="12">
        <f>SUMIFS(_stats[draws_on_date],_stats[player_id],_players[[#This Row],[player_id]])</f>
        <v>4</v>
      </c>
      <c r="G25" s="12">
        <f>SUM(_players[[#This Row],[goals]:[draws]])</f>
        <v>57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51</v>
      </c>
      <c r="F27" s="12">
        <f>SUMIFS(_stats[draws_on_date],_stats[player_id],_players[[#This Row],[player_id]])</f>
        <v>1</v>
      </c>
      <c r="G27" s="12">
        <f>SUM(_players[[#This Row],[goals]:[draws]])</f>
        <v>64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29</v>
      </c>
      <c r="F28" s="12">
        <f>SUMIFS(_stats[draws_on_date],_stats[player_id],_players[[#This Row],[player_id]])</f>
        <v>4</v>
      </c>
      <c r="G28" s="12">
        <f>SUM(_players[[#This Row],[goals]:[draws]])</f>
        <v>34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9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27</v>
      </c>
      <c r="F36" s="12">
        <f>SUMIFS(_stats[draws_on_date],_stats[player_id],_players[[#This Row],[player_id]])</f>
        <v>1</v>
      </c>
      <c r="G36" s="12">
        <f>SUM(_players[[#This Row],[goals]:[draws]])</f>
        <v>38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7</v>
      </c>
      <c r="E38" s="11">
        <f>SUMIFS(_stats[wins_on_date],_stats[player_id],_players[[#This Row],[player_id]])</f>
        <v>36</v>
      </c>
      <c r="F38" s="12">
        <f>SUMIFS(_stats[draws_on_date],_stats[player_id],_players[[#This Row],[player_id]])</f>
        <v>3</v>
      </c>
      <c r="G38" s="12">
        <f>SUM(_players[[#This Row],[goals]:[draws]])</f>
        <v>53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46</v>
      </c>
      <c r="F39" s="12">
        <f>SUMIFS(_stats[draws_on_date],_stats[player_id],_players[[#This Row],[player_id]])</f>
        <v>4</v>
      </c>
      <c r="G39" s="12">
        <f>SUM(_players[[#This Row],[goals]:[draws]])</f>
        <v>50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6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24</v>
      </c>
      <c r="F41" s="12">
        <f>SUMIFS(_stats[draws_on_date],_stats[player_id],_players[[#This Row],[player_id]])</f>
        <v>2</v>
      </c>
      <c r="G41" s="12">
        <f>SUM(_players[[#This Row],[goals]:[draws]])</f>
        <v>36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18</v>
      </c>
      <c r="D76" s="10">
        <f>SUMIFS(_stats[assists_on_date],_stats[player_id],_players[[#This Row],[player_id]])</f>
        <v>16</v>
      </c>
      <c r="E76" s="10">
        <f>SUMIFS(_stats[wins_on_date],_stats[player_id],_players[[#This Row],[player_id]])</f>
        <v>24</v>
      </c>
      <c r="F76" s="18">
        <f>SUMIFS(_stats[draws_on_date],_stats[player_id],_players[[#This Row],[player_id]])</f>
        <v>4</v>
      </c>
      <c r="G76" s="18">
        <f>SUM(_players[[#This Row],[goals]:[draws]])</f>
        <v>62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19</v>
      </c>
      <c r="D79" s="10">
        <f>SUMIFS(_stats[assists_on_date],_stats[player_id],_players[[#This Row],[player_id]])</f>
        <v>6</v>
      </c>
      <c r="E79" s="10">
        <f>SUMIFS(_stats[wins_on_date],_stats[player_id],_players[[#This Row],[player_id]])</f>
        <v>29</v>
      </c>
      <c r="F79" s="18">
        <f>SUMIFS(_stats[draws_on_date],_stats[player_id],_players[[#This Row],[player_id]])</f>
        <v>6</v>
      </c>
      <c r="G79" s="18">
        <f>SUM(_players[[#This Row],[goals]:[draws]])</f>
        <v>60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1</v>
      </c>
      <c r="D90" s="10">
        <f>SUMIFS(_stats[assists_on_date],_stats[player_id],_players[[#This Row],[player_id]])</f>
        <v>1</v>
      </c>
      <c r="E90" s="10">
        <f>SUMIFS(_stats[wins_on_date],_stats[player_id],_players[[#This Row],[player_id]])</f>
        <v>2</v>
      </c>
      <c r="F90" s="18">
        <f>SUMIFS(_stats[draws_on_date],_stats[player_id],_players[[#This Row],[player_id]])</f>
        <v>1</v>
      </c>
      <c r="G90" s="18">
        <f>SUM(_players[[#This Row],[goals]:[draws]])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46"/>
  <sheetViews>
    <sheetView tabSelected="1" topLeftCell="A521" workbookViewId="0">
      <selection activeCell="J527" sqref="J527:J54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</sheetData>
  <phoneticPr fontId="4" type="noConversion"/>
  <dataValidations count="1">
    <dataValidation type="list" allowBlank="1" showInputMessage="1" showErrorMessage="1" sqref="C2:C54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2"/>
  <sheetViews>
    <sheetView topLeftCell="A59" workbookViewId="0">
      <selection activeCell="D80" sqref="D8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</sheetData>
  <dataValidations count="1">
    <dataValidation type="list" allowBlank="1" showInputMessage="1" showErrorMessage="1" sqref="B2:B82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2025-09-11T19:52:54Z</dcterms:modified>
</cp:coreProperties>
</file>