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4D0428F4-C147-475E-A2FC-AAA15175E35C}" xr6:coauthVersionLast="47" xr6:coauthVersionMax="47" xr10:uidLastSave="{00000000-0000-0000-0000-000000000000}"/>
  <bookViews>
    <workbookView xWindow="15450" yWindow="30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60" i="2" l="1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E87" i="1" l="1"/>
  <c r="F87" i="1" s="1"/>
  <c r="F88" i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<sst xmlns="http://schemas.openxmlformats.org/spreadsheetml/2006/main" count="676" uniqueCount="99">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</sst>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8" totalsRowShown="0" headerRowDxfId="29" headerRowBorderDxfId="28" tableBorderDxfId="27" totalsRowBorderDxfId="26">
  <autoFilter ref="A1:F88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87" totalsRowShown="0" headerRowDxfId="19" dataDxfId="17" headerRowBorderDxfId="18" tableBorderDxfId="16" totalsRowBorderDxfId="15">
  <autoFilter ref="A1:G487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73" totalsRowShown="0" headerRowDxfId="7" dataDxfId="5" headerRowBorderDxfId="6" tableBorderDxfId="4" totalsRowBorderDxfId="3">
  <autoFilter ref="A1:C73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8"/>
  <sheetViews>
    <sheetView topLeftCell="A69" workbookViewId="0">
      <selection activeCell="F88" sqref="F8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46</v>
      </c>
      <c r="D2" s="19">
        <f>SUMIFS(_stats[assists_on_date],_stats[player_id],_players[[#This Row],[player_id]])</f>
        <v>22</v>
      </c>
      <c r="E2" s="19">
        <f>SUMIFS(_stats[wins_on_date],_stats[player_id],_players[[#This Row],[player_id]])</f>
        <v>60</v>
      </c>
      <c r="F2" s="20">
        <f>SUM(_players[[#This Row],[goals]:[wins]])</f>
        <v>128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23</v>
      </c>
      <c r="E3" s="11">
        <f>SUMIFS(_stats[wins_on_date],_stats[player_id],_players[[#This Row],[player_id]])</f>
        <v>83</v>
      </c>
      <c r="F3" s="12">
        <f>SUM(_players[[#This Row],[goals]:[wins]])</f>
        <v>135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SUM(_players[[#This Row],[goals]:[wins]])</f>
        <v>133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SUM(_players[[#This Row],[goals]:[wins]])</f>
        <v>107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92</v>
      </c>
      <c r="F6" s="17">
        <f>SUM(_players[[#This Row],[goals]:[wins]])</f>
        <v>113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SUM(_players[[#This Row],[goals]:[wins]])</f>
        <v>84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13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76</v>
      </c>
      <c r="F8" s="12">
        <f>SUM(_players[[#This Row],[goals]:[wins]])</f>
        <v>99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44</v>
      </c>
      <c r="F10" s="17">
        <f>SUM(_players[[#This Row],[goals]:[wins]])</f>
        <v>51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26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50</v>
      </c>
      <c r="F11" s="22">
        <f>SUM(_players[[#This Row],[goals]:[wins]])</f>
        <v>94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35</v>
      </c>
      <c r="F12" s="17">
        <f>SUM(_players[[#This Row],[goals]:[wins]])</f>
        <v>67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62</v>
      </c>
      <c r="F14" s="12">
        <f>SUM(_players[[#This Row],[goals]:[wins]])</f>
        <v>69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13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47</v>
      </c>
      <c r="F15" s="12">
        <f>SUM(_players[[#This Row],[goals]:[wins]])</f>
        <v>86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SUM(_players[[#This Row],[goals]:[wins]])</f>
        <v>57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19</v>
      </c>
      <c r="E18" s="11">
        <f>SUMIFS(_stats[wins_on_date],_stats[player_id],_players[[#This Row],[player_id]])</f>
        <v>51</v>
      </c>
      <c r="F18" s="12">
        <f>SUM(_players[[#This Row],[goals]:[wins]])</f>
        <v>96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55</v>
      </c>
      <c r="F20" s="12">
        <f>SUM(_players[[#This Row],[goals]:[wins]])</f>
        <v>75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SUM(_players[[#This Row],[goals]:[wins]])</f>
        <v>43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50</v>
      </c>
      <c r="F22" s="17">
        <f>SUM(_players[[#This Row],[goals]:[wins]])</f>
        <v>53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10</v>
      </c>
      <c r="E23" s="11">
        <f>SUMIFS(_stats[wins_on_date],_stats[player_id],_players[[#This Row],[player_id]])</f>
        <v>43</v>
      </c>
      <c r="F23" s="12">
        <f>SUM(_players[[#This Row],[goals]:[wins]])</f>
        <v>59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29</v>
      </c>
      <c r="F25" s="12">
        <f>SUM(_players[[#This Row],[goals]:[wins]])</f>
        <v>37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SUM(_players[[#This Row],[goals]:[wins]])</f>
        <v>62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26</v>
      </c>
      <c r="F28" s="12">
        <f>SUM(_players[[#This Row],[goals]:[wins]])</f>
        <v>26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33</v>
      </c>
      <c r="F29" s="17">
        <f>SUM(_players[[#This Row],[goals]:[wins]])</f>
        <v>41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2</v>
      </c>
      <c r="E30" s="16">
        <f>SUMIFS(_stats[wins_on_date],_stats[player_id],_players[[#This Row],[player_id]])</f>
        <v>31</v>
      </c>
      <c r="F30" s="17">
        <f>SUM(_players[[#This Row],[goals]:[wins]])</f>
        <v>40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SUM(_players[[#This Row],[goals]:[wins]])</f>
        <v>48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SUM(_players[[#This Row],[goals]:[wins]])</f>
        <v>24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SUM(_players[[#This Row],[goals]:[wins]])</f>
        <v>28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SUM(_players[[#This Row],[goals]:[wins]])</f>
        <v>34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26</v>
      </c>
      <c r="F37" s="12">
        <f>SUM(_players[[#This Row],[goals]:[wins]])</f>
        <v>29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SUM(_players[[#This Row],[goals]:[wins]])</f>
        <v>46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44</v>
      </c>
      <c r="F39" s="12">
        <f>SUM(_players[[#This Row],[goals]:[wins]])</f>
        <v>44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SUM(_players[[#This Row],[goals]:[wins]])</f>
        <v>36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18</v>
      </c>
      <c r="F41" s="12">
        <f>SUM(_players[[#This Row],[goals]:[wins]])</f>
        <v>23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SUM(_players[[#This Row],[goals]:[wins]])</f>
        <v>35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SUM(_players[[#This Row],[goals]:[wins]])</f>
        <v>28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SUM(_players[[#This Row],[goals]:[wins]])</f>
        <v>36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SUM(_players[[#This Row],[goals]:[wins]])</f>
        <v>20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14</v>
      </c>
      <c r="D47" s="16">
        <f>SUMIFS(_stats[assists_on_date],_stats[player_id],_players[[#This Row],[player_id]])</f>
        <v>16</v>
      </c>
      <c r="E47" s="16">
        <f>SUMIFS(_stats[wins_on_date],_stats[player_id],_players[[#This Row],[player_id]])</f>
        <v>35</v>
      </c>
      <c r="F47" s="17">
        <f>SUM(_players[[#This Row],[goals]:[wins]])</f>
        <v>65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SUM(_players[[#This Row],[goals]:[wins]])</f>
        <v>19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SUM(_players[[#This Row],[goals]:[wins]])</f>
        <v>21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SUM(_players[[#This Row],[goals]:[wins]])</f>
        <v>11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SUM(_players[[#This Row],[goals]:[wins]])</f>
        <v>24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SUM(_players[[#This Row],[goals]:[wins]])</f>
        <v>6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SUM(_players[[#This Row],[goals]:[wins]])</f>
        <v>19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13</v>
      </c>
      <c r="D76" s="10">
        <f>SUMIFS(_stats[assists_on_date],_stats[player_id],_players[[#This Row],[player_id]])</f>
        <v>10</v>
      </c>
      <c r="E76" s="10">
        <f>SUMIFS(_stats[wins_on_date],_stats[player_id],_players[[#This Row],[player_id]])</f>
        <v>18</v>
      </c>
      <c r="F76" s="18">
        <f>SUM(_players[[#This Row],[goals]:[wins]])</f>
        <v>41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8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15</v>
      </c>
      <c r="F79" s="18">
        <f>SUM(_players[[#This Row],[goals]:[wins]])</f>
        <v>26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SUM(_players[[#This Row],[goals]:[wins]])</f>
        <v>8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SUM(_players[[#This Row],[goals]:[wins]])</f>
        <v>27</v>
      </c>
    </row>
    <row r="84" spans="1:6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96</v>
      </c>
      <c r="B87" s="31" t="s">
        <v>96</v>
      </c>
      <c r="C87" s="10">
        <f>SUMIFS(_stats[goals_on_date],_stats[player_id],_players[[#This Row],[player_id]])</f>
        <v>4</v>
      </c>
      <c r="D87" s="10">
        <f>SUMIFS(_stats[assists_on_date],_stats[player_id],_players[[#This Row],[player_id]])</f>
        <v>1</v>
      </c>
      <c r="E87" s="10">
        <f>SUMIFS(_stats[wins_on_date],_stats[player_id],_players[[#This Row],[player_id]])</f>
        <v>12</v>
      </c>
      <c r="F87" s="18">
        <f>SUM(_players[[#This Row],[goals]:[wins]])</f>
        <v>17</v>
      </c>
    </row>
    <row r="88" spans="1:6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SUM(_players[[#This Row],[goals]:[wins]])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87"/>
  <sheetViews>
    <sheetView tabSelected="1" topLeftCell="A458" workbookViewId="0">
      <selection activeCell="D466" sqref="D46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  <row r="421" spans="1:7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</row>
    <row r="422" spans="1:7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</row>
    <row r="423" spans="1:7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</row>
    <row r="424" spans="1:7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</row>
    <row r="425" spans="1:7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</row>
    <row r="426" spans="1:7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</row>
    <row r="427" spans="1:7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</row>
    <row r="428" spans="1:7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</row>
    <row r="429" spans="1:7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</row>
    <row r="430" spans="1:7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</row>
    <row r="431" spans="1:7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</row>
    <row r="432" spans="1:7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</row>
    <row r="433" spans="1:7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</row>
    <row r="434" spans="1:7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</row>
    <row r="435" spans="1:7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</row>
    <row r="436" spans="1:7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</row>
    <row r="437" spans="1:7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</row>
    <row r="438" spans="1:7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</row>
    <row r="439" spans="1:7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</row>
    <row r="440" spans="1:7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</row>
    <row r="441" spans="1:7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</row>
    <row r="442" spans="1:7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</row>
    <row r="443" spans="1:7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</row>
    <row r="444" spans="1:7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</row>
    <row r="445" spans="1:7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</row>
    <row r="446" spans="1:7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</row>
    <row r="447" spans="1:7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</row>
    <row r="448" spans="1:7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</row>
    <row r="449" spans="1:7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</row>
    <row r="450" spans="1:7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</row>
    <row r="451" spans="1:7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</row>
    <row r="452" spans="1:7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</row>
    <row r="453" spans="1:7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</row>
    <row r="454" spans="1:7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</row>
    <row r="455" spans="1:7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</row>
    <row r="456" spans="1:7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</row>
    <row r="457" spans="1:7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</row>
    <row r="458" spans="1:7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</row>
    <row r="459" spans="1:7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</row>
    <row r="460" spans="1:7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</row>
    <row r="461" spans="1:7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</row>
    <row r="462" spans="1:7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</row>
    <row r="463" spans="1:7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</row>
    <row r="464" spans="1:7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</row>
    <row r="465" spans="1:7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</row>
    <row r="466" spans="1:7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</row>
    <row r="467" spans="1:7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</row>
    <row r="468" spans="1:7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</row>
    <row r="469" spans="1:7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</row>
    <row r="470" spans="1:7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</row>
    <row r="471" spans="1:7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</row>
    <row r="472" spans="1:7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</row>
    <row r="473" spans="1:7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</row>
    <row r="474" spans="1:7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</row>
    <row r="475" spans="1:7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</row>
    <row r="476" spans="1:7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</row>
    <row r="477" spans="1:7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</row>
    <row r="478" spans="1:7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</row>
    <row r="479" spans="1:7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</row>
    <row r="480" spans="1:7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</row>
    <row r="481" spans="1:7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</row>
    <row r="482" spans="1:7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</row>
    <row r="483" spans="1:7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</row>
    <row r="484" spans="1:7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</row>
    <row r="485" spans="1:7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</row>
    <row r="486" spans="1:7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</row>
    <row r="487" spans="1:7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</row>
  </sheetData>
  <phoneticPr fontId="4" type="noConversion"/>
  <dataValidations count="1">
    <dataValidation type="list" allowBlank="1" showInputMessage="1" showErrorMessage="1" sqref="C2:C48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73"/>
  <sheetViews>
    <sheetView topLeftCell="A52" workbookViewId="0">
      <selection activeCell="A73" sqref="A7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  <row r="65" spans="1:3" x14ac:dyDescent="0.25">
      <c r="A65" s="13">
        <v>45893</v>
      </c>
      <c r="B65" s="7">
        <v>1</v>
      </c>
      <c r="C65" s="8">
        <v>8</v>
      </c>
    </row>
    <row r="66" spans="1:3" x14ac:dyDescent="0.25">
      <c r="A66" s="13">
        <v>45893</v>
      </c>
      <c r="B66" s="7">
        <v>2</v>
      </c>
      <c r="C66" s="8">
        <v>4</v>
      </c>
    </row>
    <row r="67" spans="1:3" x14ac:dyDescent="0.25">
      <c r="A67" s="13">
        <v>45897</v>
      </c>
      <c r="B67" s="7">
        <v>1</v>
      </c>
      <c r="C67" s="8">
        <v>5</v>
      </c>
    </row>
    <row r="68" spans="1:3" x14ac:dyDescent="0.25">
      <c r="A68" s="13">
        <v>45897</v>
      </c>
      <c r="B68" s="7">
        <v>2</v>
      </c>
      <c r="C68" s="8">
        <v>4</v>
      </c>
    </row>
    <row r="69" spans="1:3" x14ac:dyDescent="0.25">
      <c r="A69" s="13">
        <v>45897</v>
      </c>
      <c r="B69" s="7">
        <v>3</v>
      </c>
      <c r="C69" s="8">
        <v>5</v>
      </c>
    </row>
    <row r="70" spans="1:3" x14ac:dyDescent="0.25">
      <c r="A70" s="13">
        <v>45900</v>
      </c>
      <c r="B70" s="7">
        <v>1</v>
      </c>
      <c r="C70" s="8">
        <v>2</v>
      </c>
    </row>
    <row r="71" spans="1:3" x14ac:dyDescent="0.25">
      <c r="A71" s="13">
        <v>45900</v>
      </c>
      <c r="B71" s="7">
        <v>2</v>
      </c>
      <c r="C71" s="8">
        <v>4</v>
      </c>
    </row>
    <row r="72" spans="1:3" x14ac:dyDescent="0.25">
      <c r="A72" s="13">
        <v>45900</v>
      </c>
      <c r="B72" s="7">
        <v>3</v>
      </c>
      <c r="C72" s="8">
        <v>4</v>
      </c>
    </row>
    <row r="73" spans="1:3" x14ac:dyDescent="0.25">
      <c r="A73" s="13">
        <v>45900</v>
      </c>
      <c r="B73" s="7">
        <v>4</v>
      </c>
      <c r="C73" s="8">
        <v>2</v>
      </c>
    </row>
  </sheetData>
  <dataValidations count="1">
    <dataValidation type="list" allowBlank="1" showInputMessage="1" showErrorMessage="1" sqref="B2:B7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2025-08-31T12:45:19Z</dcterms:modified>
</cp:coreProperties>
</file>