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C6F093EC-6977-4F56-9280-8FC8C112A2A0}" xr6:coauthVersionLast="47" xr6:coauthVersionMax="47" xr10:uidLastSave="{00000000-0000-0000-0000-000000000000}"/>
  <bookViews>
    <workbookView xWindow="420" yWindow="450" windowWidth="14100" windowHeight="13200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8" i="2" l="1"/>
  <c r="G188" i="2"/>
  <c r="D187" i="2"/>
  <c r="G187" i="2"/>
  <c r="D186" i="2"/>
  <c r="G186" i="2"/>
  <c r="D185" i="2"/>
  <c r="G185" i="2"/>
  <c r="D184" i="2"/>
  <c r="G184" i="2"/>
  <c r="D183" i="2"/>
  <c r="G183" i="2"/>
  <c r="D182" i="2"/>
  <c r="G182" i="2"/>
  <c r="D181" i="2"/>
  <c r="G181" i="2"/>
  <c r="D180" i="2"/>
  <c r="G180" i="2"/>
  <c r="D179" i="2"/>
  <c r="G179" i="2"/>
  <c r="D178" i="2"/>
  <c r="G178" i="2"/>
  <c r="D177" i="2"/>
  <c r="G177" i="2"/>
  <c r="D176" i="2"/>
  <c r="G176" i="2"/>
  <c r="D175" i="2"/>
  <c r="G175" i="2"/>
  <c r="D174" i="2"/>
  <c r="G174" i="2"/>
  <c r="D173" i="2"/>
  <c r="G173" i="2"/>
  <c r="D172" i="2"/>
  <c r="G172" i="2"/>
  <c r="D171" i="2"/>
  <c r="G171" i="2"/>
  <c r="E54" i="1" s="1"/>
  <c r="D170" i="2"/>
  <c r="G170" i="2"/>
  <c r="C54" i="1"/>
  <c r="D54" i="1"/>
  <c r="D169" i="2"/>
  <c r="G169" i="2"/>
  <c r="D168" i="2"/>
  <c r="G168" i="2"/>
  <c r="D167" i="2"/>
  <c r="G167" i="2"/>
  <c r="D166" i="2"/>
  <c r="G166" i="2"/>
  <c r="D165" i="2"/>
  <c r="G165" i="2"/>
  <c r="D164" i="2"/>
  <c r="G164" i="2"/>
  <c r="D163" i="2"/>
  <c r="G163" i="2"/>
  <c r="D162" i="2"/>
  <c r="G162" i="2"/>
  <c r="D161" i="2"/>
  <c r="G161" i="2"/>
  <c r="D160" i="2"/>
  <c r="G160" i="2"/>
  <c r="D159" i="2"/>
  <c r="G159" i="2"/>
  <c r="D158" i="2"/>
  <c r="G158" i="2"/>
  <c r="D157" i="2"/>
  <c r="G157" i="2"/>
  <c r="D156" i="2"/>
  <c r="G156" i="2"/>
  <c r="D155" i="2"/>
  <c r="G155" i="2"/>
  <c r="D154" i="2"/>
  <c r="G154" i="2"/>
  <c r="D153" i="2"/>
  <c r="G153" i="2"/>
  <c r="D152" i="2"/>
  <c r="G152" i="2"/>
  <c r="D151" i="2"/>
  <c r="G151" i="2"/>
  <c r="D150" i="2"/>
  <c r="G150" i="2"/>
  <c r="D149" i="2"/>
  <c r="G149" i="2"/>
  <c r="D148" i="2"/>
  <c r="G148" i="2"/>
  <c r="D147" i="2"/>
  <c r="G147" i="2"/>
  <c r="D146" i="2"/>
  <c r="G146" i="2"/>
  <c r="D145" i="2"/>
  <c r="G145" i="2"/>
  <c r="D144" i="2"/>
  <c r="G144" i="2"/>
  <c r="C53" i="1"/>
  <c r="D143" i="2"/>
  <c r="G143" i="2"/>
  <c r="E43" i="1"/>
  <c r="D142" i="2"/>
  <c r="G142" i="2"/>
  <c r="D141" i="2"/>
  <c r="G141" i="2"/>
  <c r="D140" i="2"/>
  <c r="G140" i="2"/>
  <c r="D139" i="2"/>
  <c r="G139" i="2"/>
  <c r="D138" i="2"/>
  <c r="G138" i="2"/>
  <c r="D137" i="2"/>
  <c r="G137" i="2"/>
  <c r="D136" i="2"/>
  <c r="G136" i="2"/>
  <c r="D135" i="2"/>
  <c r="G135" i="2"/>
  <c r="D134" i="2"/>
  <c r="G134" i="2"/>
  <c r="D133" i="2"/>
  <c r="G133" i="2"/>
  <c r="D132" i="2"/>
  <c r="G132" i="2"/>
  <c r="D131" i="2"/>
  <c r="G131" i="2"/>
  <c r="D130" i="2"/>
  <c r="G130" i="2"/>
  <c r="D129" i="2"/>
  <c r="G129" i="2"/>
  <c r="D128" i="2"/>
  <c r="G128" i="2"/>
  <c r="D127" i="2"/>
  <c r="G127" i="2"/>
  <c r="D126" i="2"/>
  <c r="G126" i="2"/>
  <c r="D125" i="2"/>
  <c r="G125" i="2"/>
  <c r="D24" i="1"/>
  <c r="D122" i="2"/>
  <c r="D121" i="2"/>
  <c r="D118" i="2"/>
  <c r="D117" i="2"/>
  <c r="D114" i="2"/>
  <c r="D113" i="2"/>
  <c r="D110" i="2"/>
  <c r="D109" i="2"/>
  <c r="D106" i="2"/>
  <c r="D124" i="2"/>
  <c r="G124" i="2"/>
  <c r="D123" i="2"/>
  <c r="G123" i="2"/>
  <c r="G122" i="2"/>
  <c r="G121" i="2"/>
  <c r="D120" i="2"/>
  <c r="G120" i="2"/>
  <c r="D119" i="2"/>
  <c r="G119" i="2"/>
  <c r="G118" i="2"/>
  <c r="G117" i="2"/>
  <c r="D116" i="2"/>
  <c r="G116" i="2"/>
  <c r="D115" i="2"/>
  <c r="G115" i="2"/>
  <c r="G114" i="2"/>
  <c r="G113" i="2"/>
  <c r="D112" i="2"/>
  <c r="G112" i="2"/>
  <c r="D111" i="2"/>
  <c r="G111" i="2"/>
  <c r="G110" i="2"/>
  <c r="G109" i="2"/>
  <c r="D108" i="2"/>
  <c r="G108" i="2"/>
  <c r="D107" i="2"/>
  <c r="G107" i="2"/>
  <c r="G106" i="2"/>
  <c r="G105" i="2"/>
  <c r="C34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D104" i="2"/>
  <c r="G104" i="2"/>
  <c r="D103" i="2"/>
  <c r="G103" i="2"/>
  <c r="D102" i="2"/>
  <c r="G102" i="2"/>
  <c r="D101" i="2"/>
  <c r="G101" i="2"/>
  <c r="D100" i="2"/>
  <c r="G100" i="2"/>
  <c r="D99" i="2"/>
  <c r="G99" i="2"/>
  <c r="D98" i="2"/>
  <c r="G98" i="2"/>
  <c r="D97" i="2"/>
  <c r="G97" i="2"/>
  <c r="D96" i="2"/>
  <c r="G96" i="2"/>
  <c r="D95" i="2"/>
  <c r="G95" i="2"/>
  <c r="D94" i="2"/>
  <c r="G94" i="2"/>
  <c r="D93" i="2"/>
  <c r="G93" i="2"/>
  <c r="D92" i="2"/>
  <c r="G92" i="2"/>
  <c r="D91" i="2"/>
  <c r="G91" i="2"/>
  <c r="D90" i="2"/>
  <c r="G9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C14" i="1"/>
  <c r="F54" i="1" l="1"/>
  <c r="D30" i="1"/>
  <c r="E38" i="1"/>
  <c r="D43" i="1"/>
  <c r="D50" i="1"/>
  <c r="D53" i="1"/>
  <c r="C43" i="1"/>
  <c r="E53" i="1"/>
  <c r="D60" i="1"/>
  <c r="C36" i="1"/>
  <c r="D22" i="1"/>
  <c r="E46" i="1"/>
  <c r="D38" i="1"/>
  <c r="C24" i="1"/>
  <c r="E63" i="1"/>
  <c r="E64" i="1"/>
  <c r="E50" i="1"/>
  <c r="E35" i="1"/>
  <c r="D46" i="1"/>
  <c r="C38" i="1"/>
  <c r="D45" i="1"/>
  <c r="C3" i="1"/>
  <c r="C31" i="1"/>
  <c r="C46" i="1"/>
  <c r="E24" i="1"/>
  <c r="D64" i="1"/>
  <c r="C50" i="1"/>
  <c r="C60" i="1"/>
  <c r="E30" i="1"/>
  <c r="D21" i="1"/>
  <c r="D8" i="1"/>
  <c r="D6" i="1"/>
  <c r="D26" i="1"/>
  <c r="C35" i="1"/>
  <c r="C64" i="1"/>
  <c r="C52" i="1"/>
  <c r="E36" i="1"/>
  <c r="D63" i="1"/>
  <c r="E22" i="1"/>
  <c r="E52" i="1"/>
  <c r="E34" i="1"/>
  <c r="D31" i="1"/>
  <c r="D35" i="1"/>
  <c r="D52" i="1"/>
  <c r="C45" i="1"/>
  <c r="C30" i="1"/>
  <c r="C22" i="1"/>
  <c r="E31" i="1"/>
  <c r="D105" i="2"/>
  <c r="D36" i="1"/>
  <c r="D14" i="1"/>
  <c r="D3" i="1"/>
  <c r="C21" i="1"/>
  <c r="C8" i="1"/>
  <c r="C6" i="1"/>
  <c r="C26" i="1"/>
  <c r="E26" i="1"/>
  <c r="C63" i="1"/>
  <c r="D34" i="1"/>
  <c r="E21" i="1"/>
  <c r="E14" i="1"/>
  <c r="E3" i="1"/>
  <c r="E45" i="1"/>
  <c r="E6" i="1"/>
  <c r="E8" i="1"/>
  <c r="E60" i="1"/>
  <c r="F43" i="1" l="1"/>
  <c r="F24" i="1"/>
  <c r="F53" i="1"/>
  <c r="F63" i="1"/>
  <c r="F64" i="1"/>
  <c r="F46" i="1"/>
  <c r="F50" i="1"/>
  <c r="F38" i="1"/>
  <c r="F8" i="1"/>
  <c r="F31" i="1"/>
  <c r="F22" i="1"/>
  <c r="F34" i="1"/>
  <c r="F21" i="1"/>
  <c r="F36" i="1"/>
  <c r="F30" i="1"/>
  <c r="F35" i="1"/>
  <c r="F52" i="1"/>
  <c r="F14" i="1"/>
  <c r="F6" i="1"/>
  <c r="F3" i="1"/>
  <c r="F26" i="1"/>
  <c r="F45" i="1"/>
  <c r="F60" i="1"/>
  <c r="D11" i="1"/>
  <c r="D25" i="1"/>
  <c r="D2" i="1"/>
  <c r="D12" i="1"/>
  <c r="D10" i="1"/>
  <c r="D20" i="1"/>
  <c r="D59" i="1"/>
  <c r="D47" i="1"/>
  <c r="D55" i="1"/>
  <c r="D15" i="1"/>
  <c r="D39" i="1"/>
  <c r="D48" i="1"/>
  <c r="D49" i="1"/>
  <c r="D5" i="1"/>
  <c r="D29" i="1"/>
  <c r="D41" i="1"/>
  <c r="D57" i="1"/>
  <c r="D13" i="1"/>
  <c r="D61" i="1"/>
  <c r="D56" i="1"/>
  <c r="D32" i="1"/>
  <c r="D19" i="1"/>
  <c r="D7" i="1"/>
  <c r="D18" i="1"/>
  <c r="D51" i="1"/>
  <c r="D58" i="1"/>
  <c r="D4" i="1"/>
  <c r="D9" i="1"/>
  <c r="D33" i="1"/>
  <c r="D17" i="1"/>
  <c r="D28" i="1"/>
  <c r="D40" i="1"/>
  <c r="D16" i="1"/>
  <c r="D37" i="1"/>
  <c r="D44" i="1"/>
  <c r="D23" i="1"/>
  <c r="D62" i="1"/>
  <c r="D42" i="1"/>
  <c r="D27" i="1"/>
  <c r="C11" i="1"/>
  <c r="C25" i="1"/>
  <c r="C2" i="1"/>
  <c r="C12" i="1"/>
  <c r="C10" i="1"/>
  <c r="C20" i="1"/>
  <c r="C59" i="1"/>
  <c r="C47" i="1"/>
  <c r="C55" i="1"/>
  <c r="C15" i="1"/>
  <c r="C39" i="1"/>
  <c r="C48" i="1"/>
  <c r="C49" i="1"/>
  <c r="C5" i="1"/>
  <c r="C29" i="1"/>
  <c r="C41" i="1"/>
  <c r="C57" i="1"/>
  <c r="C13" i="1"/>
  <c r="C61" i="1"/>
  <c r="C56" i="1"/>
  <c r="C32" i="1"/>
  <c r="C19" i="1"/>
  <c r="C7" i="1"/>
  <c r="C18" i="1"/>
  <c r="C51" i="1"/>
  <c r="C58" i="1"/>
  <c r="C4" i="1"/>
  <c r="C9" i="1"/>
  <c r="C33" i="1"/>
  <c r="C17" i="1"/>
  <c r="C28" i="1"/>
  <c r="C40" i="1"/>
  <c r="C16" i="1"/>
  <c r="C37" i="1"/>
  <c r="C44" i="1"/>
  <c r="C23" i="1"/>
  <c r="C62" i="1"/>
  <c r="C42" i="1"/>
  <c r="C27" i="1"/>
  <c r="E2" i="1"/>
  <c r="E12" i="1"/>
  <c r="E47" i="1"/>
  <c r="E23" i="1"/>
  <c r="E29" i="1"/>
  <c r="E41" i="1"/>
  <c r="E13" i="1"/>
  <c r="E7" i="1"/>
  <c r="E18" i="1"/>
  <c r="E51" i="1"/>
  <c r="E4" i="1"/>
  <c r="E28" i="1"/>
  <c r="E40" i="1"/>
  <c r="E44" i="1"/>
  <c r="E42" i="1"/>
  <c r="E27" i="1"/>
  <c r="E61" i="1"/>
  <c r="E32" i="1"/>
  <c r="E58" i="1"/>
  <c r="E9" i="1"/>
  <c r="E33" i="1"/>
  <c r="E17" i="1"/>
  <c r="E16" i="1"/>
  <c r="E19" i="1" l="1"/>
  <c r="F19" i="1" s="1"/>
  <c r="E62" i="1"/>
  <c r="F62" i="1" s="1"/>
  <c r="E49" i="1"/>
  <c r="F49" i="1" s="1"/>
  <c r="E55" i="1"/>
  <c r="F55" i="1" s="1"/>
  <c r="E11" i="1"/>
  <c r="F11" i="1" s="1"/>
  <c r="E57" i="1"/>
  <c r="F57" i="1" s="1"/>
  <c r="E48" i="1"/>
  <c r="F48" i="1" s="1"/>
  <c r="E10" i="1"/>
  <c r="F10" i="1" s="1"/>
  <c r="E37" i="1"/>
  <c r="F37" i="1" s="1"/>
  <c r="E39" i="1"/>
  <c r="F39" i="1" s="1"/>
  <c r="E59" i="1"/>
  <c r="F59" i="1" s="1"/>
  <c r="E56" i="1"/>
  <c r="F56" i="1" s="1"/>
  <c r="E5" i="1"/>
  <c r="F5" i="1" s="1"/>
  <c r="E15" i="1"/>
  <c r="F15" i="1" s="1"/>
  <c r="E20" i="1"/>
  <c r="F20" i="1" s="1"/>
  <c r="E25" i="1"/>
  <c r="F25" i="1" s="1"/>
  <c r="F16" i="1"/>
  <c r="F33" i="1"/>
  <c r="F51" i="1"/>
  <c r="F32" i="1"/>
  <c r="F27" i="1"/>
  <c r="F44" i="1"/>
  <c r="F28" i="1"/>
  <c r="F4" i="1"/>
  <c r="F7" i="1"/>
  <c r="F61" i="1"/>
  <c r="F29" i="1"/>
  <c r="F2" i="1"/>
  <c r="F42" i="1"/>
  <c r="F23" i="1"/>
  <c r="F40" i="1"/>
  <c r="F17" i="1"/>
  <c r="F9" i="1"/>
  <c r="F58" i="1"/>
  <c r="F18" i="1"/>
  <c r="F13" i="1"/>
  <c r="F41" i="1"/>
  <c r="F47" i="1"/>
  <c r="F12" i="1"/>
</calcChain>
</file>

<file path=xl/sharedStrings.xml><?xml version="1.0" encoding="utf-8"?>
<sst xmlns="http://schemas.openxmlformats.org/spreadsheetml/2006/main" count="329" uniqueCount="75">
  <si>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</si>
  <si>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</si>
  <si>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</si>
  <si>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</si>
  <si>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</si>
  <si>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</si>
  <si>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</si>
  <si>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</si>
  <si>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</si>
  <si>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</si>
  <si>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</si>
  <si>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</si>
  <si>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</si>
  <si>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</si>
  <si>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</si>
  <si>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</si>
  <si>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</si>
  <si>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</si>
  <si>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</si>
  <si>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</si>
  <si>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</si>
  <si>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</si>
  <si>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</si>
  <si>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</si>
  <si>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</si>
  <si>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</si>
  <si>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</si>
  <si>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</si>
  <si>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</si>
  <si>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</si>
  <si>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</si>
  <si>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</si>
  <si>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</si>
  <si>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</si>
  <si>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</si>
  <si>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</si>
  <si>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</si>
  <si>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Рубик +1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</si>
  <si>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</si>
  <si>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</si>
  <si>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</si>
  <si>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</si>
  <si>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</si>
  <si>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</si>
  <si>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</si>
  <si>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</si>
  <si>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</si>
  <si>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</si>
  <si>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</si>
  <si>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</si>
  <si>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</si>
  <si>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</si>
  <si>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Даня (Трав+)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</si>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</sst>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</cellXfs>
  <cellStyles count="1">
    <cellStyle name="Обычный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64" totalsRowShown="0" headerRowDxfId="29" headerRowBorderDxfId="28" tableBorderDxfId="27" totalsRowBorderDxfId="26">
  <autoFilter ref="A1:F64" xr:uid="{CC58E8C5-7B8B-42F7-9BFF-85AAC284233D}"/>
  <sortState xmlns:xlrd2="http://schemas.microsoft.com/office/spreadsheetml/2017/richdata2" ref="A2:F64">
    <sortCondition descending="1" ref="F1:F64"/>
  </sortState>
  <tableColumns count="6">
    <tableColumn id="1" xr3:uid="{72D5507B-3E56-45F9-949A-1B810B89614D}" name="player_id" dataDxfId="25"/>
    <tableColumn id="2" xr3:uid="{9B600E03-F10C-49A9-BD9C-050BEA58FF6E}" name="player_name" dataDxfId="24"/>
    <tableColumn id="3" xr3:uid="{8F857898-2667-4829-90AD-3A28B8E44AF3}" name="goals" dataDxfId="23">
      <calculatedColumnFormula>SUMIFS(_stats[goals_on_date],_stats[player_id],_players[[#This Row],[player_id]])</calculatedColumnFormula>
    </tableColumn>
    <tableColumn id="4" xr3:uid="{81B9F6B2-D5CC-4D13-9EE3-73B39091AD58}" name="assists" dataDxfId="22">
      <calculatedColumnFormula>SUMIFS(_stats[assists_on_date],_stats[player_id],_players[[#This Row],[player_id]])</calculatedColumnFormula>
    </tableColumn>
    <tableColumn id="5" xr3:uid="{1C26950D-761D-4C94-B228-1824773DE1A0}" name="wins" dataDxfId="21">
      <calculatedColumnFormula>SUMIFS(_stats[wins_on_date],_stats[player_id],_players[[#This Row],[player_id]])</calculatedColumnFormula>
    </tableColumn>
    <tableColumn id="6" xr3:uid="{9ADB0D0F-407B-4516-A8B8-97C920F43BB4}" name="points" dataDxfId="2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188" totalsRowShown="0" headerRowDxfId="19" dataDxfId="17" headerRowBorderDxfId="18" tableBorderDxfId="16" totalsRowBorderDxfId="15">
  <autoFilter ref="A1:G188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4"/>
    <tableColumn id="2" xr3:uid="{686C940A-87F8-43A1-ADFF-9CF607E801B5}" name="team_number" dataDxfId="13"/>
    <tableColumn id="3" xr3:uid="{1C13D6CA-8B0C-4849-B32C-A77EF9C52B42}" name="player_id" dataDxfId="12"/>
    <tableColumn id="4" xr3:uid="{C2384479-71AA-40DA-A7B2-E30ECBA1AF99}" name="player_name" dataDxfId="11">
      <calculatedColumnFormula>IFERROR(VLOOKUP(_stats[[#This Row],[player_id]],_players[[player_id]:[player_name]],2,0),"")</calculatedColumnFormula>
    </tableColumn>
    <tableColumn id="5" xr3:uid="{09AE1D8B-DCB8-4F87-ABB5-372822B0D6BF}" name="goals_on_date" dataDxfId="10"/>
    <tableColumn id="6" xr3:uid="{7FD24496-81EB-47BB-8B89-26AB97C686CA}" name="assists_on_date" dataDxfId="9"/>
    <tableColumn id="7" xr3:uid="{39F202A0-49EF-45EE-9054-882F18FBDF31}" name="wins_on_date" dataDxfId="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29" totalsRowShown="0" headerRowDxfId="7" dataDxfId="5" headerRowBorderDxfId="6" tableBorderDxfId="4" totalsRowBorderDxfId="3">
  <autoFilter ref="A1:C29" xr:uid="{B6423DC2-EC3F-4914-9E08-BC4E7C6626C9}"/>
  <tableColumns count="3">
    <tableColumn id="1" xr3:uid="{92BE0DCE-EF0C-43B2-937D-640EBFF087A6}" name="date" dataDxfId="2"/>
    <tableColumn id="2" xr3:uid="{B497FB59-180E-4B72-9ECD-E25C88173489}" name="team_number" dataDxfId="1"/>
    <tableColumn id="3" xr3:uid="{02A8A062-9D85-4980-948F-E89B2B2D08DF}" name="win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64"/>
  <sheetViews>
    <sheetView workbookViewId="0">
      <selection activeCell="H9" sqref="H9"/>
    </sheetView>
  </sheetViews>
  <sheetFormatPr defaultRowHeight="15" x14ac:dyDescent="0.25"/>
  <cols>
    <col min="1" max="1" width="20.5703125" style="35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15.75" x14ac:dyDescent="0.25">
      <c r="A2" s="25" t="s">
        <v>47</v>
      </c>
      <c r="B2" s="25" t="s">
        <v>47</v>
      </c>
      <c r="C2" s="19">
        <f>SUMIFS(_stats[goals_on_date],_stats[player_id],_players[[#This Row],[player_id]])</f>
        <v>23</v>
      </c>
      <c r="D2" s="19">
        <f>SUMIFS(_stats[assists_on_date],_stats[player_id],_players[[#This Row],[player_id]])</f>
        <v>17</v>
      </c>
      <c r="E2" s="19">
        <f>SUMIFS(_stats[wins_on_date],_stats[player_id],_players[[#This Row],[player_id]])</f>
        <v>32</v>
      </c>
      <c r="F2" s="20">
        <f>SUM(_players[[#This Row],[goals]:[wins]])</f>
        <v>72</v>
      </c>
    </row>
    <row r="3" spans="1:6" ht="15.75" x14ac:dyDescent="0.25">
      <c r="A3" s="27" t="s">
        <v>16</v>
      </c>
      <c r="B3" s="27" t="s">
        <v>16</v>
      </c>
      <c r="C3" s="16">
        <f>SUMIFS(_stats[goals_on_date],_stats[player_id],_players[[#This Row],[player_id]])</f>
        <v>24</v>
      </c>
      <c r="D3" s="16">
        <f>SUMIFS(_stats[assists_on_date],_stats[player_id],_players[[#This Row],[player_id]])</f>
        <v>3</v>
      </c>
      <c r="E3" s="16">
        <f>SUMIFS(_stats[wins_on_date],_stats[player_id],_players[[#This Row],[player_id]])</f>
        <v>35</v>
      </c>
      <c r="F3" s="17">
        <f>SUM(_players[[#This Row],[goals]:[wins]])</f>
        <v>62</v>
      </c>
    </row>
    <row r="4" spans="1:6" ht="15.75" x14ac:dyDescent="0.25">
      <c r="A4" s="27" t="s">
        <v>18</v>
      </c>
      <c r="B4" s="27" t="s">
        <v>18</v>
      </c>
      <c r="C4" s="11">
        <f>SUMIFS(_stats[goals_on_date],_stats[player_id],_players[[#This Row],[player_id]])</f>
        <v>15</v>
      </c>
      <c r="D4" s="11">
        <f>SUMIFS(_stats[assists_on_date],_stats[player_id],_players[[#This Row],[player_id]])</f>
        <v>10</v>
      </c>
      <c r="E4" s="11">
        <f>SUMIFS(_stats[wins_on_date],_stats[player_id],_players[[#This Row],[player_id]])</f>
        <v>32</v>
      </c>
      <c r="F4" s="12">
        <f>SUM(_players[[#This Row],[goals]:[wins]])</f>
        <v>57</v>
      </c>
    </row>
    <row r="5" spans="1:6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5</v>
      </c>
      <c r="D5" s="21">
        <f>SUMIFS(_stats[assists_on_date],_stats[player_id],_players[[#This Row],[player_id]])</f>
        <v>12</v>
      </c>
      <c r="E5" s="21">
        <f>SUMIFS(_stats[wins_on_date],_stats[player_id],_players[[#This Row],[player_id]])</f>
        <v>38</v>
      </c>
      <c r="F5" s="22">
        <f>SUM(_players[[#This Row],[goals]:[wins]])</f>
        <v>55</v>
      </c>
    </row>
    <row r="6" spans="1:6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7</v>
      </c>
      <c r="D6" s="16">
        <f>SUMIFS(_stats[assists_on_date],_stats[player_id],_players[[#This Row],[player_id]])</f>
        <v>5</v>
      </c>
      <c r="E6" s="16">
        <f>SUMIFS(_stats[wins_on_date],_stats[player_id],_players[[#This Row],[player_id]])</f>
        <v>38</v>
      </c>
      <c r="F6" s="17">
        <f>SUM(_players[[#This Row],[goals]:[wins]])</f>
        <v>50</v>
      </c>
    </row>
    <row r="7" spans="1:6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14</v>
      </c>
      <c r="D7" s="11">
        <f>SUMIFS(_stats[assists_on_date],_stats[player_id],_players[[#This Row],[player_id]])</f>
        <v>8</v>
      </c>
      <c r="E7" s="11">
        <f>SUMIFS(_stats[wins_on_date],_stats[player_id],_players[[#This Row],[player_id]])</f>
        <v>18</v>
      </c>
      <c r="F7" s="12">
        <f>SUM(_players[[#This Row],[goals]:[wins]])</f>
        <v>40</v>
      </c>
    </row>
    <row r="8" spans="1:6" ht="15.75" x14ac:dyDescent="0.25">
      <c r="A8" s="27" t="s">
        <v>11</v>
      </c>
      <c r="B8" s="27" t="s">
        <v>11</v>
      </c>
      <c r="C8" s="16">
        <f>SUMIFS(_stats[goals_on_date],_stats[player_id],_players[[#This Row],[player_id]])</f>
        <v>2</v>
      </c>
      <c r="D8" s="16">
        <f>SUMIFS(_stats[assists_on_date],_stats[player_id],_players[[#This Row],[player_id]])</f>
        <v>3</v>
      </c>
      <c r="E8" s="16">
        <f>SUMIFS(_stats[wins_on_date],_stats[player_id],_players[[#This Row],[player_id]])</f>
        <v>34</v>
      </c>
      <c r="F8" s="17">
        <f>SUM(_players[[#This Row],[goals]:[wins]])</f>
        <v>39</v>
      </c>
    </row>
    <row r="9" spans="1:6" ht="15.75" x14ac:dyDescent="0.25">
      <c r="A9" s="25" t="s">
        <v>42</v>
      </c>
      <c r="B9" s="25" t="s">
        <v>42</v>
      </c>
      <c r="C9" s="21">
        <f>SUMIFS(_stats[goals_on_date],_stats[player_id],_players[[#This Row],[player_id]])</f>
        <v>10</v>
      </c>
      <c r="D9" s="21">
        <f>SUMIFS(_stats[assists_on_date],_stats[player_id],_players[[#This Row],[player_id]])</f>
        <v>10</v>
      </c>
      <c r="E9" s="21">
        <f>SUMIFS(_stats[wins_on_date],_stats[player_id],_players[[#This Row],[player_id]])</f>
        <v>20</v>
      </c>
      <c r="F9" s="22">
        <f>SUM(_players[[#This Row],[goals]:[wins]])</f>
        <v>40</v>
      </c>
    </row>
    <row r="10" spans="1:6" ht="15.75" x14ac:dyDescent="0.25">
      <c r="A10" s="28" t="s">
        <v>44</v>
      </c>
      <c r="B10" s="28" t="s">
        <v>44</v>
      </c>
      <c r="C10" s="11">
        <f>SUMIFS(_stats[goals_on_date],_stats[player_id],_players[[#This Row],[player_id]])</f>
        <v>7</v>
      </c>
      <c r="D10" s="11">
        <f>SUMIFS(_stats[assists_on_date],_stats[player_id],_players[[#This Row],[player_id]])</f>
        <v>3</v>
      </c>
      <c r="E10" s="11">
        <f>SUMIFS(_stats[wins_on_date],_stats[player_id],_players[[#This Row],[player_id]])</f>
        <v>26</v>
      </c>
      <c r="F10" s="12">
        <f>SUM(_players[[#This Row],[goals]:[wins]])</f>
        <v>36</v>
      </c>
    </row>
    <row r="11" spans="1:6" ht="15.75" x14ac:dyDescent="0.25">
      <c r="A11" s="27" t="s">
        <v>26</v>
      </c>
      <c r="B11" s="27" t="s">
        <v>26</v>
      </c>
      <c r="C11" s="11">
        <f>SUMIFS(_stats[goals_on_date],_stats[player_id],_players[[#This Row],[player_id]])</f>
        <v>1</v>
      </c>
      <c r="D11" s="11">
        <f>SUMIFS(_stats[assists_on_date],_stats[player_id],_players[[#This Row],[player_id]])</f>
        <v>3</v>
      </c>
      <c r="E11" s="11">
        <f>SUMIFS(_stats[wins_on_date],_stats[player_id],_players[[#This Row],[player_id]])</f>
        <v>28</v>
      </c>
      <c r="F11" s="12">
        <f>SUM(_players[[#This Row],[goals]:[wins]])</f>
        <v>32</v>
      </c>
    </row>
    <row r="12" spans="1:6" ht="15.75" x14ac:dyDescent="0.25">
      <c r="A12" s="27" t="s">
        <v>66</v>
      </c>
      <c r="B12" s="27" t="s">
        <v>66</v>
      </c>
      <c r="C12" s="11">
        <f>SUMIFS(_stats[goals_on_date],_stats[player_id],_players[[#This Row],[player_id]])</f>
        <v>4</v>
      </c>
      <c r="D12" s="11">
        <f>SUMIFS(_stats[assists_on_date],_stats[player_id],_players[[#This Row],[player_id]])</f>
        <v>11</v>
      </c>
      <c r="E12" s="11">
        <f>SUMIFS(_stats[wins_on_date],_stats[player_id],_players[[#This Row],[player_id]])</f>
        <v>18</v>
      </c>
      <c r="F12" s="12">
        <f>SUM(_players[[#This Row],[goals]:[wins]])</f>
        <v>33</v>
      </c>
    </row>
    <row r="13" spans="1:6" ht="15.75" x14ac:dyDescent="0.25">
      <c r="A13" s="27" t="s">
        <v>12</v>
      </c>
      <c r="B13" s="27" t="s">
        <v>12</v>
      </c>
      <c r="C13" s="11">
        <f>SUMIFS(_stats[goals_on_date],_stats[player_id],_players[[#This Row],[player_id]])</f>
        <v>4</v>
      </c>
      <c r="D13" s="11">
        <f>SUMIFS(_stats[assists_on_date],_stats[player_id],_players[[#This Row],[player_id]])</f>
        <v>11</v>
      </c>
      <c r="E13" s="11">
        <f>SUMIFS(_stats[wins_on_date],_stats[player_id],_players[[#This Row],[player_id]])</f>
        <v>15</v>
      </c>
      <c r="F13" s="12">
        <f>SUM(_players[[#This Row],[goals]:[wins]])</f>
        <v>30</v>
      </c>
    </row>
    <row r="14" spans="1:6" ht="15.75" x14ac:dyDescent="0.25">
      <c r="A14" s="27" t="s">
        <v>14</v>
      </c>
      <c r="B14" s="27" t="s">
        <v>14</v>
      </c>
      <c r="C14" s="16">
        <f>SUMIFS(_stats[goals_on_date],_stats[player_id],_players[[#This Row],[player_id]])</f>
        <v>7</v>
      </c>
      <c r="D14" s="16">
        <f>SUMIFS(_stats[assists_on_date],_stats[player_id],_players[[#This Row],[player_id]])</f>
        <v>3</v>
      </c>
      <c r="E14" s="16">
        <f>SUMIFS(_stats[wins_on_date],_stats[player_id],_players[[#This Row],[player_id]])</f>
        <v>14</v>
      </c>
      <c r="F14" s="17">
        <f>SUM(_players[[#This Row],[goals]:[wins]])</f>
        <v>24</v>
      </c>
    </row>
    <row r="15" spans="1:6" ht="15.75" x14ac:dyDescent="0.25">
      <c r="A15" s="28" t="s">
        <v>46</v>
      </c>
      <c r="B15" s="28" t="s">
        <v>46</v>
      </c>
      <c r="C15" s="11">
        <f>SUMIFS(_stats[goals_on_date],_stats[player_id],_players[[#This Row],[player_id]])</f>
        <v>2</v>
      </c>
      <c r="D15" s="11">
        <f>SUMIFS(_stats[assists_on_date],_stats[player_id],_players[[#This Row],[player_id]])</f>
        <v>5</v>
      </c>
      <c r="E15" s="11">
        <f>SUMIFS(_stats[wins_on_date],_stats[player_id],_players[[#This Row],[player_id]])</f>
        <v>17</v>
      </c>
      <c r="F15" s="12">
        <f>SUM(_players[[#This Row],[goals]:[wins]])</f>
        <v>24</v>
      </c>
    </row>
    <row r="16" spans="1:6" ht="15.75" x14ac:dyDescent="0.25">
      <c r="A16" s="36" t="s">
        <v>52</v>
      </c>
      <c r="B16" s="36" t="s">
        <v>52</v>
      </c>
      <c r="C16" s="11">
        <f>SUMIFS(_stats[goals_on_date],_stats[player_id],_players[[#This Row],[player_id]])</f>
        <v>4</v>
      </c>
      <c r="D16" s="11">
        <f>SUMIFS(_stats[assists_on_date],_stats[player_id],_players[[#This Row],[player_id]])</f>
        <v>4</v>
      </c>
      <c r="E16" s="11">
        <f>SUMIFS(_stats[wins_on_date],_stats[player_id],_players[[#This Row],[player_id]])</f>
        <v>16</v>
      </c>
      <c r="F16" s="12">
        <f>SUM(_players[[#This Row],[goals]:[wins]])</f>
        <v>24</v>
      </c>
    </row>
    <row r="17" spans="1:6" ht="15.75" x14ac:dyDescent="0.25">
      <c r="A17" s="27" t="s">
        <v>32</v>
      </c>
      <c r="B17" s="27" t="s">
        <v>32</v>
      </c>
      <c r="C17" s="11">
        <f>SUMIFS(_stats[goals_on_date],_stats[player_id],_players[[#This Row],[player_id]])</f>
        <v>0</v>
      </c>
      <c r="D17" s="11">
        <f>SUMIFS(_stats[assists_on_date],_stats[player_id],_players[[#This Row],[player_id]])</f>
        <v>0</v>
      </c>
      <c r="E17" s="11">
        <f>SUMIFS(_stats[wins_on_date],_stats[player_id],_players[[#This Row],[player_id]])</f>
        <v>22</v>
      </c>
      <c r="F17" s="12">
        <f>SUM(_players[[#This Row],[goals]:[wins]])</f>
        <v>22</v>
      </c>
    </row>
    <row r="18" spans="1:6" ht="15.75" x14ac:dyDescent="0.25">
      <c r="A18" s="27" t="s">
        <v>31</v>
      </c>
      <c r="B18" s="27" t="s">
        <v>31</v>
      </c>
      <c r="C18" s="11">
        <f>SUMIFS(_stats[goals_on_date],_stats[player_id],_players[[#This Row],[player_id]])</f>
        <v>6</v>
      </c>
      <c r="D18" s="11">
        <f>SUMIFS(_stats[assists_on_date],_stats[player_id],_players[[#This Row],[player_id]])</f>
        <v>2</v>
      </c>
      <c r="E18" s="11">
        <f>SUMIFS(_stats[wins_on_date],_stats[player_id],_players[[#This Row],[player_id]])</f>
        <v>12</v>
      </c>
      <c r="F18" s="12">
        <f>SUM(_players[[#This Row],[goals]:[wins]])</f>
        <v>20</v>
      </c>
    </row>
    <row r="19" spans="1:6" ht="15.75" x14ac:dyDescent="0.25">
      <c r="A19" s="28" t="s">
        <v>55</v>
      </c>
      <c r="B19" s="28" t="s">
        <v>55</v>
      </c>
      <c r="C19" s="11">
        <f>SUMIFS(_stats[goals_on_date],_stats[player_id],_players[[#This Row],[player_id]])</f>
        <v>0</v>
      </c>
      <c r="D19" s="11">
        <f>SUMIFS(_stats[assists_on_date],_stats[player_id],_players[[#This Row],[player_id]])</f>
        <v>3</v>
      </c>
      <c r="E19" s="11">
        <f>SUMIFS(_stats[wins_on_date],_stats[player_id],_players[[#This Row],[player_id]])</f>
        <v>17</v>
      </c>
      <c r="F19" s="12">
        <f>SUM(_players[[#This Row],[goals]:[wins]])</f>
        <v>20</v>
      </c>
    </row>
    <row r="20" spans="1:6" ht="15.75" x14ac:dyDescent="0.25">
      <c r="A20" s="29" t="s">
        <v>21</v>
      </c>
      <c r="B20" s="29" t="s">
        <v>21</v>
      </c>
      <c r="C20" s="11">
        <f>SUMIFS(_stats[goals_on_date],_stats[player_id],_players[[#This Row],[player_id]])</f>
        <v>5</v>
      </c>
      <c r="D20" s="11">
        <f>SUMIFS(_stats[assists_on_date],_stats[player_id],_players[[#This Row],[player_id]])</f>
        <v>1</v>
      </c>
      <c r="E20" s="11">
        <f>SUMIFS(_stats[wins_on_date],_stats[player_id],_players[[#This Row],[player_id]])</f>
        <v>13</v>
      </c>
      <c r="F20" s="12">
        <f>SUM(_players[[#This Row],[goals]:[wins]])</f>
        <v>19</v>
      </c>
    </row>
    <row r="21" spans="1:6" ht="15.75" x14ac:dyDescent="0.25">
      <c r="A21" s="33" t="s">
        <v>45</v>
      </c>
      <c r="B21" s="33" t="s">
        <v>45</v>
      </c>
      <c r="C21" s="16">
        <f>SUMIFS(_stats[goals_on_date],_stats[player_id],_players[[#This Row],[player_id]])</f>
        <v>2</v>
      </c>
      <c r="D21" s="16">
        <f>SUMIFS(_stats[assists_on_date],_stats[player_id],_players[[#This Row],[player_id]])</f>
        <v>1</v>
      </c>
      <c r="E21" s="16">
        <f>SUMIFS(_stats[wins_on_date],_stats[player_id],_players[[#This Row],[player_id]])</f>
        <v>15</v>
      </c>
      <c r="F21" s="17">
        <f>SUM(_players[[#This Row],[goals]:[wins]])</f>
        <v>18</v>
      </c>
    </row>
    <row r="22" spans="1:6" x14ac:dyDescent="0.25">
      <c r="A22" s="31" t="s">
        <v>64</v>
      </c>
      <c r="B22" s="31" t="s">
        <v>64</v>
      </c>
      <c r="C22" s="16">
        <f>SUMIFS(_stats[goals_on_date],_stats[player_id],_players[[#This Row],[player_id]])</f>
        <v>3</v>
      </c>
      <c r="D22" s="16">
        <f>SUMIFS(_stats[assists_on_date],_stats[player_id],_players[[#This Row],[player_id]])</f>
        <v>2</v>
      </c>
      <c r="E22" s="16">
        <f>SUMIFS(_stats[wins_on_date],_stats[player_id],_players[[#This Row],[player_id]])</f>
        <v>16</v>
      </c>
      <c r="F22" s="17">
        <f>SUM(_players[[#This Row],[goals]:[wins]])</f>
        <v>21</v>
      </c>
    </row>
    <row r="23" spans="1:6" ht="15.75" x14ac:dyDescent="0.25">
      <c r="A23" s="29" t="s">
        <v>28</v>
      </c>
      <c r="B23" s="29" t="s">
        <v>28</v>
      </c>
      <c r="C23" s="11">
        <f>SUMIFS(_stats[goals_on_date],_stats[player_id],_players[[#This Row],[player_id]])</f>
        <v>2</v>
      </c>
      <c r="D23" s="11">
        <f>SUMIFS(_stats[assists_on_date],_stats[player_id],_players[[#This Row],[player_id]])</f>
        <v>1</v>
      </c>
      <c r="E23" s="11">
        <f>SUMIFS(_stats[wins_on_date],_stats[player_id],_players[[#This Row],[player_id]])</f>
        <v>15</v>
      </c>
      <c r="F23" s="12">
        <f>SUM(_players[[#This Row],[goals]:[wins]])</f>
        <v>18</v>
      </c>
    </row>
    <row r="24" spans="1:6" x14ac:dyDescent="0.25">
      <c r="A24" s="31" t="s">
        <v>71</v>
      </c>
      <c r="B24" s="31" t="s">
        <v>71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8</v>
      </c>
      <c r="F24" s="17">
        <f>SUM(_players[[#This Row],[goals]:[wins]])</f>
        <v>18</v>
      </c>
    </row>
    <row r="25" spans="1:6" ht="15.75" x14ac:dyDescent="0.25">
      <c r="A25" s="29" t="s">
        <v>23</v>
      </c>
      <c r="B25" s="29" t="s">
        <v>23</v>
      </c>
      <c r="C25" s="11">
        <f>SUMIFS(_stats[goals_on_date],_stats[player_id],_players[[#This Row],[player_id]])</f>
        <v>0</v>
      </c>
      <c r="D25" s="11">
        <f>SUMIFS(_stats[assists_on_date],_stats[player_id],_players[[#This Row],[player_id]])</f>
        <v>0</v>
      </c>
      <c r="E25" s="11">
        <f>SUMIFS(_stats[wins_on_date],_stats[player_id],_players[[#This Row],[player_id]])</f>
        <v>17</v>
      </c>
      <c r="F25" s="12">
        <f>SUM(_players[[#This Row],[goals]:[wins]])</f>
        <v>17</v>
      </c>
    </row>
    <row r="26" spans="1:6" ht="15.75" x14ac:dyDescent="0.25">
      <c r="A26" s="29" t="s">
        <v>27</v>
      </c>
      <c r="B26" s="29" t="s">
        <v>27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0</v>
      </c>
      <c r="E26" s="16">
        <f>SUMIFS(_stats[wins_on_date],_stats[player_id],_players[[#This Row],[player_id]])</f>
        <v>14</v>
      </c>
      <c r="F26" s="17">
        <f>SUM(_players[[#This Row],[goals]:[wins]])</f>
        <v>17</v>
      </c>
    </row>
    <row r="27" spans="1:6" ht="15.75" x14ac:dyDescent="0.25">
      <c r="A27" s="29" t="s">
        <v>19</v>
      </c>
      <c r="B27" s="29" t="s">
        <v>19</v>
      </c>
      <c r="C27" s="11">
        <f>SUMIFS(_stats[goals_on_date],_stats[player_id],_players[[#This Row],[player_id]])</f>
        <v>2</v>
      </c>
      <c r="D27" s="11">
        <f>SUMIFS(_stats[assists_on_date],_stats[player_id],_players[[#This Row],[player_id]])</f>
        <v>4</v>
      </c>
      <c r="E27" s="11">
        <f>SUMIFS(_stats[wins_on_date],_stats[player_id],_players[[#This Row],[player_id]])</f>
        <v>11</v>
      </c>
      <c r="F27" s="12">
        <f>SUM(_players[[#This Row],[goals]:[wins]])</f>
        <v>17</v>
      </c>
    </row>
    <row r="28" spans="1:6" ht="15.75" x14ac:dyDescent="0.25">
      <c r="A28" s="33" t="s">
        <v>43</v>
      </c>
      <c r="B28" s="33" t="s">
        <v>43</v>
      </c>
      <c r="C28" s="11">
        <f>SUMIFS(_stats[goals_on_date],_stats[player_id],_players[[#This Row],[player_id]])</f>
        <v>2</v>
      </c>
      <c r="D28" s="11">
        <f>SUMIFS(_stats[assists_on_date],_stats[player_id],_players[[#This Row],[player_id]])</f>
        <v>3</v>
      </c>
      <c r="E28" s="11">
        <f>SUMIFS(_stats[wins_on_date],_stats[player_id],_players[[#This Row],[player_id]])</f>
        <v>12</v>
      </c>
      <c r="F28" s="12">
        <f>SUM(_players[[#This Row],[goals]:[wins]])</f>
        <v>17</v>
      </c>
    </row>
    <row r="29" spans="1:6" ht="15.75" x14ac:dyDescent="0.25">
      <c r="A29" s="29" t="s">
        <v>15</v>
      </c>
      <c r="B29" s="29" t="s">
        <v>15</v>
      </c>
      <c r="C29" s="11">
        <f>SUMIFS(_stats[goals_on_date],_stats[player_id],_players[[#This Row],[player_id]])</f>
        <v>4</v>
      </c>
      <c r="D29" s="11">
        <f>SUMIFS(_stats[assists_on_date],_stats[player_id],_players[[#This Row],[player_id]])</f>
        <v>3</v>
      </c>
      <c r="E29" s="11">
        <f>SUMIFS(_stats[wins_on_date],_stats[player_id],_players[[#This Row],[player_id]])</f>
        <v>9</v>
      </c>
      <c r="F29" s="12">
        <f>SUM(_players[[#This Row],[goals]:[wins]])</f>
        <v>16</v>
      </c>
    </row>
    <row r="30" spans="1:6" ht="15.75" x14ac:dyDescent="0.25">
      <c r="A30" s="32" t="s">
        <v>62</v>
      </c>
      <c r="B30" s="33" t="s">
        <v>62</v>
      </c>
      <c r="C30" s="16">
        <f>SUMIFS(_stats[goals_on_date],_stats[player_id],_players[[#This Row],[player_id]])</f>
        <v>2</v>
      </c>
      <c r="D30" s="16">
        <f>SUMIFS(_stats[assists_on_date],_stats[player_id],_players[[#This Row],[player_id]])</f>
        <v>1</v>
      </c>
      <c r="E30" s="16">
        <f>SUMIFS(_stats[wins_on_date],_stats[player_id],_players[[#This Row],[player_id]])</f>
        <v>13</v>
      </c>
      <c r="F30" s="17">
        <f>SUM(_players[[#This Row],[goals]:[wins]])</f>
        <v>16</v>
      </c>
    </row>
    <row r="31" spans="1:6" x14ac:dyDescent="0.25">
      <c r="A31" s="31" t="s">
        <v>68</v>
      </c>
      <c r="B31" s="31" t="s">
        <v>68</v>
      </c>
      <c r="C31" s="16">
        <f>SUMIFS(_stats[goals_on_date],_stats[player_id],_players[[#This Row],[player_id]])</f>
        <v>1</v>
      </c>
      <c r="D31" s="16">
        <f>SUMIFS(_stats[assists_on_date],_stats[player_id],_players[[#This Row],[player_id]])</f>
        <v>5</v>
      </c>
      <c r="E31" s="16">
        <f>SUMIFS(_stats[wins_on_date],_stats[player_id],_players[[#This Row],[player_id]])</f>
        <v>10</v>
      </c>
      <c r="F31" s="17">
        <f>SUM(_players[[#This Row],[goals]:[wins]])</f>
        <v>16</v>
      </c>
    </row>
    <row r="32" spans="1:6" ht="15.75" x14ac:dyDescent="0.25">
      <c r="A32" s="29" t="s">
        <v>35</v>
      </c>
      <c r="B32" s="29" t="s">
        <v>35</v>
      </c>
      <c r="C32" s="11">
        <f>SUMIFS(_stats[goals_on_date],_stats[player_id],_players[[#This Row],[player_id]])</f>
        <v>2</v>
      </c>
      <c r="D32" s="11">
        <f>SUMIFS(_stats[assists_on_date],_stats[player_id],_players[[#This Row],[player_id]])</f>
        <v>0</v>
      </c>
      <c r="E32" s="11">
        <f>SUMIFS(_stats[wins_on_date],_stats[player_id],_players[[#This Row],[player_id]])</f>
        <v>12</v>
      </c>
      <c r="F32" s="12">
        <f>SUM(_players[[#This Row],[goals]:[wins]])</f>
        <v>14</v>
      </c>
    </row>
    <row r="33" spans="1:6" ht="15.75" x14ac:dyDescent="0.25">
      <c r="A33" s="29" t="s">
        <v>33</v>
      </c>
      <c r="B33" s="29" t="s">
        <v>33</v>
      </c>
      <c r="C33" s="11">
        <f>SUMIFS(_stats[goals_on_date],_stats[player_id],_players[[#This Row],[player_id]])</f>
        <v>1</v>
      </c>
      <c r="D33" s="11">
        <f>SUMIFS(_stats[assists_on_date],_stats[player_id],_players[[#This Row],[player_id]])</f>
        <v>0</v>
      </c>
      <c r="E33" s="11">
        <f>SUMIFS(_stats[wins_on_date],_stats[player_id],_players[[#This Row],[player_id]])</f>
        <v>12</v>
      </c>
      <c r="F33" s="12">
        <f>SUM(_players[[#This Row],[goals]:[wins]])</f>
        <v>13</v>
      </c>
    </row>
    <row r="34" spans="1:6" x14ac:dyDescent="0.25">
      <c r="A34" s="31" t="s">
        <v>67</v>
      </c>
      <c r="B34" s="31" t="s">
        <v>67</v>
      </c>
      <c r="C34" s="16">
        <f>SUMIFS(_stats[goals_on_date],_stats[player_id],_players[[#This Row],[player_id]])</f>
        <v>3</v>
      </c>
      <c r="D34" s="16">
        <f>SUMIFS(_stats[assists_on_date],_stats[player_id],_players[[#This Row],[player_id]])</f>
        <v>2</v>
      </c>
      <c r="E34" s="16">
        <f>SUMIFS(_stats[wins_on_date],_stats[player_id],_players[[#This Row],[player_id]])</f>
        <v>8</v>
      </c>
      <c r="F34" s="17">
        <f>SUM(_players[[#This Row],[goals]:[wins]])</f>
        <v>13</v>
      </c>
    </row>
    <row r="35" spans="1:6" ht="15.75" x14ac:dyDescent="0.25">
      <c r="A35" s="29" t="s">
        <v>13</v>
      </c>
      <c r="B35" s="29" t="s">
        <v>13</v>
      </c>
      <c r="C35" s="16">
        <f>SUMIFS(_stats[goals_on_date],_stats[player_id],_players[[#This Row],[player_id]])</f>
        <v>0</v>
      </c>
      <c r="D35" s="16">
        <f>SUMIFS(_stats[assists_on_date],_stats[player_id],_players[[#This Row],[player_id]])</f>
        <v>2</v>
      </c>
      <c r="E35" s="16">
        <f>SUMIFS(_stats[wins_on_date],_stats[player_id],_players[[#This Row],[player_id]])</f>
        <v>11</v>
      </c>
      <c r="F35" s="17">
        <f>SUM(_players[[#This Row],[goals]:[wins]])</f>
        <v>13</v>
      </c>
    </row>
    <row r="36" spans="1:6" ht="15.75" x14ac:dyDescent="0.25">
      <c r="A36" s="29" t="s">
        <v>41</v>
      </c>
      <c r="B36" s="29" t="s">
        <v>41</v>
      </c>
      <c r="C36" s="16">
        <f>SUMIFS(_stats[goals_on_date],_stats[player_id],_players[[#This Row],[player_id]])</f>
        <v>1</v>
      </c>
      <c r="D36" s="16">
        <f>SUMIFS(_stats[assists_on_date],_stats[player_id],_players[[#This Row],[player_id]])</f>
        <v>0</v>
      </c>
      <c r="E36" s="16">
        <f>SUMIFS(_stats[wins_on_date],_stats[player_id],_players[[#This Row],[player_id]])</f>
        <v>12</v>
      </c>
      <c r="F36" s="17">
        <f>SUM(_players[[#This Row],[goals]:[wins]])</f>
        <v>13</v>
      </c>
    </row>
    <row r="37" spans="1:6" ht="15.75" x14ac:dyDescent="0.25">
      <c r="A37" s="29" t="s">
        <v>24</v>
      </c>
      <c r="B37" s="29" t="s">
        <v>24</v>
      </c>
      <c r="C37" s="11">
        <f>SUMIFS(_stats[goals_on_date],_stats[player_id],_players[[#This Row],[player_id]])</f>
        <v>1</v>
      </c>
      <c r="D37" s="11">
        <f>SUMIFS(_stats[assists_on_date],_stats[player_id],_players[[#This Row],[player_id]])</f>
        <v>4</v>
      </c>
      <c r="E37" s="11">
        <f>SUMIFS(_stats[wins_on_date],_stats[player_id],_players[[#This Row],[player_id]])</f>
        <v>8</v>
      </c>
      <c r="F37" s="12">
        <f>SUM(_players[[#This Row],[goals]:[wins]])</f>
        <v>13</v>
      </c>
    </row>
    <row r="38" spans="1:6" x14ac:dyDescent="0.25">
      <c r="A38" s="31" t="s">
        <v>70</v>
      </c>
      <c r="B38" s="31" t="s">
        <v>70</v>
      </c>
      <c r="C38" s="16">
        <f>SUMIFS(_stats[goals_on_date],_stats[player_id],_players[[#This Row],[player_id]])</f>
        <v>1</v>
      </c>
      <c r="D38" s="16">
        <f>SUMIFS(_stats[assists_on_date],_stats[player_id],_players[[#This Row],[player_id]])</f>
        <v>3</v>
      </c>
      <c r="E38" s="16">
        <f>SUMIFS(_stats[wins_on_date],_stats[player_id],_players[[#This Row],[player_id]])</f>
        <v>9</v>
      </c>
      <c r="F38" s="17">
        <f>SUM(_players[[#This Row],[goals]:[wins]])</f>
        <v>13</v>
      </c>
    </row>
    <row r="39" spans="1:6" ht="15.75" x14ac:dyDescent="0.25">
      <c r="A39" s="29" t="s">
        <v>29</v>
      </c>
      <c r="B39" s="29" t="s">
        <v>29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1</v>
      </c>
      <c r="E39" s="11">
        <f>SUMIFS(_stats[wins_on_date],_stats[player_id],_players[[#This Row],[player_id]])</f>
        <v>8</v>
      </c>
      <c r="F39" s="12">
        <f>SUM(_players[[#This Row],[goals]:[wins]])</f>
        <v>9</v>
      </c>
    </row>
    <row r="40" spans="1:6" ht="15.75" x14ac:dyDescent="0.25">
      <c r="A40" s="33" t="s">
        <v>51</v>
      </c>
      <c r="B40" s="33" t="s">
        <v>51</v>
      </c>
      <c r="C40" s="11">
        <f>SUMIFS(_stats[goals_on_date],_stats[player_id],_players[[#This Row],[player_id]])</f>
        <v>1</v>
      </c>
      <c r="D40" s="11">
        <f>SUMIFS(_stats[assists_on_date],_stats[player_id],_players[[#This Row],[player_id]])</f>
        <v>1</v>
      </c>
      <c r="E40" s="11">
        <f>SUMIFS(_stats[wins_on_date],_stats[player_id],_players[[#This Row],[player_id]])</f>
        <v>7</v>
      </c>
      <c r="F40" s="12">
        <f>SUM(_players[[#This Row],[goals]:[wins]])</f>
        <v>9</v>
      </c>
    </row>
    <row r="41" spans="1:6" ht="15.75" x14ac:dyDescent="0.25">
      <c r="A41" s="29" t="s">
        <v>25</v>
      </c>
      <c r="B41" s="29" t="s">
        <v>25</v>
      </c>
      <c r="C41" s="11">
        <f>SUMIFS(_stats[goals_on_date],_stats[player_id],_players[[#This Row],[player_id]])</f>
        <v>1</v>
      </c>
      <c r="D41" s="11">
        <f>SUMIFS(_stats[assists_on_date],_stats[player_id],_players[[#This Row],[player_id]])</f>
        <v>1</v>
      </c>
      <c r="E41" s="11">
        <f>SUMIFS(_stats[wins_on_date],_stats[player_id],_players[[#This Row],[player_id]])</f>
        <v>6</v>
      </c>
      <c r="F41" s="12">
        <f>SUM(_players[[#This Row],[goals]:[wins]])</f>
        <v>8</v>
      </c>
    </row>
    <row r="42" spans="1:6" ht="15.75" x14ac:dyDescent="0.25">
      <c r="A42" s="33" t="s">
        <v>60</v>
      </c>
      <c r="B42" s="33" t="s">
        <v>60</v>
      </c>
      <c r="C42" s="11">
        <f>SUMIFS(_stats[goals_on_date],_stats[player_id],_players[[#This Row],[player_id]])</f>
        <v>1</v>
      </c>
      <c r="D42" s="11">
        <f>SUMIFS(_stats[assists_on_date],_stats[player_id],_players[[#This Row],[player_id]])</f>
        <v>2</v>
      </c>
      <c r="E42" s="11">
        <f>SUMIFS(_stats[wins_on_date],_stats[player_id],_players[[#This Row],[player_id]])</f>
        <v>5</v>
      </c>
      <c r="F42" s="12">
        <f>SUM(_players[[#This Row],[goals]:[wins]])</f>
        <v>8</v>
      </c>
    </row>
    <row r="43" spans="1:6" ht="15.75" x14ac:dyDescent="0.25">
      <c r="A43" s="30" t="s">
        <v>73</v>
      </c>
      <c r="B43" s="30" t="s">
        <v>73</v>
      </c>
      <c r="C43" s="16">
        <f>SUMIFS(_stats[goals_on_date],_stats[player_id],_players[[#This Row],[player_id]])</f>
        <v>0</v>
      </c>
      <c r="D43" s="16">
        <f>SUMIFS(_stats[assists_on_date],_stats[player_id],_players[[#This Row],[player_id]])</f>
        <v>0</v>
      </c>
      <c r="E43" s="16">
        <f>SUMIFS(_stats[wins_on_date],_stats[player_id],_players[[#This Row],[player_id]])</f>
        <v>7</v>
      </c>
      <c r="F43" s="17">
        <f>SUM(_players[[#This Row],[goals]:[wins]])</f>
        <v>7</v>
      </c>
    </row>
    <row r="44" spans="1:6" ht="15.75" x14ac:dyDescent="0.25">
      <c r="A44" s="34" t="s">
        <v>36</v>
      </c>
      <c r="B44" s="34" t="s">
        <v>36</v>
      </c>
      <c r="C44" s="11">
        <f>SUMIFS(_stats[goals_on_date],_stats[player_id],_players[[#This Row],[player_id]])</f>
        <v>1</v>
      </c>
      <c r="D44" s="11">
        <f>SUMIFS(_stats[assists_on_date],_stats[player_id],_players[[#This Row],[player_id]])</f>
        <v>2</v>
      </c>
      <c r="E44" s="11">
        <f>SUMIFS(_stats[wins_on_date],_stats[player_id],_players[[#This Row],[player_id]])</f>
        <v>3</v>
      </c>
      <c r="F44" s="12">
        <f>SUM(_players[[#This Row],[goals]:[wins]])</f>
        <v>6</v>
      </c>
    </row>
    <row r="45" spans="1:6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3</v>
      </c>
      <c r="F45" s="17">
        <f>SUM(_players[[#This Row],[goals]:[wins]])</f>
        <v>6</v>
      </c>
    </row>
    <row r="46" spans="1:6" x14ac:dyDescent="0.25">
      <c r="A46" s="31" t="s">
        <v>69</v>
      </c>
      <c r="B46" s="31" t="s">
        <v>69</v>
      </c>
      <c r="C46" s="16">
        <f>SUMIFS(_stats[goals_on_date],_stats[player_id],_players[[#This Row],[player_id]])</f>
        <v>0</v>
      </c>
      <c r="D46" s="16">
        <f>SUMIFS(_stats[assists_on_date],_stats[player_id],_players[[#This Row],[player_id]])</f>
        <v>0</v>
      </c>
      <c r="E46" s="16">
        <f>SUMIFS(_stats[wins_on_date],_stats[player_id],_players[[#This Row],[player_id]])</f>
        <v>6</v>
      </c>
      <c r="F46" s="17">
        <f>SUM(_players[[#This Row],[goals]:[wins]])</f>
        <v>6</v>
      </c>
    </row>
    <row r="47" spans="1:6" ht="15.75" x14ac:dyDescent="0.25">
      <c r="A47" s="29" t="s">
        <v>17</v>
      </c>
      <c r="B47" s="29" t="s">
        <v>17</v>
      </c>
      <c r="C47" s="11">
        <f>SUMIFS(_stats[goals_on_date],_stats[player_id],_players[[#This Row],[player_id]])</f>
        <v>2</v>
      </c>
      <c r="D47" s="11">
        <f>SUMIFS(_stats[assists_on_date],_stats[player_id],_players[[#This Row],[player_id]])</f>
        <v>0</v>
      </c>
      <c r="E47" s="11">
        <f>SUMIFS(_stats[wins_on_date],_stats[player_id],_players[[#This Row],[player_id]])</f>
        <v>2</v>
      </c>
      <c r="F47" s="12">
        <f>SUM(_players[[#This Row],[goals]:[wins]])</f>
        <v>4</v>
      </c>
    </row>
    <row r="48" spans="1:6" ht="15.75" x14ac:dyDescent="0.25">
      <c r="A48" s="29" t="s">
        <v>34</v>
      </c>
      <c r="B48" s="29" t="s">
        <v>34</v>
      </c>
      <c r="C48" s="11">
        <f>SUMIFS(_stats[goals_on_date],_stats[player_id],_players[[#This Row],[player_id]])</f>
        <v>1</v>
      </c>
      <c r="D48" s="11">
        <f>SUMIFS(_stats[assists_on_date],_stats[player_id],_players[[#This Row],[player_id]])</f>
        <v>0</v>
      </c>
      <c r="E48" s="11">
        <f>SUMIFS(_stats[wins_on_date],_stats[player_id],_players[[#This Row],[player_id]])</f>
        <v>3</v>
      </c>
      <c r="F48" s="12">
        <f>SUM(_players[[#This Row],[goals]:[wins]])</f>
        <v>4</v>
      </c>
    </row>
    <row r="49" spans="1:6" ht="15.75" x14ac:dyDescent="0.25">
      <c r="A49" s="33" t="s">
        <v>50</v>
      </c>
      <c r="B49" s="33" t="s">
        <v>50</v>
      </c>
      <c r="C49" s="11">
        <f>SUMIFS(_stats[goals_on_date],_stats[player_id],_players[[#This Row],[player_id]])</f>
        <v>2</v>
      </c>
      <c r="D49" s="11">
        <f>SUMIFS(_stats[assists_on_date],_stats[player_id],_players[[#This Row],[player_id]])</f>
        <v>0</v>
      </c>
      <c r="E49" s="11">
        <f>SUMIFS(_stats[wins_on_date],_stats[player_id],_players[[#This Row],[player_id]])</f>
        <v>2</v>
      </c>
      <c r="F49" s="12">
        <f>SUM(_players[[#This Row],[goals]:[wins]])</f>
        <v>4</v>
      </c>
    </row>
    <row r="50" spans="1:6" ht="15.75" x14ac:dyDescent="0.25">
      <c r="A50" s="29" t="s">
        <v>40</v>
      </c>
      <c r="B50" s="29" t="s">
        <v>40</v>
      </c>
      <c r="C50" s="16">
        <f>SUMIFS(_stats[goals_on_date],_stats[player_id],_players[[#This Row],[player_id]])</f>
        <v>0</v>
      </c>
      <c r="D50" s="16">
        <f>SUMIFS(_stats[assists_on_date],_stats[player_id],_players[[#This Row],[player_id]])</f>
        <v>1</v>
      </c>
      <c r="E50" s="16">
        <f>SUMIFS(_stats[wins_on_date],_stats[player_id],_players[[#This Row],[player_id]])</f>
        <v>3</v>
      </c>
      <c r="F50" s="17">
        <f>SUM(_players[[#This Row],[goals]:[wins]])</f>
        <v>4</v>
      </c>
    </row>
    <row r="51" spans="1:6" ht="15.75" x14ac:dyDescent="0.25">
      <c r="A51" s="33" t="s">
        <v>49</v>
      </c>
      <c r="B51" s="33" t="s">
        <v>49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2</v>
      </c>
      <c r="F51" s="12">
        <f>SUM(_players[[#This Row],[goals]:[wins]])</f>
        <v>3</v>
      </c>
    </row>
    <row r="52" spans="1:6" ht="15.75" x14ac:dyDescent="0.25">
      <c r="A52" s="29" t="s">
        <v>37</v>
      </c>
      <c r="B52" s="29" t="s">
        <v>37</v>
      </c>
      <c r="C52" s="16">
        <f>SUMIFS(_stats[goals_on_date],_stats[player_id],_players[[#This Row],[player_id]])</f>
        <v>0</v>
      </c>
      <c r="D52" s="16">
        <f>SUMIFS(_stats[assists_on_date],_stats[player_id],_players[[#This Row],[player_id]])</f>
        <v>0</v>
      </c>
      <c r="E52" s="16">
        <f>SUMIFS(_stats[wins_on_date],_stats[player_id],_players[[#This Row],[player_id]])</f>
        <v>3</v>
      </c>
      <c r="F52" s="17">
        <f>SUM(_players[[#This Row],[goals]:[wins]])</f>
        <v>3</v>
      </c>
    </row>
    <row r="53" spans="1:6" ht="15.75" x14ac:dyDescent="0.25">
      <c r="A53" s="30" t="s">
        <v>72</v>
      </c>
      <c r="B53" s="30" t="s">
        <v>72</v>
      </c>
      <c r="C53" s="16">
        <f>SUMIFS(_stats[goals_on_date],_stats[player_id],_players[[#This Row],[player_id]])</f>
        <v>0</v>
      </c>
      <c r="D53" s="16">
        <f>SUMIFS(_stats[assists_on_date],_stats[player_id],_players[[#This Row],[player_id]])</f>
        <v>0</v>
      </c>
      <c r="E53" s="16">
        <f>SUMIFS(_stats[wins_on_date],_stats[player_id],_players[[#This Row],[player_id]])</f>
        <v>3</v>
      </c>
      <c r="F53" s="17">
        <f>SUM(_players[[#This Row],[goals]:[wins]])</f>
        <v>3</v>
      </c>
    </row>
    <row r="54" spans="1:6" x14ac:dyDescent="0.25">
      <c r="A54" s="31" t="s">
        <v>74</v>
      </c>
      <c r="B54" s="31" t="s">
        <v>74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3</v>
      </c>
      <c r="F54" s="18">
        <f>SUM(_players[[#This Row],[goals]:[wins]])</f>
        <v>3</v>
      </c>
    </row>
    <row r="55" spans="1:6" ht="15.75" x14ac:dyDescent="0.25">
      <c r="A55" s="29" t="s">
        <v>54</v>
      </c>
      <c r="B55" s="29" t="s">
        <v>54</v>
      </c>
      <c r="C55" s="7">
        <f>SUMIFS(_stats[goals_on_date],_stats[player_id],_players[[#This Row],[player_id]])</f>
        <v>0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2</v>
      </c>
      <c r="F55" s="8">
        <f>SUM(_players[[#This Row],[goals]:[wins]])</f>
        <v>2</v>
      </c>
    </row>
    <row r="56" spans="1:6" ht="15.75" x14ac:dyDescent="0.25">
      <c r="A56" s="33" t="s">
        <v>48</v>
      </c>
      <c r="B56" s="33" t="s">
        <v>48</v>
      </c>
      <c r="C56" s="7">
        <f>SUMIFS(_stats[goals_on_date],_stats[player_id],_players[[#This Row],[player_id]])</f>
        <v>1</v>
      </c>
      <c r="D56" s="7">
        <f>SUMIFS(_stats[assists_on_date],_stats[player_id],_players[[#This Row],[player_id]])</f>
        <v>0</v>
      </c>
      <c r="E56" s="7">
        <f>SUMIFS(_stats[wins_on_date],_stats[player_id],_players[[#This Row],[player_id]])</f>
        <v>1</v>
      </c>
      <c r="F56" s="8">
        <f>SUM(_players[[#This Row],[goals]:[wins]])</f>
        <v>2</v>
      </c>
    </row>
    <row r="57" spans="1:6" ht="15.75" x14ac:dyDescent="0.25">
      <c r="A57" s="33" t="s">
        <v>56</v>
      </c>
      <c r="B57" s="33" t="s">
        <v>56</v>
      </c>
      <c r="C57" s="7">
        <f>SUMIFS(_stats[goals_on_date],_stats[player_id],_players[[#This Row],[player_id]])</f>
        <v>0</v>
      </c>
      <c r="D57" s="7">
        <f>SUMIFS(_stats[assists_on_date],_stats[player_id],_players[[#This Row],[player_id]])</f>
        <v>0</v>
      </c>
      <c r="E57" s="7">
        <f>SUMIFS(_stats[wins_on_date],_stats[player_id],_players[[#This Row],[player_id]])</f>
        <v>2</v>
      </c>
      <c r="F57" s="8">
        <f>SUM(_players[[#This Row],[goals]:[wins]])</f>
        <v>2</v>
      </c>
    </row>
    <row r="58" spans="1:6" ht="15.75" x14ac:dyDescent="0.25">
      <c r="A58" s="33" t="s">
        <v>57</v>
      </c>
      <c r="B58" s="33" t="s">
        <v>57</v>
      </c>
      <c r="C58" s="7">
        <f>SUMIFS(_stats[goals_on_date],_stats[player_id],_players[[#This Row],[player_id]])</f>
        <v>0</v>
      </c>
      <c r="D58" s="7">
        <f>SUMIFS(_stats[assists_on_date],_stats[player_id],_players[[#This Row],[player_id]])</f>
        <v>0</v>
      </c>
      <c r="E58" s="7">
        <f>SUMIFS(_stats[wins_on_date],_stats[player_id],_players[[#This Row],[player_id]])</f>
        <v>2</v>
      </c>
      <c r="F58" s="8">
        <f>SUM(_players[[#This Row],[goals]:[wins]])</f>
        <v>2</v>
      </c>
    </row>
    <row r="59" spans="1:6" ht="15.75" x14ac:dyDescent="0.25">
      <c r="A59" s="29" t="s">
        <v>58</v>
      </c>
      <c r="B59" s="29" t="s">
        <v>58</v>
      </c>
      <c r="C59" s="7">
        <f>SUMIFS(_stats[goals_on_date],_stats[player_id],_players[[#This Row],[player_id]])</f>
        <v>0</v>
      </c>
      <c r="D59" s="7">
        <f>SUMIFS(_stats[assists_on_date],_stats[player_id],_players[[#This Row],[player_id]])</f>
        <v>0</v>
      </c>
      <c r="E59" s="7">
        <f>SUMIFS(_stats[wins_on_date],_stats[player_id],_players[[#This Row],[player_id]])</f>
        <v>2</v>
      </c>
      <c r="F59" s="8">
        <f>SUM(_players[[#This Row],[goals]:[wins]])</f>
        <v>2</v>
      </c>
    </row>
    <row r="60" spans="1:6" ht="15.75" x14ac:dyDescent="0.25">
      <c r="A60" s="29" t="s">
        <v>38</v>
      </c>
      <c r="B60" s="29" t="s">
        <v>38</v>
      </c>
      <c r="C60" s="10">
        <f>SUMIFS(_stats[goals_on_date],_stats[player_id],_players[[#This Row],[player_id]])</f>
        <v>0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2</v>
      </c>
      <c r="F60" s="18">
        <f>SUM(_players[[#This Row],[goals]:[wins]])</f>
        <v>2</v>
      </c>
    </row>
    <row r="61" spans="1:6" ht="15.75" x14ac:dyDescent="0.25">
      <c r="A61" s="33" t="s">
        <v>53</v>
      </c>
      <c r="B61" s="33" t="s">
        <v>53</v>
      </c>
      <c r="C61" s="7">
        <f>SUMIFS(_stats[goals_on_date],_stats[player_id],_players[[#This Row],[player_id]])</f>
        <v>0</v>
      </c>
      <c r="D61" s="7">
        <f>SUMIFS(_stats[assists_on_date],_stats[player_id],_players[[#This Row],[player_id]])</f>
        <v>1</v>
      </c>
      <c r="E61" s="7">
        <f>SUMIFS(_stats[wins_on_date],_stats[player_id],_players[[#This Row],[player_id]])</f>
        <v>0</v>
      </c>
      <c r="F61" s="8">
        <f>SUM(_players[[#This Row],[goals]:[wins]])</f>
        <v>1</v>
      </c>
    </row>
    <row r="62" spans="1:6" ht="15.75" x14ac:dyDescent="0.25">
      <c r="A62" s="30" t="s">
        <v>59</v>
      </c>
      <c r="B62" s="30" t="s">
        <v>59</v>
      </c>
      <c r="C62" s="7">
        <f>SUMIFS(_stats[goals_on_date],_stats[player_id],_players[[#This Row],[player_id]])</f>
        <v>1</v>
      </c>
      <c r="D62" s="7">
        <f>SUMIFS(_stats[assists_on_date],_stats[player_id],_players[[#This Row],[player_id]])</f>
        <v>0</v>
      </c>
      <c r="E62" s="7">
        <f>SUMIFS(_stats[wins_on_date],_stats[player_id],_players[[#This Row],[player_id]])</f>
        <v>0</v>
      </c>
      <c r="F62" s="8">
        <f>SUM(_players[[#This Row],[goals]:[wins]])</f>
        <v>1</v>
      </c>
    </row>
    <row r="63" spans="1:6" x14ac:dyDescent="0.25">
      <c r="A63" s="31" t="s">
        <v>65</v>
      </c>
      <c r="B63" s="31" t="s">
        <v>65</v>
      </c>
      <c r="C63" s="10">
        <f>SUMIFS(_stats[goals_on_date],_stats[player_id],_players[[#This Row],[player_id]])</f>
        <v>0</v>
      </c>
      <c r="D63" s="10">
        <f>SUMIFS(_stats[assists_on_date],_stats[player_id],_players[[#This Row],[player_id]])</f>
        <v>0</v>
      </c>
      <c r="E63" s="10">
        <f>SUMIFS(_stats[wins_on_date],_stats[player_id],_players[[#This Row],[player_id]])</f>
        <v>1</v>
      </c>
      <c r="F63" s="18">
        <f>SUM(_players[[#This Row],[goals]:[wins]])</f>
        <v>1</v>
      </c>
    </row>
    <row r="64" spans="1:6" ht="15.75" x14ac:dyDescent="0.25">
      <c r="A64" s="30" t="s">
        <v>61</v>
      </c>
      <c r="B64" s="30" t="s">
        <v>61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0</v>
      </c>
      <c r="E64" s="10">
        <f>SUMIFS(_stats[wins_on_date],_stats[player_id],_players[[#This Row],[player_id]])</f>
        <v>0</v>
      </c>
      <c r="F64" s="18">
        <f>SUM(_players[[#This Row],[goals]:[wins]])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188"/>
  <sheetViews>
    <sheetView tabSelected="1" topLeftCell="A159" workbookViewId="0">
      <selection activeCell="E174" sqref="E174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</row>
    <row r="2" spans="1:7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</row>
    <row r="3" spans="1:7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</row>
    <row r="4" spans="1:7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</row>
    <row r="5" spans="1:7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</row>
    <row r="6" spans="1:7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</row>
    <row r="7" spans="1:7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</row>
    <row r="8" spans="1:7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</row>
    <row r="9" spans="1:7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</row>
    <row r="10" spans="1:7" x14ac:dyDescent="0.25">
      <c r="A10" s="6">
        <v>45806</v>
      </c>
      <c r="B10" s="7">
        <v>3</v>
      </c>
      <c r="C10" s="7" t="s">
        <v>66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</row>
    <row r="11" spans="1:7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</row>
    <row r="12" spans="1:7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</row>
    <row r="13" spans="1:7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</row>
    <row r="14" spans="1:7" x14ac:dyDescent="0.25">
      <c r="A14" s="6">
        <v>45806</v>
      </c>
      <c r="B14" s="7">
        <v>3</v>
      </c>
      <c r="C14" s="7" t="s">
        <v>38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</row>
    <row r="15" spans="1:7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</row>
    <row r="16" spans="1:7" x14ac:dyDescent="0.25">
      <c r="A16" s="6">
        <v>45806</v>
      </c>
      <c r="B16" s="7">
        <v>2</v>
      </c>
      <c r="C16" s="7" t="s">
        <v>39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</row>
    <row r="17" spans="1:7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</row>
    <row r="18" spans="1:7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</row>
    <row r="19" spans="1:7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</row>
    <row r="20" spans="1:7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</row>
    <row r="21" spans="1:7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</row>
    <row r="22" spans="1:7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</row>
    <row r="23" spans="1:7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</row>
    <row r="24" spans="1:7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</row>
    <row r="25" spans="1:7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</row>
    <row r="26" spans="1:7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</row>
    <row r="27" spans="1:7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</row>
    <row r="28" spans="1:7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</row>
    <row r="29" spans="1:7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</row>
    <row r="30" spans="1:7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</row>
    <row r="31" spans="1:7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</row>
    <row r="32" spans="1:7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</row>
    <row r="33" spans="1:7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</row>
    <row r="34" spans="1:7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</row>
    <row r="35" spans="1:7" x14ac:dyDescent="0.25">
      <c r="A35" s="6">
        <v>45809</v>
      </c>
      <c r="B35" s="7">
        <v>1</v>
      </c>
      <c r="C35" s="7" t="s">
        <v>40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</row>
    <row r="36" spans="1:7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</row>
    <row r="37" spans="1:7" x14ac:dyDescent="0.25">
      <c r="A37" s="6">
        <v>45809</v>
      </c>
      <c r="B37" s="7">
        <v>1</v>
      </c>
      <c r="C37" s="7" t="s">
        <v>37</v>
      </c>
      <c r="D37" s="7" t="str">
        <f>IFERROR(VLOOKUP(_stats[[#This Row],[player_id]],_players[[player_id]:[player_name]],2,0),"")</f>
        <v>Рубик +1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</row>
    <row r="38" spans="1:7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</row>
    <row r="39" spans="1:7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</row>
    <row r="40" spans="1:7" x14ac:dyDescent="0.25">
      <c r="A40" s="6">
        <v>45809</v>
      </c>
      <c r="B40" s="7">
        <v>2</v>
      </c>
      <c r="C40" s="7" t="s">
        <v>41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</row>
    <row r="41" spans="1:7" x14ac:dyDescent="0.25">
      <c r="A41" s="6">
        <v>45813</v>
      </c>
      <c r="B41" s="7">
        <v>3</v>
      </c>
      <c r="C41" s="7" t="s">
        <v>44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</row>
    <row r="42" spans="1:7" x14ac:dyDescent="0.25">
      <c r="A42" s="6">
        <v>45813</v>
      </c>
      <c r="B42" s="7">
        <v>2</v>
      </c>
      <c r="C42" s="7" t="s">
        <v>45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</row>
    <row r="43" spans="1:7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</row>
    <row r="44" spans="1:7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</row>
    <row r="45" spans="1:7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</row>
    <row r="46" spans="1:7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</row>
    <row r="47" spans="1:7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</row>
    <row r="48" spans="1:7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</row>
    <row r="49" spans="1:7" x14ac:dyDescent="0.25">
      <c r="A49" s="6">
        <v>45813</v>
      </c>
      <c r="B49" s="7">
        <v>3</v>
      </c>
      <c r="C49" s="7" t="s">
        <v>46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</row>
    <row r="50" spans="1:7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</row>
    <row r="51" spans="1:7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</row>
    <row r="52" spans="1:7" x14ac:dyDescent="0.25">
      <c r="A52" s="6">
        <v>45813</v>
      </c>
      <c r="B52" s="7">
        <v>2</v>
      </c>
      <c r="C52" s="7" t="s">
        <v>47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</row>
    <row r="53" spans="1:7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</row>
    <row r="54" spans="1:7" x14ac:dyDescent="0.25">
      <c r="A54" s="6">
        <v>45813</v>
      </c>
      <c r="B54" s="7">
        <v>1</v>
      </c>
      <c r="C54" s="7" t="s">
        <v>39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</row>
    <row r="55" spans="1:7" x14ac:dyDescent="0.25">
      <c r="A55" s="6">
        <v>45813</v>
      </c>
      <c r="B55" s="7">
        <v>1</v>
      </c>
      <c r="C55" s="7" t="s">
        <v>48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</row>
    <row r="56" spans="1:7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</row>
    <row r="57" spans="1:7" x14ac:dyDescent="0.25">
      <c r="A57" s="6">
        <v>45813</v>
      </c>
      <c r="B57" s="7">
        <v>1</v>
      </c>
      <c r="C57" s="7" t="s">
        <v>43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</row>
    <row r="58" spans="1:7" x14ac:dyDescent="0.25">
      <c r="A58" s="6">
        <v>45813</v>
      </c>
      <c r="B58" s="7">
        <v>2</v>
      </c>
      <c r="C58" s="7" t="s">
        <v>42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</row>
    <row r="59" spans="1:7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</row>
    <row r="60" spans="1:7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</row>
    <row r="61" spans="1:7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</row>
    <row r="62" spans="1:7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</row>
    <row r="63" spans="1:7" x14ac:dyDescent="0.25">
      <c r="A63" s="23">
        <v>45816</v>
      </c>
      <c r="B63" s="11">
        <v>1</v>
      </c>
      <c r="C63" s="11" t="s">
        <v>42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</row>
    <row r="64" spans="1:7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</row>
    <row r="65" spans="1:7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</row>
    <row r="66" spans="1:7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</row>
    <row r="67" spans="1:7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</row>
    <row r="68" spans="1:7" x14ac:dyDescent="0.25">
      <c r="A68" s="23">
        <v>45816</v>
      </c>
      <c r="B68" s="11">
        <v>2</v>
      </c>
      <c r="C68" s="11" t="s">
        <v>51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</row>
    <row r="69" spans="1:7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</row>
    <row r="70" spans="1:7" x14ac:dyDescent="0.25">
      <c r="A70" s="23">
        <v>45816</v>
      </c>
      <c r="B70" s="11">
        <v>2</v>
      </c>
      <c r="C70" s="11" t="s">
        <v>47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</row>
    <row r="71" spans="1:7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</row>
    <row r="72" spans="1:7" x14ac:dyDescent="0.25">
      <c r="A72" s="23">
        <v>45816</v>
      </c>
      <c r="B72" s="11">
        <v>3</v>
      </c>
      <c r="C72" s="11" t="s">
        <v>49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</row>
    <row r="73" spans="1:7" x14ac:dyDescent="0.25">
      <c r="A73" s="23">
        <v>45816</v>
      </c>
      <c r="B73" s="11">
        <v>3</v>
      </c>
      <c r="C73" s="11" t="s">
        <v>50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</row>
    <row r="74" spans="1:7" x14ac:dyDescent="0.25">
      <c r="A74" s="23">
        <v>45816</v>
      </c>
      <c r="B74" s="11">
        <v>3</v>
      </c>
      <c r="C74" s="11" t="s">
        <v>57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</row>
    <row r="75" spans="1:7" x14ac:dyDescent="0.25">
      <c r="A75" s="23">
        <v>45816</v>
      </c>
      <c r="B75" s="11">
        <v>3</v>
      </c>
      <c r="C75" s="11" t="s">
        <v>56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</row>
    <row r="76" spans="1:7" x14ac:dyDescent="0.25">
      <c r="A76" s="23">
        <v>45816</v>
      </c>
      <c r="B76" s="11">
        <v>3</v>
      </c>
      <c r="C76" s="11" t="s">
        <v>60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</row>
    <row r="77" spans="1:7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</row>
    <row r="78" spans="1:7" x14ac:dyDescent="0.25">
      <c r="A78" s="23">
        <v>45816</v>
      </c>
      <c r="B78" s="11">
        <v>4</v>
      </c>
      <c r="C78" s="11" t="s">
        <v>59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</row>
    <row r="79" spans="1:7" x14ac:dyDescent="0.25">
      <c r="A79" s="23">
        <v>45816</v>
      </c>
      <c r="B79" s="11">
        <v>4</v>
      </c>
      <c r="C79" s="11" t="s">
        <v>61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</row>
    <row r="80" spans="1:7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</row>
    <row r="81" spans="1:7" x14ac:dyDescent="0.25">
      <c r="A81" s="23">
        <v>45816</v>
      </c>
      <c r="B81" s="11">
        <v>4</v>
      </c>
      <c r="C81" s="11" t="s">
        <v>53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</row>
    <row r="82" spans="1:7" x14ac:dyDescent="0.25">
      <c r="A82" s="23">
        <v>45816</v>
      </c>
      <c r="B82" s="11">
        <v>1</v>
      </c>
      <c r="C82" s="11" t="s">
        <v>62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</row>
    <row r="83" spans="1:7" x14ac:dyDescent="0.25">
      <c r="A83" s="23">
        <v>45816</v>
      </c>
      <c r="B83" s="11">
        <v>1</v>
      </c>
      <c r="C83" s="11" t="s">
        <v>55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</row>
    <row r="84" spans="1:7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</row>
    <row r="85" spans="1:7" x14ac:dyDescent="0.25">
      <c r="A85" s="23">
        <v>45816</v>
      </c>
      <c r="B85" s="11">
        <v>3</v>
      </c>
      <c r="C85" s="11" t="s">
        <v>63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</row>
    <row r="86" spans="1:7" x14ac:dyDescent="0.25">
      <c r="A86" s="23">
        <v>45816</v>
      </c>
      <c r="B86" s="11">
        <v>3</v>
      </c>
      <c r="C86" s="11" t="s">
        <v>54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</row>
    <row r="87" spans="1:7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</row>
    <row r="88" spans="1:7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</row>
    <row r="89" spans="1:7" x14ac:dyDescent="0.25">
      <c r="A89" s="23">
        <v>45816</v>
      </c>
      <c r="B89" s="11">
        <v>2</v>
      </c>
      <c r="C89" s="11" t="s">
        <v>52</v>
      </c>
      <c r="D89" s="16" t="str">
        <f>IFERROR(VLOOKUP(_stats[[#This Row],[player_id]],_players[[player_id]:[player_name]],2,0),"")</f>
        <v>Даня (Трав+)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</row>
    <row r="90" spans="1:7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</row>
    <row r="91" spans="1:7" x14ac:dyDescent="0.25">
      <c r="A91" s="6">
        <v>45820</v>
      </c>
      <c r="B91" s="7">
        <v>2</v>
      </c>
      <c r="C91" s="7" t="s">
        <v>64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</row>
    <row r="92" spans="1:7" x14ac:dyDescent="0.25">
      <c r="A92" s="6">
        <v>45820</v>
      </c>
      <c r="B92" s="7">
        <v>1</v>
      </c>
      <c r="C92" s="7" t="s">
        <v>66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</row>
    <row r="93" spans="1:7" x14ac:dyDescent="0.25">
      <c r="A93" s="6">
        <v>45820</v>
      </c>
      <c r="B93" s="7">
        <v>2</v>
      </c>
      <c r="C93" s="7" t="s">
        <v>47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</row>
    <row r="94" spans="1:7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</row>
    <row r="95" spans="1:7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</row>
    <row r="96" spans="1:7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</row>
    <row r="97" spans="1:7" x14ac:dyDescent="0.25">
      <c r="A97" s="6">
        <v>45820</v>
      </c>
      <c r="B97" s="7">
        <v>3</v>
      </c>
      <c r="C97" s="7" t="s">
        <v>45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</row>
    <row r="98" spans="1:7" x14ac:dyDescent="0.25">
      <c r="A98" s="6">
        <v>45820</v>
      </c>
      <c r="B98" s="7">
        <v>1</v>
      </c>
      <c r="C98" s="7" t="s">
        <v>46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</row>
    <row r="99" spans="1:7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</row>
    <row r="100" spans="1:7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</row>
    <row r="101" spans="1:7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</row>
    <row r="102" spans="1:7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</row>
    <row r="103" spans="1:7" x14ac:dyDescent="0.25">
      <c r="A103" s="6">
        <v>45820</v>
      </c>
      <c r="B103" s="7">
        <v>3</v>
      </c>
      <c r="C103" s="7" t="s">
        <v>43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</row>
    <row r="104" spans="1:7" x14ac:dyDescent="0.25">
      <c r="A104" s="6">
        <v>45820</v>
      </c>
      <c r="B104" s="7">
        <v>3</v>
      </c>
      <c r="C104" s="7" t="s">
        <v>65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</row>
    <row r="105" spans="1:7" x14ac:dyDescent="0.25">
      <c r="A105" s="6">
        <v>45823</v>
      </c>
      <c r="B105" s="7">
        <v>2</v>
      </c>
      <c r="C105" s="7" t="s">
        <v>67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</row>
    <row r="106" spans="1:7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</row>
    <row r="107" spans="1:7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</row>
    <row r="108" spans="1:7" x14ac:dyDescent="0.25">
      <c r="A108" s="6">
        <v>45823</v>
      </c>
      <c r="B108" s="7">
        <v>2</v>
      </c>
      <c r="C108" s="7" t="s">
        <v>62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</row>
    <row r="109" spans="1:7" x14ac:dyDescent="0.25">
      <c r="A109" s="6">
        <v>45823</v>
      </c>
      <c r="B109" s="7">
        <v>2</v>
      </c>
      <c r="C109" s="7" t="s">
        <v>55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</row>
    <row r="110" spans="1:7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</row>
    <row r="111" spans="1:7" x14ac:dyDescent="0.25">
      <c r="A111" s="6">
        <v>45823</v>
      </c>
      <c r="B111" s="7">
        <v>1</v>
      </c>
      <c r="C111" s="7" t="s">
        <v>45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</row>
    <row r="112" spans="1:7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</row>
    <row r="113" spans="1:7" x14ac:dyDescent="0.25">
      <c r="A113" s="6">
        <v>45823</v>
      </c>
      <c r="B113" s="7">
        <v>1</v>
      </c>
      <c r="C113" s="7" t="s">
        <v>44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</row>
    <row r="114" spans="1:7" x14ac:dyDescent="0.25">
      <c r="A114" s="6">
        <v>45823</v>
      </c>
      <c r="B114" s="7">
        <v>3</v>
      </c>
      <c r="C114" s="7" t="s">
        <v>64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</row>
    <row r="115" spans="1:7" x14ac:dyDescent="0.25">
      <c r="A115" s="6">
        <v>45823</v>
      </c>
      <c r="B115" s="7">
        <v>1</v>
      </c>
      <c r="C115" s="7" t="s">
        <v>47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</row>
    <row r="116" spans="1:7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</row>
    <row r="117" spans="1:7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</row>
    <row r="118" spans="1:7" x14ac:dyDescent="0.25">
      <c r="A118" s="6">
        <v>45823</v>
      </c>
      <c r="B118" s="7">
        <v>1</v>
      </c>
      <c r="C118" s="7" t="s">
        <v>68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</row>
    <row r="119" spans="1:7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</row>
    <row r="120" spans="1:7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</row>
    <row r="121" spans="1:7" x14ac:dyDescent="0.25">
      <c r="A121" s="6">
        <v>45823</v>
      </c>
      <c r="B121" s="7">
        <v>3</v>
      </c>
      <c r="C121" s="7" t="s">
        <v>52</v>
      </c>
      <c r="D121" s="10" t="str">
        <f>IFERROR(VLOOKUP(_stats[[#This Row],[player_id]],_players[[player_id]:[player_name]],2,0),"")</f>
        <v>Даня (Трав+)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</row>
    <row r="122" spans="1:7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</row>
    <row r="123" spans="1:7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</row>
    <row r="124" spans="1:7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</row>
    <row r="125" spans="1:7" x14ac:dyDescent="0.25">
      <c r="A125" s="6">
        <v>45827</v>
      </c>
      <c r="B125" s="7">
        <v>3</v>
      </c>
      <c r="C125" s="7" t="s">
        <v>67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</row>
    <row r="126" spans="1:7" x14ac:dyDescent="0.25">
      <c r="A126" s="6">
        <v>45827</v>
      </c>
      <c r="B126" s="7">
        <v>2</v>
      </c>
      <c r="C126" s="7" t="s">
        <v>43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</row>
    <row r="127" spans="1:7" x14ac:dyDescent="0.25">
      <c r="A127" s="6">
        <v>45827</v>
      </c>
      <c r="B127" s="7">
        <v>2</v>
      </c>
      <c r="C127" s="7" t="s">
        <v>69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</row>
    <row r="128" spans="1:7" x14ac:dyDescent="0.25">
      <c r="A128" s="6">
        <v>45827</v>
      </c>
      <c r="B128" s="7">
        <v>1</v>
      </c>
      <c r="C128" s="7" t="s">
        <v>71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</row>
    <row r="129" spans="1:7" x14ac:dyDescent="0.25">
      <c r="A129" s="6">
        <v>45827</v>
      </c>
      <c r="B129" s="7">
        <v>3</v>
      </c>
      <c r="C129" s="7" t="s">
        <v>44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</row>
    <row r="130" spans="1:7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</row>
    <row r="131" spans="1:7" x14ac:dyDescent="0.25">
      <c r="A131" s="6">
        <v>45827</v>
      </c>
      <c r="B131" s="7">
        <v>3</v>
      </c>
      <c r="C131" s="7" t="s">
        <v>70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</row>
    <row r="132" spans="1:7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</row>
    <row r="133" spans="1:7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</row>
    <row r="134" spans="1:7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</row>
    <row r="135" spans="1:7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</row>
    <row r="136" spans="1:7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</row>
    <row r="137" spans="1:7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</row>
    <row r="138" spans="1:7" x14ac:dyDescent="0.25">
      <c r="A138" s="6">
        <v>45827</v>
      </c>
      <c r="B138" s="7">
        <v>2</v>
      </c>
      <c r="C138" s="7" t="s">
        <v>46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</row>
    <row r="139" spans="1:7" x14ac:dyDescent="0.25">
      <c r="A139" s="6">
        <v>45827</v>
      </c>
      <c r="B139" s="7">
        <v>2</v>
      </c>
      <c r="C139" s="7" t="s">
        <v>66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</row>
    <row r="140" spans="1:7" x14ac:dyDescent="0.25">
      <c r="A140" s="6">
        <v>45827</v>
      </c>
      <c r="B140" s="7">
        <v>1</v>
      </c>
      <c r="C140" s="7" t="s">
        <v>42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</row>
    <row r="141" spans="1:7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</row>
    <row r="142" spans="1:7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</row>
    <row r="143" spans="1:7" x14ac:dyDescent="0.25">
      <c r="A143" s="6">
        <v>45830</v>
      </c>
      <c r="B143" s="7">
        <v>2</v>
      </c>
      <c r="C143" s="7" t="s">
        <v>43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</row>
    <row r="144" spans="1:7" x14ac:dyDescent="0.25">
      <c r="A144" s="6">
        <v>45830</v>
      </c>
      <c r="B144" s="7">
        <v>3</v>
      </c>
      <c r="C144" s="7" t="s">
        <v>69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</row>
    <row r="145" spans="1:7" x14ac:dyDescent="0.25">
      <c r="A145" s="6">
        <v>45830</v>
      </c>
      <c r="B145" s="7">
        <v>3</v>
      </c>
      <c r="C145" s="7" t="s">
        <v>44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</row>
    <row r="146" spans="1:7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</row>
    <row r="147" spans="1:7" x14ac:dyDescent="0.25">
      <c r="A147" s="6">
        <v>45830</v>
      </c>
      <c r="B147" s="7">
        <v>2</v>
      </c>
      <c r="C147" s="7" t="s">
        <v>62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</row>
    <row r="148" spans="1:7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</row>
    <row r="149" spans="1:7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</row>
    <row r="150" spans="1:7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</row>
    <row r="151" spans="1:7" x14ac:dyDescent="0.25">
      <c r="A151" s="6">
        <v>45830</v>
      </c>
      <c r="B151" s="7">
        <v>3</v>
      </c>
      <c r="C151" s="7" t="s">
        <v>70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</row>
    <row r="152" spans="1:7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</row>
    <row r="153" spans="1:7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</row>
    <row r="154" spans="1:7" x14ac:dyDescent="0.25">
      <c r="A154" s="6">
        <v>45830</v>
      </c>
      <c r="B154" s="7">
        <v>2</v>
      </c>
      <c r="C154" s="7" t="s">
        <v>47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</row>
    <row r="155" spans="1:7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</row>
    <row r="156" spans="1:7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</row>
    <row r="157" spans="1:7" x14ac:dyDescent="0.25">
      <c r="A157" s="6">
        <v>45830</v>
      </c>
      <c r="B157" s="7">
        <v>2</v>
      </c>
      <c r="C157" s="7" t="s">
        <v>72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</row>
    <row r="158" spans="1:7" x14ac:dyDescent="0.25">
      <c r="A158" s="6">
        <v>45830</v>
      </c>
      <c r="B158" s="7">
        <v>1</v>
      </c>
      <c r="C158" s="7" t="s">
        <v>55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</row>
    <row r="159" spans="1:7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</row>
    <row r="160" spans="1:7" x14ac:dyDescent="0.25">
      <c r="A160" s="6">
        <v>45830</v>
      </c>
      <c r="B160" s="7">
        <v>3</v>
      </c>
      <c r="C160" s="7" t="s">
        <v>71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</row>
    <row r="161" spans="1:7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</row>
    <row r="162" spans="1:7" x14ac:dyDescent="0.25">
      <c r="A162" s="6">
        <v>45830</v>
      </c>
      <c r="B162" s="7">
        <v>1</v>
      </c>
      <c r="C162" s="7" t="s">
        <v>73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</row>
    <row r="163" spans="1:7" x14ac:dyDescent="0.25">
      <c r="A163" s="6">
        <v>45830</v>
      </c>
      <c r="B163" s="7">
        <v>2</v>
      </c>
      <c r="C163" s="7" t="s">
        <v>68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</row>
    <row r="164" spans="1:7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</row>
    <row r="165" spans="1:7" x14ac:dyDescent="0.25">
      <c r="A165" s="6">
        <v>45830</v>
      </c>
      <c r="B165" s="7">
        <v>1</v>
      </c>
      <c r="C165" s="7" t="s">
        <v>41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</row>
    <row r="166" spans="1:7" x14ac:dyDescent="0.25">
      <c r="A166" s="6">
        <v>45830</v>
      </c>
      <c r="B166" s="7">
        <v>2</v>
      </c>
      <c r="C166" s="7" t="s">
        <v>60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</row>
    <row r="167" spans="1:7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</row>
    <row r="168" spans="1:7" x14ac:dyDescent="0.25">
      <c r="A168" s="6">
        <v>45830</v>
      </c>
      <c r="B168" s="7">
        <v>1</v>
      </c>
      <c r="C168" s="7" t="s">
        <v>52</v>
      </c>
      <c r="D168" s="10" t="str">
        <f>IFERROR(VLOOKUP(_stats[[#This Row],[player_id]],_players[[player_id]:[player_name]],2,0),"")</f>
        <v>Даня (Трав+)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</row>
    <row r="169" spans="1:7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</row>
    <row r="170" spans="1:7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</row>
    <row r="171" spans="1:7" x14ac:dyDescent="0.25">
      <c r="A171" s="6">
        <v>45834</v>
      </c>
      <c r="B171" s="7">
        <v>3</v>
      </c>
      <c r="C171" s="7" t="s">
        <v>74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</row>
    <row r="172" spans="1:7" x14ac:dyDescent="0.25">
      <c r="A172" s="6">
        <v>45834</v>
      </c>
      <c r="B172" s="7">
        <v>3</v>
      </c>
      <c r="C172" s="7" t="s">
        <v>43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</row>
    <row r="173" spans="1:7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</row>
    <row r="174" spans="1:7" x14ac:dyDescent="0.25">
      <c r="A174" s="6">
        <v>45834</v>
      </c>
      <c r="B174" s="7">
        <v>2</v>
      </c>
      <c r="C174" s="7" t="s">
        <v>64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</row>
    <row r="175" spans="1:7" x14ac:dyDescent="0.25">
      <c r="A175" s="6">
        <v>45834</v>
      </c>
      <c r="B175" s="7">
        <v>3</v>
      </c>
      <c r="C175" s="7" t="s">
        <v>70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</row>
    <row r="176" spans="1:7" x14ac:dyDescent="0.25">
      <c r="A176" s="6">
        <v>45834</v>
      </c>
      <c r="B176" s="7">
        <v>1</v>
      </c>
      <c r="C176" s="7" t="s">
        <v>42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</row>
    <row r="177" spans="1:7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</row>
    <row r="178" spans="1:7" x14ac:dyDescent="0.25">
      <c r="A178" s="6">
        <v>45834</v>
      </c>
      <c r="B178" s="7">
        <v>2</v>
      </c>
      <c r="C178" s="7" t="s">
        <v>66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</row>
    <row r="179" spans="1:7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</row>
    <row r="180" spans="1:7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</row>
    <row r="181" spans="1:7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</row>
    <row r="182" spans="1:7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</row>
    <row r="183" spans="1:7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</row>
    <row r="184" spans="1:7" x14ac:dyDescent="0.25">
      <c r="A184" s="6">
        <v>45834</v>
      </c>
      <c r="B184" s="7">
        <v>2</v>
      </c>
      <c r="C184" s="7" t="s">
        <v>44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</row>
    <row r="185" spans="1:7" x14ac:dyDescent="0.25">
      <c r="A185" s="6">
        <v>45834</v>
      </c>
      <c r="B185" s="7">
        <v>2</v>
      </c>
      <c r="C185" s="7" t="s">
        <v>47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</row>
    <row r="186" spans="1:7" x14ac:dyDescent="0.25">
      <c r="A186" s="6">
        <v>45834</v>
      </c>
      <c r="B186" s="7">
        <v>3</v>
      </c>
      <c r="C186" s="7" t="s">
        <v>51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</row>
    <row r="187" spans="1:7" x14ac:dyDescent="0.25">
      <c r="A187" s="6">
        <v>45834</v>
      </c>
      <c r="B187" s="7">
        <v>3</v>
      </c>
      <c r="C187" s="7" t="s">
        <v>71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</row>
    <row r="188" spans="1:7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</row>
  </sheetData>
  <dataValidations count="1">
    <dataValidation type="list" allowBlank="1" showInputMessage="1" showErrorMessage="1" sqref="C2:C188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29"/>
  <sheetViews>
    <sheetView topLeftCell="A7" workbookViewId="0">
      <selection activeCell="E28" sqref="E28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4" t="s">
        <v>7</v>
      </c>
      <c r="C1" s="5" t="s">
        <v>10</v>
      </c>
    </row>
    <row r="2" spans="1:3" x14ac:dyDescent="0.25">
      <c r="A2" s="13">
        <v>45806</v>
      </c>
      <c r="B2" s="7">
        <v>1</v>
      </c>
      <c r="C2" s="8">
        <v>4</v>
      </c>
    </row>
    <row r="3" spans="1:3" x14ac:dyDescent="0.25">
      <c r="A3" s="14">
        <v>45806</v>
      </c>
      <c r="B3" s="11">
        <v>2</v>
      </c>
      <c r="C3" s="12">
        <v>2</v>
      </c>
    </row>
    <row r="4" spans="1:3" x14ac:dyDescent="0.25">
      <c r="A4" s="14">
        <v>45806</v>
      </c>
      <c r="B4" s="11">
        <v>3</v>
      </c>
      <c r="C4" s="12">
        <v>2</v>
      </c>
    </row>
    <row r="5" spans="1:3" x14ac:dyDescent="0.25">
      <c r="A5" s="13">
        <v>45809</v>
      </c>
      <c r="B5" s="7">
        <v>1</v>
      </c>
      <c r="C5" s="8">
        <v>3</v>
      </c>
    </row>
    <row r="6" spans="1:3" x14ac:dyDescent="0.25">
      <c r="A6" s="14">
        <v>45809</v>
      </c>
      <c r="B6" s="11">
        <v>2</v>
      </c>
      <c r="C6" s="12">
        <v>5</v>
      </c>
    </row>
    <row r="7" spans="1:3" x14ac:dyDescent="0.25">
      <c r="A7" s="14">
        <v>45809</v>
      </c>
      <c r="B7" s="11">
        <v>3</v>
      </c>
      <c r="C7" s="12">
        <v>1</v>
      </c>
    </row>
    <row r="8" spans="1:3" x14ac:dyDescent="0.25">
      <c r="A8" s="13">
        <v>45813</v>
      </c>
      <c r="B8" s="7">
        <v>1</v>
      </c>
      <c r="C8" s="8">
        <v>1</v>
      </c>
    </row>
    <row r="9" spans="1:3" x14ac:dyDescent="0.25">
      <c r="A9" s="14">
        <v>45813</v>
      </c>
      <c r="B9" s="11">
        <v>2</v>
      </c>
      <c r="C9" s="12">
        <v>7</v>
      </c>
    </row>
    <row r="10" spans="1:3" x14ac:dyDescent="0.25">
      <c r="A10" s="14">
        <v>45813</v>
      </c>
      <c r="B10" s="11">
        <v>3</v>
      </c>
      <c r="C10" s="12">
        <v>7</v>
      </c>
    </row>
    <row r="11" spans="1:3" x14ac:dyDescent="0.25">
      <c r="A11" s="13">
        <v>45816</v>
      </c>
      <c r="B11" s="7">
        <v>1</v>
      </c>
      <c r="C11" s="8">
        <v>6</v>
      </c>
    </row>
    <row r="12" spans="1:3" x14ac:dyDescent="0.25">
      <c r="A12" s="13">
        <v>45816</v>
      </c>
      <c r="B12" s="7">
        <v>2</v>
      </c>
      <c r="C12" s="8">
        <v>4</v>
      </c>
    </row>
    <row r="13" spans="1:3" x14ac:dyDescent="0.25">
      <c r="A13" s="13">
        <v>45816</v>
      </c>
      <c r="B13" s="7">
        <v>3</v>
      </c>
      <c r="C13" s="8">
        <v>2</v>
      </c>
    </row>
    <row r="14" spans="1:3" x14ac:dyDescent="0.25">
      <c r="A14" s="13">
        <v>45816</v>
      </c>
      <c r="B14" s="7">
        <v>4</v>
      </c>
      <c r="C14" s="8">
        <v>0</v>
      </c>
    </row>
    <row r="15" spans="1:3" x14ac:dyDescent="0.25">
      <c r="A15" s="13">
        <v>45820</v>
      </c>
      <c r="B15" s="7">
        <v>1</v>
      </c>
      <c r="C15" s="8">
        <v>6</v>
      </c>
    </row>
    <row r="16" spans="1:3" x14ac:dyDescent="0.25">
      <c r="A16" s="13">
        <v>45820</v>
      </c>
      <c r="B16" s="7">
        <v>2</v>
      </c>
      <c r="C16" s="8">
        <v>5</v>
      </c>
    </row>
    <row r="17" spans="1:3" x14ac:dyDescent="0.25">
      <c r="A17" s="13">
        <v>45820</v>
      </c>
      <c r="B17" s="7">
        <v>3</v>
      </c>
      <c r="C17" s="8">
        <v>1</v>
      </c>
    </row>
    <row r="18" spans="1:3" x14ac:dyDescent="0.25">
      <c r="A18" s="13">
        <v>45823</v>
      </c>
      <c r="B18" s="7">
        <v>1</v>
      </c>
      <c r="C18" s="8">
        <v>7</v>
      </c>
    </row>
    <row r="19" spans="1:3" x14ac:dyDescent="0.25">
      <c r="A19" s="13">
        <v>45823</v>
      </c>
      <c r="B19" s="7">
        <v>2</v>
      </c>
      <c r="C19" s="8">
        <v>4</v>
      </c>
    </row>
    <row r="20" spans="1:3" x14ac:dyDescent="0.25">
      <c r="A20" s="13">
        <v>45823</v>
      </c>
      <c r="B20" s="7">
        <v>3</v>
      </c>
      <c r="C20" s="8">
        <v>5</v>
      </c>
    </row>
    <row r="21" spans="1:3" x14ac:dyDescent="0.25">
      <c r="A21" s="13">
        <v>45827</v>
      </c>
      <c r="B21" s="7">
        <v>1</v>
      </c>
      <c r="C21" s="8">
        <v>3</v>
      </c>
    </row>
    <row r="22" spans="1:3" x14ac:dyDescent="0.25">
      <c r="A22" s="13">
        <v>45827</v>
      </c>
      <c r="B22" s="7">
        <v>2</v>
      </c>
      <c r="C22" s="8">
        <v>4</v>
      </c>
    </row>
    <row r="23" spans="1:3" x14ac:dyDescent="0.25">
      <c r="A23" s="13">
        <v>45827</v>
      </c>
      <c r="B23" s="7">
        <v>3</v>
      </c>
      <c r="C23" s="8">
        <v>4</v>
      </c>
    </row>
    <row r="24" spans="1:3" x14ac:dyDescent="0.25">
      <c r="A24" s="13">
        <v>45830</v>
      </c>
      <c r="B24" s="7">
        <v>1</v>
      </c>
      <c r="C24" s="8">
        <v>7</v>
      </c>
    </row>
    <row r="25" spans="1:3" x14ac:dyDescent="0.25">
      <c r="A25" s="13">
        <v>45830</v>
      </c>
      <c r="B25" s="7">
        <v>2</v>
      </c>
      <c r="C25" s="8">
        <v>3</v>
      </c>
    </row>
    <row r="26" spans="1:3" x14ac:dyDescent="0.25">
      <c r="A26" s="13">
        <v>45830</v>
      </c>
      <c r="B26" s="7">
        <v>3</v>
      </c>
      <c r="C26" s="8">
        <v>2</v>
      </c>
    </row>
    <row r="27" spans="1:3" x14ac:dyDescent="0.25">
      <c r="A27" s="13">
        <v>45834</v>
      </c>
      <c r="B27" s="7">
        <v>1</v>
      </c>
      <c r="C27" s="8">
        <v>4</v>
      </c>
    </row>
    <row r="28" spans="1:3" x14ac:dyDescent="0.25">
      <c r="A28" s="13">
        <v>45834</v>
      </c>
      <c r="B28" s="7">
        <v>2</v>
      </c>
      <c r="C28" s="8">
        <v>6</v>
      </c>
    </row>
    <row r="29" spans="1:3" x14ac:dyDescent="0.25">
      <c r="A29" s="13">
        <v>45834</v>
      </c>
      <c r="B29" s="7">
        <v>3</v>
      </c>
      <c r="C29" s="8">
        <v>3</v>
      </c>
    </row>
  </sheetData>
  <dataValidations count="1">
    <dataValidation type="list" allowBlank="1" showInputMessage="1" showErrorMessage="1" sqref="B2:B29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2025-06-26T20:46:36Z</dcterms:modified>
</cp:coreProperties>
</file>