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risv/GitHub/MRS-ThesisMaterial/Literature Review/3 Graphs data/"/>
    </mc:Choice>
  </mc:AlternateContent>
  <xr:revisionPtr revIDLastSave="0" documentId="13_ncr:1_{7382B93E-CC70-F645-8D6E-5A1488D2398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raphs" sheetId="6" r:id="rId1"/>
    <sheet name="Papers per year-complete" sheetId="5" r:id="rId2"/>
  </sheets>
  <definedNames>
    <definedName name="_xlnm._FilterDatabase" localSheetId="1" hidden="1">'Papers per year-complete'!$A$1:$M$74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C7" i="6" l="1"/>
  <c r="E7" i="6"/>
  <c r="C8" i="6" s="1"/>
  <c r="D7" i="6"/>
  <c r="D8" i="6" s="1"/>
  <c r="L3" i="5" l="1"/>
</calcChain>
</file>

<file path=xl/sharedStrings.xml><?xml version="1.0" encoding="utf-8"?>
<sst xmlns="http://schemas.openxmlformats.org/spreadsheetml/2006/main" count="556" uniqueCount="291">
  <si>
    <t>Item type</t>
  </si>
  <si>
    <t>Authors</t>
  </si>
  <si>
    <t>Title</t>
  </si>
  <si>
    <t>Journal</t>
  </si>
  <si>
    <t>Publication year</t>
  </si>
  <si>
    <t>Volume</t>
  </si>
  <si>
    <t>Issue</t>
  </si>
  <si>
    <t>Pages</t>
  </si>
  <si>
    <t>Institution</t>
  </si>
  <si>
    <t>Publisher</t>
  </si>
  <si>
    <t>Proceedings title</t>
  </si>
  <si>
    <t>Date published</t>
  </si>
  <si>
    <t>Journal Article</t>
  </si>
  <si>
    <t>Messeri C,Bicchi A,Zanchettin AM,Rocco P</t>
  </si>
  <si>
    <t>A Dynamic Task Allocation Strategy to Mitigate the Human Physical Fatigue in Collaborative Robotics</t>
  </si>
  <si>
    <t>IEEE Robotics and Automation Letters</t>
  </si>
  <si>
    <t>2178-2185</t>
  </si>
  <si>
    <t>IEEE</t>
  </si>
  <si>
    <t>Xu Y,Zhang Z,Yu J,Shen Y,Wang Y</t>
  </si>
  <si>
    <t>A Framework to Co-Optimize Robot Exploration and Task Planning in Unknown Environments</t>
  </si>
  <si>
    <t>12283-12290</t>
  </si>
  <si>
    <t>Notomista G,Mayya S,Emam Y,Kroninger C,Bohannon A,Hutchinson S,Egerstedt M</t>
  </si>
  <si>
    <t>A resilient and energy-aware task allocation framework for heterogeneous multirobot systems</t>
  </si>
  <si>
    <t>IEEE Transactions on Robotics</t>
  </si>
  <si>
    <t>159-179</t>
  </si>
  <si>
    <t>Mayya S,Ramachandran RK,Zhou L,Senthil V,Thakur D,Sukhatme GS,Kumar V</t>
  </si>
  <si>
    <t>Adaptive and risk-aware target tracking for robot teams with heterogeneous sensors</t>
  </si>
  <si>
    <t>5615-5622</t>
  </si>
  <si>
    <t>Si W,Guan Y,Wang N</t>
  </si>
  <si>
    <t>Adaptive compliant skill learning for contact-rich manipulation with human in the loop</t>
  </si>
  <si>
    <t>5834-5841</t>
  </si>
  <si>
    <t>Conference Paper</t>
  </si>
  <si>
    <t>Li D,Wang Q,Zou W,Su H,Wang X,Xu X</t>
  </si>
  <si>
    <t>An Efficient Approach for Solving Robotic Task Sequencing Problems Considering Spatial Constraint</t>
  </si>
  <si>
    <t>60-66</t>
  </si>
  <si>
    <t>2022 IEEE 18th International Conference on Automation Science and Engineering (CASE)</t>
  </si>
  <si>
    <t>Mattamala M,Chebrolu N,Fallon M</t>
  </si>
  <si>
    <t>An efficient locally reactive controller for safe navigation in visual teach and repeat missions</t>
  </si>
  <si>
    <t>2353-2360</t>
  </si>
  <si>
    <t>Fang A,Kress-Gazit H</t>
  </si>
  <si>
    <t>Automated Task Updates of Temporal Logic Specifications for Heterogeneous Robots</t>
  </si>
  <si>
    <t>4363-4369</t>
  </si>
  <si>
    <t>2022 International Conference on Robotics and Automation (ICRA)</t>
  </si>
  <si>
    <t>Reister F,Grotz M,Asfour T</t>
  </si>
  <si>
    <t>Combining Navigation and Manipulation Costs for Time-Efficient Robot Placement in Mobile Manipulation Tasks</t>
  </si>
  <si>
    <t>9913-9920</t>
  </si>
  <si>
    <t>Wang S,Liu Y,Qiu Y,Zhou J</t>
  </si>
  <si>
    <t>Consensus-Based Decentralized Task Allocation for Multi-Agent Systems and Simultaneous Multi-Agent Tasks</t>
  </si>
  <si>
    <t>12593-12600</t>
  </si>
  <si>
    <t>Ferreira BA,Petroviƒá T,Bogdan S</t>
  </si>
  <si>
    <t>Distributed Mission Planning of Complex Tasks for Heterogeneous Multi-Robot Systems</t>
  </si>
  <si>
    <t>1224-1231</t>
  </si>
  <si>
    <t>Alirezazadeh S,Alexandre LA</t>
  </si>
  <si>
    <t>Dynamic Task Scheduling for Human-Robot Collaboration</t>
  </si>
  <si>
    <t>8699-8704</t>
  </si>
  <si>
    <t>Gundana D,Kress-Gazit H</t>
  </si>
  <si>
    <t>Event-Based Signal Temporal Logic Tasks: Execution and Feedback in Complex Environments</t>
  </si>
  <si>
    <t>10001-10008</t>
  </si>
  <si>
    <t>Messing A,Neville G,Chernova S,Hutchinson S,Ravichandar H</t>
  </si>
  <si>
    <t>Grstaps: Graphically recursive simultaneous task allocation, planning, and scheduling</t>
  </si>
  <si>
    <t>The International Journal of Robotics Research</t>
  </si>
  <si>
    <t>232-256</t>
  </si>
  <si>
    <t>SAGE Publications Sage UK: London, England</t>
  </si>
  <si>
    <t>Bezerra R,Ohno K,Kojima S,Aryadi HA,Gunji K,Kuwahara M,Okada Y,Konyo M,Tadokoro S</t>
  </si>
  <si>
    <t>Heterogeneous Multi-Robot Task Scheduling Heuristics for Garment Mass Customization</t>
  </si>
  <si>
    <t>439-446</t>
  </si>
  <si>
    <t>Paull S,Ghassemi P,Chowdhury S</t>
  </si>
  <si>
    <t>Learning Scalable Policies over Graphs for Multi-Robot Task Allocation using Capsule Attention Networks</t>
  </si>
  <si>
    <t>8815-8822</t>
  </si>
  <si>
    <t>Menghi C,Tsigkanos C,Askarpour M,Pelliccione P,Vazquez G,Calinescu R,Garcia S</t>
  </si>
  <si>
    <t>Mission Specification Patterns for Mobile Robots: Providing Support for Quantitative Properties</t>
  </si>
  <si>
    <t>IEEE Transactions on Software Engineering</t>
  </si>
  <si>
    <t>Leahy K,Serlin Z,Vasile CI,Schoer A,Jones AM,Tron R,Belta C</t>
  </si>
  <si>
    <t>Scalable and robust algorithms for task-based coordination from high-level specifications (ScRATCHeS)</t>
  </si>
  <si>
    <t>2516-2535</t>
  </si>
  <si>
    <t>V√°zquez G,Calinescu R,C√°mara J</t>
  </si>
  <si>
    <t>Scheduling of Missions with Constrained Tasks for Heterogeneous Robot Systems</t>
  </si>
  <si>
    <t>arXiv preprint arXiv:2209. 14040</t>
  </si>
  <si>
    <t>Suslova E,Fazli P</t>
  </si>
  <si>
    <t>Multi-robot task allocation with time window and ordering constraints</t>
  </si>
  <si>
    <t>6909-6916</t>
  </si>
  <si>
    <t>2020 IEEE/RSJ International Conference on Intelligent Robots and Systems (IROS)</t>
  </si>
  <si>
    <t>Salvado J,Mansouri M,Pecora F</t>
  </si>
  <si>
    <t>A network-flow reduction for the multi-robot goal allocation and motion planning problem</t>
  </si>
  <si>
    <t>2194-2201</t>
  </si>
  <si>
    <t>2021 IEEE 17th International Conference on Automation Science and Engineering (CASE)</t>
  </si>
  <si>
    <t>Pupa A,Secchi C</t>
  </si>
  <si>
    <t>A Safety-Aware Architecture for Task Scheduling and Execution for Human-Robot Collaboration</t>
  </si>
  <si>
    <t>1895-1902</t>
  </si>
  <si>
    <t>2021 IEEE/RSJ International Conference on Intelligent Robots and Systems (IROS)</t>
  </si>
  <si>
    <t>Smith W,Zhang Y</t>
  </si>
  <si>
    <t>Achieving multitasking robots in multi-robot tasks</t>
  </si>
  <si>
    <t>8948-8954</t>
  </si>
  <si>
    <t>2021 IEEE International Conference on Robotics and Automation (ICRA)</t>
  </si>
  <si>
    <t>dos Santos RF,Nascimento ER,Macharet DG</t>
  </si>
  <si>
    <t>Anytime Fault-tolerant Adaptive Routing for Multi-Robot Teams</t>
  </si>
  <si>
    <t>7936-7942</t>
  </si>
  <si>
    <t>Scheide E,Best G,Hollinger GA</t>
  </si>
  <si>
    <t>Behavior tree learning for robotic task planning through monte carlo dag search over a formal grammar</t>
  </si>
  <si>
    <t>4837-4843</t>
  </si>
  <si>
    <t>Chen Y,Rosolia U,Ames AD</t>
  </si>
  <si>
    <t>Decentralized task and path planning for multi-robot systems</t>
  </si>
  <si>
    <t>4337-4344</t>
  </si>
  <si>
    <t>Liu Z,Wei H,Wang H,Li H,Wang H</t>
  </si>
  <si>
    <t>Integrated task allocation and path coordination for large-scale robot networks with uncertainties</t>
  </si>
  <si>
    <t>IEEE Transactions on Automation Science and Engineering</t>
  </si>
  <si>
    <t>2750-2761</t>
  </si>
  <si>
    <t>Chen Z,Alonso-Mora J,Bai X,Harabor DD,Stuckey PJ</t>
  </si>
  <si>
    <t>Integrated task assignment and path planning for capacitated multi-agent pickup and delivery</t>
  </si>
  <si>
    <t>5816-5823</t>
  </si>
  <si>
    <t>Park S,Zhong YD,Leonard NE</t>
  </si>
  <si>
    <t>Multi-robot task allocation games in dynamically changing environments</t>
  </si>
  <si>
    <t>8678-8684</t>
  </si>
  <si>
    <t>Bai R,Zheng R,Liu M,Zhang S</t>
  </si>
  <si>
    <t>Multi-robot task planning under individual and collaborative temporal logic specifications</t>
  </si>
  <si>
    <t>6382-6389</t>
  </si>
  <si>
    <t>Forte P,Mannucci A,Andreasson H,Pecora F</t>
  </si>
  <si>
    <t>Online task assignment and coordination in multi-robot fleets</t>
  </si>
  <si>
    <t>4584-4591</t>
  </si>
  <si>
    <t>Askarpour M,Tsigkanos C,Menghi C,Calinescu R,Pelliccione P,Garc√≠a S,Caldas R,von Oertzen TJ,Wimmer M,Berardinelli L,Others</t>
  </si>
  <si>
    <t>Robomax: Robotic mission adaptation exemplars</t>
  </si>
  <si>
    <t>245-251</t>
  </si>
  <si>
    <t>2021 International Symposium on Software Engineering for Adaptive and Self-Managing Systems (SEAMS)</t>
  </si>
  <si>
    <t>Menghi C,Tsigkanos C,Pelliccione P,Ghezzi C,Berger T</t>
  </si>
  <si>
    <t>Specification patterns for robotic missions</t>
  </si>
  <si>
    <t>2208-2224</t>
  </si>
  <si>
    <t>Al-Buraiki O,Payeur P</t>
  </si>
  <si>
    <t>Task Allocation in Multi-Robot Systems Based on the Suitability Level of the Individual Agents</t>
  </si>
  <si>
    <t>209-214</t>
  </si>
  <si>
    <t>Emam Y,Mayya S,Notomista G,Bohannon A,Egerstedt M</t>
  </si>
  <si>
    <t>Adaptive task allocation for heterogeneous multi-robot teams with evolving and unknown robot capabilities</t>
  </si>
  <si>
    <t>7719-7725</t>
  </si>
  <si>
    <t>2020 IEEE International Conference on Robotics and Automation (ICRA)</t>
  </si>
  <si>
    <t>Otte M,Kuhlman MJ,Sofge D</t>
  </si>
  <si>
    <t>Auctions for multi-robot task allocation in communication limited environments</t>
  </si>
  <si>
    <t>Autonomous Robots</t>
  </si>
  <si>
    <t>547-584</t>
  </si>
  <si>
    <t>Springer</t>
  </si>
  <si>
    <t>Nam C,Shell DA</t>
  </si>
  <si>
    <t>Robots in the huddle: Upfront computation to reduce global communication at run time in multirobot task allocation</t>
  </si>
  <si>
    <t>125-141</t>
  </si>
  <si>
    <t>Hong H,Kang W,Ha S</t>
  </si>
  <si>
    <t>Software Development Framework for Cooperating Robots with High-level Mission Specification</t>
  </si>
  <si>
    <t>11615-11622</t>
  </si>
  <si>
    <t>Wang Y,Tang W,Xiong S</t>
  </si>
  <si>
    <t>A multi-task scheduling algorithm for cloud robots</t>
  </si>
  <si>
    <t>344-3445</t>
  </si>
  <si>
    <t>2019 IEEE International Conference on Service-Oriented System Engineering (SOSE)</t>
  </si>
  <si>
    <t>Tereshchuk V,Stewart J,Bykov N,Pedigo S,Devasia S,Banerjee AG</t>
  </si>
  <si>
    <t>An efficient scheduling algorithm for multi-robot task allocation in assembling aircraft structures</t>
  </si>
  <si>
    <t>3844-3851</t>
  </si>
  <si>
    <t>Kim S,Jang K,Park S,Lee Y,Lee SY,Park J</t>
  </si>
  <si>
    <t>Continuous task transition approach for robot controller based on hierarchical quadratic programming</t>
  </si>
  <si>
    <t>1603-1610</t>
  </si>
  <si>
    <t>Menghi C,Tsigkanos C,Berger T,Pelliccione P</t>
  </si>
  <si>
    <t>PsALM: Specification of dependable robotic missions</t>
  </si>
  <si>
    <t>99-102</t>
  </si>
  <si>
    <t>2019 IEEE/ACM 41st International Conference on Software Engineering: Companion Proceedings (ICSE-Companion)</t>
  </si>
  <si>
    <t>Dantam NT,Kingston ZK,Chaudhuri S,Kavraki LE</t>
  </si>
  <si>
    <t>An incremental constraint-based framework for task and motion planning</t>
  </si>
  <si>
    <t>1134-1151</t>
  </si>
  <si>
    <t>Jang I,Shin HS,Tsourdos A</t>
  </si>
  <si>
    <t>Anonymous hedonic game for task allocation in a large-scale multiple agent system</t>
  </si>
  <si>
    <t>1534-1548</t>
  </si>
  <si>
    <t>Rutle A,Backer J,Fold√∏y K,Bye RT</t>
  </si>
  <si>
    <t>CommonLang: a DSL for defining robot tasks</t>
  </si>
  <si>
    <t>Technical University of Aachen</t>
  </si>
  <si>
    <t>Gombolay MC,Wilcox RJ,Shah JA</t>
  </si>
  <si>
    <t>Fast scheduling of robot teams performing tasks with temporospatial constraints</t>
  </si>
  <si>
    <t>220-239</t>
  </si>
  <si>
    <t>Schillinger P,B√ºrger M,Dimarogonas DV</t>
  </si>
  <si>
    <t>Simultaneous task allocation and planning for temporal logic goals in heterogeneous multi-robot systems</t>
  </si>
  <si>
    <t>The international journal of robotics research</t>
  </si>
  <si>
    <t>818-838</t>
  </si>
  <si>
    <t>Sage Publications Sage UK: London, England</t>
  </si>
  <si>
    <t>Heinzemann C,Lange R</t>
  </si>
  <si>
    <t>vTSL-A Formally Verifiable DSL for Specifying Robot Tasks</t>
  </si>
  <si>
    <t>8308-8314</t>
  </si>
  <si>
    <t>2018 IEEE/RSJ International Conference on Intelligent Robots and Systems (IROS)</t>
  </si>
  <si>
    <t>Menghi C,Garcia S,Pelliccione P,Tumova J</t>
  </si>
  <si>
    <t>Multi-robot LTL planning under uncertainty</t>
  </si>
  <si>
    <t>399-417</t>
  </si>
  <si>
    <t>Formal Methods: 22nd International Symposium, FM 2018, Held as Part of the Federated Logic Conference, FloC 2018, Oxford, UK, July 15-17, 2018, Proceedings 22</t>
  </si>
  <si>
    <t>Yu P,Dimarogonas DV</t>
  </si>
  <si>
    <t>Distributed motion coordination for multirobot systems under LTL specifications</t>
  </si>
  <si>
    <t>1047-1062</t>
  </si>
  <si>
    <t>Vazquez G</t>
  </si>
  <si>
    <t>Automated Scheduling of Multi-Robot System Missions: An Architectural Perspective</t>
  </si>
  <si>
    <t>C√°mara J,Schmerl B,Garlan D</t>
  </si>
  <si>
    <t>Software architecture and task plan co-adaptation for mobile service robots</t>
  </si>
  <si>
    <t>125-136</t>
  </si>
  <si>
    <t>Proceedings of the IEEE/ACM 15th International Symposium on Software Engineering for Adaptive and Self-Managing Systems</t>
  </si>
  <si>
    <t>Lian W,Kelch T,Holz D,Norton A,Schaal S</t>
  </si>
  <si>
    <t>Benchmarking off-the-shelf solutions to robotic assembly tasks</t>
  </si>
  <si>
    <t>1046-1053</t>
  </si>
  <si>
    <t>Seraj E,Chen L,Gombolay MC</t>
  </si>
  <si>
    <t>A hierarchical coordination framework for joint perception-action tasks in composite robot teams</t>
  </si>
  <si>
    <t>139-158</t>
  </si>
  <si>
    <t>Ham A</t>
  </si>
  <si>
    <t>Transfer-robot task scheduling in job shop</t>
  </si>
  <si>
    <t>International Journal of Production Research</t>
  </si>
  <si>
    <t>813-823</t>
  </si>
  <si>
    <t>Taylor &amp; Francis</t>
  </si>
  <si>
    <t>Zhang ZY,Chen YF,Xu D,Gong SY,Meng YL</t>
  </si>
  <si>
    <t>Research on Multi-robot Task Allocation Algorithm Based on HADTQL</t>
  </si>
  <si>
    <t>164-169</t>
  </si>
  <si>
    <t>2020 International Workshop on Electronic Communication and Artificial Intelligence (IWECAI)</t>
  </si>
  <si>
    <t>Schuster MJ,M√ºller MG,Brunner SG,Lehner H,Lehner P,Sakagami R,D√∂mel A,Meyer L,Vodermayer B,Giubilato R,Others</t>
  </si>
  <si>
    <t>The ARCHES space-analogue demonstration mission: Towards heterogeneous teams of autonomous robots for collaborative scientific sampling in planetary exploration</t>
  </si>
  <si>
    <t>5315-5322</t>
  </si>
  <si>
    <t>Bae J,Lee J,Chung W</t>
  </si>
  <si>
    <t>A heuristic for task allocation and routing of heterogeneous robots while minimizing maximum travel cost</t>
  </si>
  <si>
    <t>4531-4537</t>
  </si>
  <si>
    <t>2019 international conference on robotics and automation (ICRA)</t>
  </si>
  <si>
    <t>Tsiogkas N,Lane DM</t>
  </si>
  <si>
    <t>An evolutionary algorithm for online, resource-constrained, multivehicle sensing mission planning</t>
  </si>
  <si>
    <t>1199-1206</t>
  </si>
  <si>
    <t>Scheduling multi-robot missions with joint tasks and heterogeneous robot teams</t>
  </si>
  <si>
    <t>354-359</t>
  </si>
  <si>
    <t>Towards Autonomous Robotic Systems: 22nd Annual Conference, TAROS 2021, Lincoln, UK, September 8--10, 2021, Proceedings 22</t>
  </si>
  <si>
    <t>Palmer AW,Hill AJ,Scheding SJ</t>
  </si>
  <si>
    <t>Modelling resource contention in multi-robot task allocation problems with uncertain timing</t>
  </si>
  <si>
    <t>3693-3700</t>
  </si>
  <si>
    <t>2018 IEEE International Conference on Robotics and Automation (ICRA)</t>
  </si>
  <si>
    <t>Nikolakis N,Sipsas K,Tsarouchi P,Makris S</t>
  </si>
  <si>
    <t>On a shared human-robot task scheduling and online re-scheduling</t>
  </si>
  <si>
    <t>Procedia CIRP</t>
  </si>
  <si>
    <t>237-242</t>
  </si>
  <si>
    <t>Elsevier</t>
  </si>
  <si>
    <t>Combining multi-robot motion planning and goal allocation using roadmaps</t>
  </si>
  <si>
    <t>10016-10022</t>
  </si>
  <si>
    <t>Mayya S,D'antonio DS,Salda√±a D,Kumar V</t>
  </si>
  <si>
    <t>Resilient task allocation in heterogeneous multi-robot systems</t>
  </si>
  <si>
    <t>1327-1334</t>
  </si>
  <si>
    <t>Losvik DS,Rutle A</t>
  </si>
  <si>
    <t>A domain-specific language for the development of heterogeneous multi-robot systems</t>
  </si>
  <si>
    <t>549-558</t>
  </si>
  <si>
    <t>2019 ACM/IEEE 22nd International Conference on Model Driven Engineering Languages and Systems Companion (MODELS-C)</t>
  </si>
  <si>
    <t>Jiang Y,Yang F,Zhang S,Stone P</t>
  </si>
  <si>
    <t>Task-motion planning with reinforcement learning for adaptable mobile service robots</t>
  </si>
  <si>
    <t>7529-7534</t>
  </si>
  <si>
    <t>2019 IEEE/RSJ International Conference on Intelligent Robots and Systems (IROS)</t>
  </si>
  <si>
    <t>Ham A,Park MJ</t>
  </si>
  <si>
    <t>Human--robot task allocation and scheduling: Boeing 777 case study</t>
  </si>
  <si>
    <t>1256-1263</t>
  </si>
  <si>
    <t>Event-based signal temporal logic synthesis for single and multi-robot tasks</t>
  </si>
  <si>
    <t>3687-3694</t>
  </si>
  <si>
    <t>Gjeldum N,Aljinovic A,Crnjac Zizic M,Mladineo M</t>
  </si>
  <si>
    <t>Collaborative robot task allocation on an assembly line using the decision support system</t>
  </si>
  <si>
    <t>International Journal of Computer Integrated Manufacturing</t>
  </si>
  <si>
    <t>510-526</t>
  </si>
  <si>
    <t>Garrett CR,Lozano-Perez T,Kaelbling LP</t>
  </si>
  <si>
    <t>Ffrob: Leveraging symbolic planning for efficient task and motion planning</t>
  </si>
  <si>
    <t>104-136</t>
  </si>
  <si>
    <t>Garc√≠a S,Pelliccione P,Menghi C,Berger T,Bures T</t>
  </si>
  <si>
    <t>High-level mission specification for multiple robots</t>
  </si>
  <si>
    <t>127-140</t>
  </si>
  <si>
    <t>Proceedings of the 12th ACM SIGPLAN International Conference on Software Language Engineering</t>
  </si>
  <si>
    <t>Bustamante S,Quere G,Leidner D,Vogel J,Stulp F</t>
  </si>
  <si>
    <t>CATs: Task Planning for Shared Control of Assistive Robots with Variable Autonomy</t>
  </si>
  <si>
    <t>3775-3782</t>
  </si>
  <si>
    <t>Behrens JK,Stepanova K,Babuska R</t>
  </si>
  <si>
    <t>Simultaneous task allocation and motion scheduling for complex tasks executed by multiple robots</t>
  </si>
  <si>
    <t>11443-11449</t>
  </si>
  <si>
    <t>Year</t>
  </si>
  <si>
    <t>Journal Publications</t>
  </si>
  <si>
    <t>Conference Publications</t>
  </si>
  <si>
    <t>TOTAL</t>
  </si>
  <si>
    <t>Total number of Publications</t>
  </si>
  <si>
    <t>ECSA</t>
  </si>
  <si>
    <t>Model Driven Engineering Languages and Systems (MODELS 2018</t>
  </si>
  <si>
    <t>ICRA</t>
  </si>
  <si>
    <t>MODELS</t>
  </si>
  <si>
    <t>RAL</t>
  </si>
  <si>
    <t>IROS</t>
  </si>
  <si>
    <t>IJCIM</t>
  </si>
  <si>
    <t>IJRR</t>
  </si>
  <si>
    <t>CASE</t>
  </si>
  <si>
    <t>TSE</t>
  </si>
  <si>
    <t>TASE</t>
  </si>
  <si>
    <t>SEAMS</t>
  </si>
  <si>
    <t>SOSE</t>
  </si>
  <si>
    <t>ICSE</t>
  </si>
  <si>
    <t>FMAS</t>
  </si>
  <si>
    <t>IWECAI</t>
  </si>
  <si>
    <t>TAROS</t>
  </si>
  <si>
    <t>T-RO</t>
  </si>
  <si>
    <t>SEFM</t>
  </si>
  <si>
    <t>SIGPLAN</t>
  </si>
  <si>
    <t>IJPR</t>
  </si>
  <si>
    <t>CIRP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</si>
</sst>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55555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34" borderId="14" xfId="0" applyFill="1" applyBorder="1"/>
    <xf numFmtId="0" fontId="18" fillId="34" borderId="10" xfId="0" applyFont="1" applyFill="1" applyBorder="1"/>
    <xf numFmtId="0" fontId="18" fillId="34" borderId="11" xfId="0" applyFont="1" applyFill="1" applyBorder="1"/>
    <xf numFmtId="0" fontId="0" fillId="34" borderId="15" xfId="0" applyFill="1" applyBorder="1"/>
    <xf numFmtId="0" fontId="18" fillId="34" borderId="12" xfId="0" applyFont="1" applyFill="1" applyBorder="1"/>
    <xf numFmtId="0" fontId="18" fillId="34" borderId="13" xfId="0" applyFont="1" applyFill="1" applyBorder="1"/>
    <xf numFmtId="0" fontId="16" fillId="34" borderId="16" xfId="0" applyFont="1" applyFill="1" applyBorder="1"/>
    <xf numFmtId="0" fontId="16" fillId="34" borderId="17" xfId="0" applyFont="1" applyFill="1" applyBorder="1"/>
    <xf numFmtId="0" fontId="16" fillId="34" borderId="18" xfId="0" applyFont="1" applyFill="1" applyBorder="1"/>
    <xf numFmtId="0" fontId="16" fillId="34" borderId="0" xfId="0" applyFont="1" applyFill="1"/>
    <xf numFmtId="0" fontId="18" fillId="34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Graphs!$C$1</c:f>
              <c:strCache>
                <c:ptCount val="1"/>
                <c:pt idx="0">
                  <c:v>Conference Publications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Graphs!$B$2:$B$6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Graphs!$C$2:$C$6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3-F942-93E1-12B1B1F34370}"/>
            </c:ext>
          </c:extLst>
        </c:ser>
        <c:ser>
          <c:idx val="2"/>
          <c:order val="1"/>
          <c:tx>
            <c:strRef>
              <c:f>Graphs!$D$1</c:f>
              <c:strCache>
                <c:ptCount val="1"/>
                <c:pt idx="0">
                  <c:v>Journal Publications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Graphs!$B$2:$B$6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Graphs!$D$2:$D$6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3-F942-93E1-12B1B1F343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1458062864"/>
        <c:axId val="1413387296"/>
      </c:barChart>
      <c:catAx>
        <c:axId val="145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87296"/>
        <c:crosses val="autoZero"/>
        <c:auto val="1"/>
        <c:lblAlgn val="ctr"/>
        <c:lblOffset val="100"/>
        <c:noMultiLvlLbl val="0"/>
      </c:catAx>
      <c:valAx>
        <c:axId val="14133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337149</xdr:colOff>
      <xdr:row>9</xdr:row>
      <xdr:rowOff>55832</xdr:rowOff>
    </xdr:from>
    <xdr:to>
      <xdr:col>4</xdr:col>
      <xdr:colOff>1683349</xdr:colOff>
      <xdr:row>24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F2DFF-64E2-6942-8758-07D226894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5BDF-096F-C142-A493-3E69CB4C9D33}">
  <dimension ref="B1:E8"/>
  <sheetViews>
    <sheetView tabSelected="1" workbookViewId="0">
      <selection activeCell="G6" sqref="G6"/>
    </sheetView>
  </sheetViews>
  <sheetFormatPr baseColWidth="10" defaultRowHeight="16"/>
  <cols>
    <col min="5" max="5" width="25" bestFit="1" customWidth="1"/>
  </cols>
  <sheetData>
    <row r="1" spans="2:5">
      <c r="B1" s="9" t="s">
        <v>264</v>
      </c>
      <c r="C1" s="10" t="s">
        <v>266</v>
      </c>
      <c r="D1" s="11" t="s">
        <v>265</v>
      </c>
      <c r="E1" s="9" t="s">
        <v>268</v>
      </c>
    </row>
    <row r="2" spans="2:5">
      <c r="B2" s="3">
        <v>2018</v>
      </c>
      <c r="C2" s="4">
        <f xml:space="preserve"> COUNTIFS('Papers per year-complete'!$E$2:$E$74,B2, 'Papers per year-complete'!$A$2:$A$74,'Papers per year-complete'!$A$2)</f>
        <v>3</v>
      </c>
      <c r="D2" s="5">
        <f xml:space="preserve"> COUNTIFS('Papers per year-complete'!$E$2:$E$74,B2, 'Papers per year-complete'!$A$2:$A$74,'Papers per year-complete'!$A$3)</f>
        <v>8</v>
      </c>
      <c r="E2" s="3">
        <f xml:space="preserve"> COUNTIF('Papers per year-complete'!$E$2:$E$74,B2)</f>
        <v>11</v>
      </c>
    </row>
    <row r="3" spans="2:5">
      <c r="B3" s="3">
        <v>2019</v>
      </c>
      <c r="C3" s="4">
        <f xml:space="preserve"> COUNTIFS('Papers per year-complete'!$E$2:$E$74,B3, 'Papers per year-complete'!$A$2:$A$74,'Papers per year-complete'!$A$2)</f>
        <v>6</v>
      </c>
      <c r="D3" s="5">
        <f xml:space="preserve"> COUNTIFS('Papers per year-complete'!$E$2:$E$74,B3, 'Papers per year-complete'!$A$2:$A$74,'Papers per year-complete'!$A$3)</f>
        <v>4</v>
      </c>
      <c r="E3" s="3">
        <f xml:space="preserve"> COUNTIF('Papers per year-complete'!$E$2:$E$74,B3)</f>
        <v>10</v>
      </c>
    </row>
    <row r="4" spans="2:5">
      <c r="B4" s="3">
        <v>2020</v>
      </c>
      <c r="C4" s="4">
        <f xml:space="preserve"> COUNTIFS('Papers per year-complete'!$E$2:$E$74,B4, 'Papers per year-complete'!$A$2:$A$74,'Papers per year-complete'!$A$2)</f>
        <v>6</v>
      </c>
      <c r="D4" s="5">
        <f xml:space="preserve"> COUNTIFS('Papers per year-complete'!$E$2:$E$74,B4, 'Papers per year-complete'!$A$2:$A$74,'Papers per year-complete'!$A$3)</f>
        <v>2</v>
      </c>
      <c r="E4" s="3">
        <f xml:space="preserve"> COUNTIF('Papers per year-complete'!$E$2:$E$74,B4)</f>
        <v>8</v>
      </c>
    </row>
    <row r="5" spans="2:5">
      <c r="B5" s="3">
        <v>2021</v>
      </c>
      <c r="C5" s="4">
        <f xml:space="preserve"> COUNTIFS('Papers per year-complete'!$E$2:$E$74,B5, 'Papers per year-complete'!$A$2:$A$74,'Papers per year-complete'!$A$2)</f>
        <v>12</v>
      </c>
      <c r="D5" s="5">
        <f xml:space="preserve"> COUNTIFS('Papers per year-complete'!$E$2:$E$74,B5, 'Papers per year-complete'!$A$2:$A$74,'Papers per year-complete'!$A$3)</f>
        <v>13</v>
      </c>
      <c r="E5" s="3">
        <f xml:space="preserve"> COUNTIF('Papers per year-complete'!$E$2:$E$74,B5)</f>
        <v>25</v>
      </c>
    </row>
    <row r="6" spans="2:5">
      <c r="B6" s="6">
        <v>2022</v>
      </c>
      <c r="C6" s="7">
        <f xml:space="preserve"> COUNTIFS('Papers per year-complete'!$E$2:$E$74,B6, 'Papers per year-complete'!$A$2:$A$74,'Papers per year-complete'!$A$2)</f>
        <v>6</v>
      </c>
      <c r="D6" s="8">
        <f xml:space="preserve"> COUNTIFS('Papers per year-complete'!$E$2:$E$74,B6, 'Papers per year-complete'!$A$2:$A$74,'Papers per year-complete'!$A$3)</f>
        <v>13</v>
      </c>
      <c r="E6" s="6">
        <f xml:space="preserve"> COUNTIF('Papers per year-complete'!$E$2:$E$74,B6)</f>
        <v>19</v>
      </c>
    </row>
    <row r="7" spans="2:5">
      <c r="B7" s="12" t="s">
        <v>267</v>
      </c>
      <c r="C7" s="4">
        <f>SUM(C2:C6)</f>
        <v>33</v>
      </c>
      <c r="D7" s="4">
        <f>SUM(D2:D6)</f>
        <v>40</v>
      </c>
      <c r="E7" s="12">
        <f>SUM(E2:E6)</f>
        <v>73</v>
      </c>
    </row>
    <row r="8" spans="2:5">
      <c r="C8" s="4">
        <f>34/E7*100</f>
        <v>46.575342465753423</v>
      </c>
      <c r="D8" s="13">
        <f>D7/E7*100</f>
        <v>54.794520547945204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4"/>
  <sheetViews>
    <sheetView topLeftCell="M1" zoomScale="106" zoomScaleNormal="170" workbookViewId="0">
      <selection activeCell="N1" sqref="N1:S1048576"/>
    </sheetView>
  </sheetViews>
  <sheetFormatPr baseColWidth="10" defaultRowHeight="16"/>
  <cols>
    <col min="2" max="2" width="15.5" customWidth="1"/>
    <col min="3" max="3" width="100.33203125" customWidth="1"/>
    <col min="4" max="4" width="17.5" customWidth="1"/>
    <col min="10" max="11" width="27.33203125" customWidth="1"/>
    <col min="12" max="12" width="138.5" bestFit="1" customWidth="1"/>
    <col min="13" max="13" width="13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</row>
    <row r="2" spans="1:13">
      <c r="A2" t="s">
        <v>31</v>
      </c>
      <c r="B2" t="s">
        <v>82</v>
      </c>
      <c r="C2" t="s">
        <v>229</v>
      </c>
      <c r="E2" s="2">
        <v>2021</v>
      </c>
      <c r="H2" t="s">
        <v>230</v>
      </c>
      <c r="I2" t="s">
        <v>17</v>
      </c>
      <c r="K2" t="s">
        <v>271</v>
      </c>
      <c r="L2" t="s">
        <v>93</v>
      </c>
      <c r="M2">
        <v>2021</v>
      </c>
    </row>
    <row r="3" spans="1:13">
      <c r="A3" t="s">
        <v>12</v>
      </c>
      <c r="B3" t="s">
        <v>231</v>
      </c>
      <c r="C3" t="s">
        <v>232</v>
      </c>
      <c r="D3" t="s">
        <v>15</v>
      </c>
      <c r="E3" s="2">
        <v>2021</v>
      </c>
      <c r="F3">
        <v>6</v>
      </c>
      <c r="G3">
        <v>2</v>
      </c>
      <c r="H3" t="s">
        <v>233</v>
      </c>
      <c r="J3" t="s">
        <v>17</v>
      </c>
      <c r="K3" t="s">
        <v>273</v>
      </c>
      <c r="L3" t="str">
        <f>D3</f>
        <v>IEEE Robotics and Automation Letters</v>
      </c>
      <c r="M3">
        <v>2021</v>
      </c>
    </row>
    <row r="4" spans="1:13">
      <c r="A4" t="s">
        <v>31</v>
      </c>
      <c r="B4" t="s">
        <v>234</v>
      </c>
      <c r="C4" t="s">
        <v>235</v>
      </c>
      <c r="E4" s="2">
        <v>2019</v>
      </c>
      <c r="H4" t="s">
        <v>236</v>
      </c>
      <c r="I4" t="s">
        <v>17</v>
      </c>
      <c r="K4" t="s">
        <v>272</v>
      </c>
      <c r="L4" t="s">
        <v>237</v>
      </c>
      <c r="M4">
        <v>2019</v>
      </c>
    </row>
    <row r="5" spans="1:13">
      <c r="A5" t="s">
        <v>31</v>
      </c>
      <c r="B5" t="s">
        <v>238</v>
      </c>
      <c r="C5" t="s">
        <v>239</v>
      </c>
      <c r="E5" s="2">
        <v>2019</v>
      </c>
      <c r="H5" t="s">
        <v>240</v>
      </c>
      <c r="I5" t="s">
        <v>17</v>
      </c>
      <c r="K5" t="s">
        <v>274</v>
      </c>
      <c r="L5" t="s">
        <v>241</v>
      </c>
      <c r="M5">
        <v>2019</v>
      </c>
    </row>
    <row r="6" spans="1:13">
      <c r="A6" t="s">
        <v>12</v>
      </c>
      <c r="B6" t="s">
        <v>242</v>
      </c>
      <c r="C6" t="s">
        <v>243</v>
      </c>
      <c r="D6" t="s">
        <v>15</v>
      </c>
      <c r="E6" s="2">
        <v>2021</v>
      </c>
      <c r="F6">
        <v>6</v>
      </c>
      <c r="G6">
        <v>2</v>
      </c>
      <c r="H6" t="s">
        <v>244</v>
      </c>
      <c r="J6" t="s">
        <v>17</v>
      </c>
      <c r="K6" t="s">
        <v>273</v>
      </c>
      <c r="L6" t="s">
        <v>15</v>
      </c>
      <c r="M6">
        <v>2021</v>
      </c>
    </row>
    <row r="7" spans="1:13">
      <c r="A7" t="s">
        <v>12</v>
      </c>
      <c r="B7" t="s">
        <v>55</v>
      </c>
      <c r="C7" t="s">
        <v>245</v>
      </c>
      <c r="D7" t="s">
        <v>15</v>
      </c>
      <c r="E7" s="2">
        <v>2021</v>
      </c>
      <c r="F7">
        <v>6</v>
      </c>
      <c r="G7">
        <v>2</v>
      </c>
      <c r="H7" t="s">
        <v>246</v>
      </c>
      <c r="J7" t="s">
        <v>17</v>
      </c>
      <c r="K7" t="s">
        <v>273</v>
      </c>
      <c r="L7" t="s">
        <v>15</v>
      </c>
      <c r="M7">
        <v>2021</v>
      </c>
    </row>
    <row r="8" spans="1:13">
      <c r="A8" t="s">
        <v>12</v>
      </c>
      <c r="B8" t="s">
        <v>247</v>
      </c>
      <c r="C8" t="s">
        <v>248</v>
      </c>
      <c r="D8" t="s">
        <v>249</v>
      </c>
      <c r="E8" s="2">
        <v>2022</v>
      </c>
      <c r="F8">
        <v>35</v>
      </c>
      <c r="G8" s="1">
        <v>45050</v>
      </c>
      <c r="H8" t="s">
        <v>250</v>
      </c>
      <c r="J8" t="s">
        <v>202</v>
      </c>
      <c r="K8" t="s">
        <v>275</v>
      </c>
      <c r="L8" t="s">
        <v>249</v>
      </c>
      <c r="M8">
        <v>2022</v>
      </c>
    </row>
    <row r="9" spans="1:13">
      <c r="A9" t="s">
        <v>12</v>
      </c>
      <c r="B9" t="s">
        <v>251</v>
      </c>
      <c r="C9" t="s">
        <v>252</v>
      </c>
      <c r="D9" t="s">
        <v>60</v>
      </c>
      <c r="E9" s="2">
        <v>2018</v>
      </c>
      <c r="F9">
        <v>37</v>
      </c>
      <c r="G9">
        <v>1</v>
      </c>
      <c r="H9" t="s">
        <v>253</v>
      </c>
      <c r="J9" t="s">
        <v>62</v>
      </c>
      <c r="K9" t="s">
        <v>276</v>
      </c>
      <c r="L9" t="s">
        <v>60</v>
      </c>
      <c r="M9">
        <v>2018</v>
      </c>
    </row>
    <row r="10" spans="1:13">
      <c r="A10" t="s">
        <v>31</v>
      </c>
      <c r="B10" t="s">
        <v>254</v>
      </c>
      <c r="C10" t="s">
        <v>255</v>
      </c>
      <c r="E10" s="2">
        <v>2019</v>
      </c>
      <c r="H10" t="s">
        <v>256</v>
      </c>
      <c r="K10" t="s">
        <v>288</v>
      </c>
      <c r="L10" t="s">
        <v>257</v>
      </c>
      <c r="M10">
        <v>2019</v>
      </c>
    </row>
    <row r="11" spans="1:13">
      <c r="A11" t="s">
        <v>31</v>
      </c>
      <c r="B11" t="s">
        <v>258</v>
      </c>
      <c r="C11" t="s">
        <v>259</v>
      </c>
      <c r="E11" s="2">
        <v>2022</v>
      </c>
      <c r="H11" t="s">
        <v>260</v>
      </c>
      <c r="I11" t="s">
        <v>17</v>
      </c>
      <c r="K11" t="s">
        <v>271</v>
      </c>
      <c r="L11" t="s">
        <v>42</v>
      </c>
      <c r="M11">
        <v>2022</v>
      </c>
    </row>
    <row r="12" spans="1:13">
      <c r="A12" t="s">
        <v>31</v>
      </c>
      <c r="B12" t="s">
        <v>261</v>
      </c>
      <c r="C12" t="s">
        <v>262</v>
      </c>
      <c r="E12" s="2">
        <v>2020</v>
      </c>
      <c r="H12" t="s">
        <v>263</v>
      </c>
      <c r="I12" t="s">
        <v>17</v>
      </c>
      <c r="K12" t="s">
        <v>271</v>
      </c>
      <c r="L12" t="s">
        <v>132</v>
      </c>
      <c r="M12">
        <v>2020</v>
      </c>
    </row>
    <row r="13" spans="1:13">
      <c r="A13" t="s">
        <v>12</v>
      </c>
      <c r="B13" t="s">
        <v>13</v>
      </c>
      <c r="C13" t="s">
        <v>14</v>
      </c>
      <c r="D13" t="s">
        <v>15</v>
      </c>
      <c r="E13" s="2">
        <v>2022</v>
      </c>
      <c r="F13">
        <v>7</v>
      </c>
      <c r="G13">
        <v>2</v>
      </c>
      <c r="H13" t="s">
        <v>16</v>
      </c>
      <c r="J13" t="s">
        <v>17</v>
      </c>
      <c r="K13" t="s">
        <v>273</v>
      </c>
      <c r="L13" t="s">
        <v>15</v>
      </c>
      <c r="M13">
        <v>2022</v>
      </c>
    </row>
    <row r="14" spans="1:13">
      <c r="A14" t="s">
        <v>12</v>
      </c>
      <c r="B14" t="s">
        <v>18</v>
      </c>
      <c r="C14" t="s">
        <v>19</v>
      </c>
      <c r="D14" t="s">
        <v>15</v>
      </c>
      <c r="E14" s="2">
        <v>2022</v>
      </c>
      <c r="F14">
        <v>7</v>
      </c>
      <c r="G14">
        <v>4</v>
      </c>
      <c r="H14" t="s">
        <v>20</v>
      </c>
      <c r="J14" t="s">
        <v>17</v>
      </c>
      <c r="K14" t="s">
        <v>273</v>
      </c>
      <c r="L14" t="s">
        <v>15</v>
      </c>
      <c r="M14">
        <v>2022</v>
      </c>
    </row>
    <row r="15" spans="1:13">
      <c r="A15" t="s">
        <v>12</v>
      </c>
      <c r="B15" t="s">
        <v>21</v>
      </c>
      <c r="C15" t="s">
        <v>22</v>
      </c>
      <c r="D15" t="s">
        <v>23</v>
      </c>
      <c r="E15" s="2">
        <v>2021</v>
      </c>
      <c r="F15">
        <v>38</v>
      </c>
      <c r="G15">
        <v>1</v>
      </c>
      <c r="H15" t="s">
        <v>24</v>
      </c>
      <c r="J15" t="s">
        <v>17</v>
      </c>
      <c r="K15" t="s">
        <v>286</v>
      </c>
      <c r="L15" t="s">
        <v>23</v>
      </c>
      <c r="M15">
        <v>2021</v>
      </c>
    </row>
    <row r="16" spans="1:13">
      <c r="A16" t="s">
        <v>12</v>
      </c>
      <c r="B16" t="s">
        <v>25</v>
      </c>
      <c r="C16" t="s">
        <v>26</v>
      </c>
      <c r="D16" t="s">
        <v>15</v>
      </c>
      <c r="E16" s="2">
        <v>2022</v>
      </c>
      <c r="F16">
        <v>7</v>
      </c>
      <c r="G16">
        <v>2</v>
      </c>
      <c r="H16" t="s">
        <v>27</v>
      </c>
      <c r="J16" t="s">
        <v>17</v>
      </c>
      <c r="K16" t="s">
        <v>273</v>
      </c>
      <c r="L16" t="s">
        <v>15</v>
      </c>
      <c r="M16">
        <v>2022</v>
      </c>
    </row>
    <row r="17" spans="1:13">
      <c r="A17" t="s">
        <v>12</v>
      </c>
      <c r="B17" t="s">
        <v>28</v>
      </c>
      <c r="C17" t="s">
        <v>29</v>
      </c>
      <c r="D17" t="s">
        <v>15</v>
      </c>
      <c r="E17" s="2">
        <v>2022</v>
      </c>
      <c r="F17">
        <v>7</v>
      </c>
      <c r="G17">
        <v>3</v>
      </c>
      <c r="H17" t="s">
        <v>30</v>
      </c>
      <c r="J17" t="s">
        <v>17</v>
      </c>
      <c r="K17" t="s">
        <v>273</v>
      </c>
      <c r="L17" t="s">
        <v>15</v>
      </c>
      <c r="M17">
        <v>2022</v>
      </c>
    </row>
    <row r="18" spans="1:13">
      <c r="A18" t="s">
        <v>31</v>
      </c>
      <c r="B18" t="s">
        <v>32</v>
      </c>
      <c r="C18" t="s">
        <v>33</v>
      </c>
      <c r="E18" s="2">
        <v>2022</v>
      </c>
      <c r="H18" t="s">
        <v>34</v>
      </c>
      <c r="I18" t="s">
        <v>17</v>
      </c>
      <c r="K18" t="s">
        <v>277</v>
      </c>
      <c r="L18" t="s">
        <v>35</v>
      </c>
      <c r="M18">
        <v>2022</v>
      </c>
    </row>
    <row r="19" spans="1:13">
      <c r="A19" t="s">
        <v>12</v>
      </c>
      <c r="B19" t="s">
        <v>36</v>
      </c>
      <c r="C19" t="s">
        <v>37</v>
      </c>
      <c r="D19" t="s">
        <v>15</v>
      </c>
      <c r="E19" s="2">
        <v>2022</v>
      </c>
      <c r="F19">
        <v>7</v>
      </c>
      <c r="G19">
        <v>2</v>
      </c>
      <c r="H19" t="s">
        <v>38</v>
      </c>
      <c r="J19" t="s">
        <v>17</v>
      </c>
      <c r="K19" t="s">
        <v>273</v>
      </c>
      <c r="L19" t="s">
        <v>15</v>
      </c>
      <c r="M19">
        <v>2022</v>
      </c>
    </row>
    <row r="20" spans="1:13">
      <c r="A20" t="s">
        <v>31</v>
      </c>
      <c r="B20" t="s">
        <v>39</v>
      </c>
      <c r="C20" t="s">
        <v>40</v>
      </c>
      <c r="E20" s="2">
        <v>2022</v>
      </c>
      <c r="H20" t="s">
        <v>41</v>
      </c>
      <c r="I20" t="s">
        <v>17</v>
      </c>
      <c r="K20" t="s">
        <v>271</v>
      </c>
      <c r="L20" t="s">
        <v>42</v>
      </c>
      <c r="M20">
        <v>2022</v>
      </c>
    </row>
    <row r="21" spans="1:13">
      <c r="A21" t="s">
        <v>12</v>
      </c>
      <c r="B21" t="s">
        <v>43</v>
      </c>
      <c r="C21" t="s">
        <v>44</v>
      </c>
      <c r="D21" t="s">
        <v>15</v>
      </c>
      <c r="E21" s="2">
        <v>2022</v>
      </c>
      <c r="F21">
        <v>7</v>
      </c>
      <c r="G21">
        <v>4</v>
      </c>
      <c r="H21" t="s">
        <v>45</v>
      </c>
      <c r="J21" t="s">
        <v>17</v>
      </c>
      <c r="K21" t="s">
        <v>273</v>
      </c>
      <c r="L21" t="s">
        <v>15</v>
      </c>
      <c r="M21">
        <v>2022</v>
      </c>
    </row>
    <row r="22" spans="1:13">
      <c r="A22" t="s">
        <v>12</v>
      </c>
      <c r="B22" t="s">
        <v>46</v>
      </c>
      <c r="C22" t="s">
        <v>47</v>
      </c>
      <c r="D22" t="s">
        <v>15</v>
      </c>
      <c r="E22" s="2">
        <v>2022</v>
      </c>
      <c r="F22">
        <v>7</v>
      </c>
      <c r="G22">
        <v>4</v>
      </c>
      <c r="H22" t="s">
        <v>48</v>
      </c>
      <c r="J22" t="s">
        <v>17</v>
      </c>
      <c r="K22" t="s">
        <v>273</v>
      </c>
      <c r="L22" t="s">
        <v>15</v>
      </c>
      <c r="M22">
        <v>2022</v>
      </c>
    </row>
    <row r="23" spans="1:13">
      <c r="A23" t="s">
        <v>31</v>
      </c>
      <c r="B23" t="s">
        <v>49</v>
      </c>
      <c r="C23" t="s">
        <v>50</v>
      </c>
      <c r="E23" s="2">
        <v>2022</v>
      </c>
      <c r="H23" t="s">
        <v>51</v>
      </c>
      <c r="I23" t="s">
        <v>17</v>
      </c>
      <c r="K23" t="s">
        <v>277</v>
      </c>
      <c r="L23" t="s">
        <v>35</v>
      </c>
      <c r="M23">
        <v>2022</v>
      </c>
    </row>
    <row r="24" spans="1:13">
      <c r="A24" t="s">
        <v>12</v>
      </c>
      <c r="B24" t="s">
        <v>52</v>
      </c>
      <c r="C24" t="s">
        <v>53</v>
      </c>
      <c r="D24" t="s">
        <v>15</v>
      </c>
      <c r="E24" s="2">
        <v>2022</v>
      </c>
      <c r="F24">
        <v>7</v>
      </c>
      <c r="G24">
        <v>4</v>
      </c>
      <c r="H24" t="s">
        <v>54</v>
      </c>
      <c r="J24" t="s">
        <v>17</v>
      </c>
      <c r="K24" t="s">
        <v>273</v>
      </c>
      <c r="L24" t="s">
        <v>15</v>
      </c>
      <c r="M24">
        <v>2022</v>
      </c>
    </row>
    <row r="25" spans="1:13">
      <c r="A25" t="s">
        <v>12</v>
      </c>
      <c r="B25" t="s">
        <v>55</v>
      </c>
      <c r="C25" t="s">
        <v>56</v>
      </c>
      <c r="D25" t="s">
        <v>15</v>
      </c>
      <c r="E25" s="2">
        <v>2022</v>
      </c>
      <c r="F25">
        <v>7</v>
      </c>
      <c r="G25">
        <v>4</v>
      </c>
      <c r="H25" t="s">
        <v>57</v>
      </c>
      <c r="J25" t="s">
        <v>17</v>
      </c>
      <c r="K25" t="s">
        <v>273</v>
      </c>
      <c r="L25" t="s">
        <v>15</v>
      </c>
      <c r="M25">
        <v>2022</v>
      </c>
    </row>
    <row r="26" spans="1:13">
      <c r="A26" t="s">
        <v>12</v>
      </c>
      <c r="B26" t="s">
        <v>58</v>
      </c>
      <c r="C26" t="s">
        <v>59</v>
      </c>
      <c r="D26" t="s">
        <v>60</v>
      </c>
      <c r="E26" s="2">
        <v>2022</v>
      </c>
      <c r="F26">
        <v>41</v>
      </c>
      <c r="G26">
        <v>2</v>
      </c>
      <c r="H26" t="s">
        <v>61</v>
      </c>
      <c r="J26" t="s">
        <v>62</v>
      </c>
      <c r="K26" t="s">
        <v>276</v>
      </c>
      <c r="L26" t="s">
        <v>60</v>
      </c>
      <c r="M26">
        <v>2022</v>
      </c>
    </row>
    <row r="27" spans="1:13">
      <c r="A27" t="s">
        <v>31</v>
      </c>
      <c r="B27" t="s">
        <v>63</v>
      </c>
      <c r="C27" t="s">
        <v>64</v>
      </c>
      <c r="E27" s="2">
        <v>2022</v>
      </c>
      <c r="H27" t="s">
        <v>65</v>
      </c>
      <c r="I27" t="s">
        <v>17</v>
      </c>
      <c r="K27" t="s">
        <v>277</v>
      </c>
      <c r="L27" t="s">
        <v>35</v>
      </c>
      <c r="M27">
        <v>2022</v>
      </c>
    </row>
    <row r="28" spans="1:13">
      <c r="A28" t="s">
        <v>31</v>
      </c>
      <c r="B28" t="s">
        <v>66</v>
      </c>
      <c r="C28" t="s">
        <v>67</v>
      </c>
      <c r="E28" s="2">
        <v>2022</v>
      </c>
      <c r="H28" t="s">
        <v>68</v>
      </c>
      <c r="I28" t="s">
        <v>17</v>
      </c>
      <c r="K28" t="s">
        <v>271</v>
      </c>
      <c r="L28" t="s">
        <v>42</v>
      </c>
      <c r="M28">
        <v>2022</v>
      </c>
    </row>
    <row r="29" spans="1:13">
      <c r="A29" t="s">
        <v>12</v>
      </c>
      <c r="B29" t="s">
        <v>69</v>
      </c>
      <c r="C29" t="s">
        <v>70</v>
      </c>
      <c r="D29" t="s">
        <v>71</v>
      </c>
      <c r="E29" s="2">
        <v>2022</v>
      </c>
      <c r="J29" t="s">
        <v>17</v>
      </c>
      <c r="K29" t="s">
        <v>278</v>
      </c>
      <c r="L29" t="s">
        <v>71</v>
      </c>
      <c r="M29">
        <v>2022</v>
      </c>
    </row>
    <row r="30" spans="1:13">
      <c r="A30" t="s">
        <v>12</v>
      </c>
      <c r="B30" t="s">
        <v>72</v>
      </c>
      <c r="C30" t="s">
        <v>73</v>
      </c>
      <c r="D30" t="s">
        <v>23</v>
      </c>
      <c r="E30" s="2">
        <v>2021</v>
      </c>
      <c r="F30">
        <v>38</v>
      </c>
      <c r="G30">
        <v>4</v>
      </c>
      <c r="H30" t="s">
        <v>74</v>
      </c>
      <c r="J30" t="s">
        <v>17</v>
      </c>
      <c r="K30" t="s">
        <v>286</v>
      </c>
      <c r="L30" t="s">
        <v>23</v>
      </c>
      <c r="M30">
        <v>2021</v>
      </c>
    </row>
    <row r="31" spans="1:13">
      <c r="A31" t="s">
        <v>12</v>
      </c>
      <c r="B31" t="s">
        <v>75</v>
      </c>
      <c r="C31" t="s">
        <v>76</v>
      </c>
      <c r="D31" t="s">
        <v>77</v>
      </c>
      <c r="E31" s="2">
        <v>2022</v>
      </c>
      <c r="K31" t="s">
        <v>283</v>
      </c>
      <c r="M31">
        <v>2022</v>
      </c>
    </row>
    <row r="32" spans="1:13">
      <c r="A32" t="s">
        <v>31</v>
      </c>
      <c r="B32" t="s">
        <v>78</v>
      </c>
      <c r="C32" t="s">
        <v>79</v>
      </c>
      <c r="E32" s="2">
        <v>2020</v>
      </c>
      <c r="H32" t="s">
        <v>80</v>
      </c>
      <c r="I32" t="s">
        <v>17</v>
      </c>
      <c r="K32" t="s">
        <v>274</v>
      </c>
      <c r="L32" t="s">
        <v>81</v>
      </c>
      <c r="M32">
        <v>2020</v>
      </c>
    </row>
    <row r="33" spans="1:13">
      <c r="A33" t="s">
        <v>31</v>
      </c>
      <c r="B33" t="s">
        <v>82</v>
      </c>
      <c r="C33" t="s">
        <v>83</v>
      </c>
      <c r="E33" s="2">
        <v>2021</v>
      </c>
      <c r="H33" t="s">
        <v>84</v>
      </c>
      <c r="I33" t="s">
        <v>17</v>
      </c>
      <c r="K33" t="s">
        <v>277</v>
      </c>
      <c r="L33" t="s">
        <v>85</v>
      </c>
      <c r="M33">
        <v>2021</v>
      </c>
    </row>
    <row r="34" spans="1:13">
      <c r="A34" t="s">
        <v>31</v>
      </c>
      <c r="B34" t="s">
        <v>86</v>
      </c>
      <c r="C34" t="s">
        <v>87</v>
      </c>
      <c r="E34" s="2">
        <v>2021</v>
      </c>
      <c r="H34" t="s">
        <v>88</v>
      </c>
      <c r="I34" t="s">
        <v>17</v>
      </c>
      <c r="K34" t="s">
        <v>274</v>
      </c>
      <c r="L34" t="s">
        <v>89</v>
      </c>
      <c r="M34">
        <v>2021</v>
      </c>
    </row>
    <row r="35" spans="1:13">
      <c r="A35" t="s">
        <v>31</v>
      </c>
      <c r="B35" t="s">
        <v>90</v>
      </c>
      <c r="C35" t="s">
        <v>91</v>
      </c>
      <c r="E35" s="2">
        <v>2021</v>
      </c>
      <c r="H35" t="s">
        <v>92</v>
      </c>
      <c r="I35" t="s">
        <v>17</v>
      </c>
      <c r="K35" t="s">
        <v>271</v>
      </c>
      <c r="L35" t="s">
        <v>93</v>
      </c>
      <c r="M35">
        <v>2021</v>
      </c>
    </row>
    <row r="36" spans="1:13">
      <c r="A36" t="s">
        <v>31</v>
      </c>
      <c r="B36" t="s">
        <v>94</v>
      </c>
      <c r="C36" t="s">
        <v>95</v>
      </c>
      <c r="E36" s="2">
        <v>2021</v>
      </c>
      <c r="H36" t="s">
        <v>96</v>
      </c>
      <c r="I36" t="s">
        <v>17</v>
      </c>
      <c r="K36" t="s">
        <v>271</v>
      </c>
      <c r="L36" t="s">
        <v>93</v>
      </c>
      <c r="M36">
        <v>2021</v>
      </c>
    </row>
    <row r="37" spans="1:13">
      <c r="A37" t="s">
        <v>31</v>
      </c>
      <c r="B37" t="s">
        <v>97</v>
      </c>
      <c r="C37" t="s">
        <v>98</v>
      </c>
      <c r="E37" s="2">
        <v>2021</v>
      </c>
      <c r="H37" t="s">
        <v>99</v>
      </c>
      <c r="I37" t="s">
        <v>17</v>
      </c>
      <c r="K37" t="s">
        <v>271</v>
      </c>
      <c r="L37" t="s">
        <v>93</v>
      </c>
      <c r="M37">
        <v>2021</v>
      </c>
    </row>
    <row r="38" spans="1:13">
      <c r="A38" t="s">
        <v>12</v>
      </c>
      <c r="B38" t="s">
        <v>100</v>
      </c>
      <c r="C38" t="s">
        <v>101</v>
      </c>
      <c r="D38" t="s">
        <v>15</v>
      </c>
      <c r="E38" s="2">
        <v>2021</v>
      </c>
      <c r="F38">
        <v>6</v>
      </c>
      <c r="G38">
        <v>3</v>
      </c>
      <c r="H38" t="s">
        <v>102</v>
      </c>
      <c r="J38" t="s">
        <v>17</v>
      </c>
      <c r="K38" t="s">
        <v>273</v>
      </c>
      <c r="L38" t="s">
        <v>15</v>
      </c>
      <c r="M38">
        <v>2021</v>
      </c>
    </row>
    <row r="39" spans="1:13">
      <c r="A39" t="s">
        <v>12</v>
      </c>
      <c r="B39" t="s">
        <v>103</v>
      </c>
      <c r="C39" t="s">
        <v>104</v>
      </c>
      <c r="D39" t="s">
        <v>105</v>
      </c>
      <c r="E39" s="2">
        <v>2021</v>
      </c>
      <c r="F39">
        <v>19</v>
      </c>
      <c r="G39">
        <v>4</v>
      </c>
      <c r="H39" t="s">
        <v>106</v>
      </c>
      <c r="J39" t="s">
        <v>17</v>
      </c>
      <c r="K39" t="s">
        <v>279</v>
      </c>
      <c r="L39" t="s">
        <v>105</v>
      </c>
      <c r="M39">
        <v>2021</v>
      </c>
    </row>
    <row r="40" spans="1:13">
      <c r="A40" t="s">
        <v>12</v>
      </c>
      <c r="B40" t="s">
        <v>107</v>
      </c>
      <c r="C40" t="s">
        <v>108</v>
      </c>
      <c r="D40" t="s">
        <v>15</v>
      </c>
      <c r="E40" s="2">
        <v>2021</v>
      </c>
      <c r="F40">
        <v>6</v>
      </c>
      <c r="G40">
        <v>3</v>
      </c>
      <c r="H40" t="s">
        <v>109</v>
      </c>
      <c r="J40" t="s">
        <v>17</v>
      </c>
      <c r="K40" t="s">
        <v>273</v>
      </c>
      <c r="L40" t="s">
        <v>15</v>
      </c>
      <c r="M40">
        <v>2021</v>
      </c>
    </row>
    <row r="41" spans="1:13">
      <c r="A41" t="s">
        <v>31</v>
      </c>
      <c r="B41" t="s">
        <v>110</v>
      </c>
      <c r="C41" t="s">
        <v>111</v>
      </c>
      <c r="E41" s="2">
        <v>2021</v>
      </c>
      <c r="H41" t="s">
        <v>112</v>
      </c>
      <c r="I41" t="s">
        <v>17</v>
      </c>
      <c r="K41" t="s">
        <v>271</v>
      </c>
      <c r="L41" t="s">
        <v>93</v>
      </c>
      <c r="M41">
        <v>2021</v>
      </c>
    </row>
    <row r="42" spans="1:13">
      <c r="A42" t="s">
        <v>31</v>
      </c>
      <c r="B42" t="s">
        <v>113</v>
      </c>
      <c r="C42" t="s">
        <v>114</v>
      </c>
      <c r="E42" s="2">
        <v>2021</v>
      </c>
      <c r="H42" t="s">
        <v>115</v>
      </c>
      <c r="I42" t="s">
        <v>17</v>
      </c>
      <c r="K42" t="s">
        <v>274</v>
      </c>
      <c r="L42" t="s">
        <v>89</v>
      </c>
      <c r="M42">
        <v>2021</v>
      </c>
    </row>
    <row r="43" spans="1:13">
      <c r="A43" t="s">
        <v>12</v>
      </c>
      <c r="B43" t="s">
        <v>116</v>
      </c>
      <c r="C43" t="s">
        <v>117</v>
      </c>
      <c r="D43" t="s">
        <v>15</v>
      </c>
      <c r="E43" s="2">
        <v>2021</v>
      </c>
      <c r="F43">
        <v>6</v>
      </c>
      <c r="G43">
        <v>3</v>
      </c>
      <c r="H43" t="s">
        <v>118</v>
      </c>
      <c r="J43" t="s">
        <v>17</v>
      </c>
      <c r="K43" t="s">
        <v>273</v>
      </c>
      <c r="L43" t="s">
        <v>15</v>
      </c>
      <c r="M43">
        <v>2021</v>
      </c>
    </row>
    <row r="44" spans="1:13">
      <c r="A44" t="s">
        <v>31</v>
      </c>
      <c r="B44" t="s">
        <v>119</v>
      </c>
      <c r="C44" t="s">
        <v>120</v>
      </c>
      <c r="E44" s="2">
        <v>2021</v>
      </c>
      <c r="H44" t="s">
        <v>121</v>
      </c>
      <c r="I44" t="s">
        <v>17</v>
      </c>
      <c r="K44" t="s">
        <v>280</v>
      </c>
      <c r="L44" t="s">
        <v>122</v>
      </c>
      <c r="M44">
        <v>2021</v>
      </c>
    </row>
    <row r="45" spans="1:13">
      <c r="A45" t="s">
        <v>12</v>
      </c>
      <c r="B45" t="s">
        <v>123</v>
      </c>
      <c r="C45" t="s">
        <v>124</v>
      </c>
      <c r="D45" t="s">
        <v>71</v>
      </c>
      <c r="E45" s="2">
        <v>2019</v>
      </c>
      <c r="F45">
        <v>47</v>
      </c>
      <c r="G45">
        <v>10</v>
      </c>
      <c r="H45" t="s">
        <v>125</v>
      </c>
      <c r="J45" t="s">
        <v>17</v>
      </c>
      <c r="K45" t="s">
        <v>278</v>
      </c>
      <c r="L45" t="s">
        <v>71</v>
      </c>
      <c r="M45">
        <v>2019</v>
      </c>
    </row>
    <row r="46" spans="1:13">
      <c r="A46" t="s">
        <v>31</v>
      </c>
      <c r="B46" t="s">
        <v>126</v>
      </c>
      <c r="C46" t="s">
        <v>127</v>
      </c>
      <c r="E46" s="2">
        <v>2021</v>
      </c>
      <c r="H46" t="s">
        <v>128</v>
      </c>
      <c r="I46" t="s">
        <v>17</v>
      </c>
      <c r="K46" t="s">
        <v>277</v>
      </c>
      <c r="L46" t="s">
        <v>85</v>
      </c>
      <c r="M46">
        <v>2021</v>
      </c>
    </row>
    <row r="47" spans="1:13">
      <c r="A47" t="s">
        <v>31</v>
      </c>
      <c r="B47" t="s">
        <v>129</v>
      </c>
      <c r="C47" t="s">
        <v>130</v>
      </c>
      <c r="E47" s="2">
        <v>2020</v>
      </c>
      <c r="H47" t="s">
        <v>131</v>
      </c>
      <c r="I47" t="s">
        <v>17</v>
      </c>
      <c r="K47" t="s">
        <v>271</v>
      </c>
      <c r="L47" t="s">
        <v>132</v>
      </c>
      <c r="M47">
        <v>2020</v>
      </c>
    </row>
    <row r="48" spans="1:13">
      <c r="A48" t="s">
        <v>12</v>
      </c>
      <c r="B48" t="s">
        <v>133</v>
      </c>
      <c r="C48" t="s">
        <v>134</v>
      </c>
      <c r="D48" t="s">
        <v>135</v>
      </c>
      <c r="E48" s="2">
        <v>2020</v>
      </c>
      <c r="F48">
        <v>44</v>
      </c>
      <c r="H48" t="s">
        <v>136</v>
      </c>
      <c r="J48" t="s">
        <v>137</v>
      </c>
      <c r="K48" t="s">
        <v>135</v>
      </c>
      <c r="L48" t="s">
        <v>135</v>
      </c>
      <c r="M48">
        <v>2020</v>
      </c>
    </row>
    <row r="49" spans="1:13">
      <c r="A49" t="s">
        <v>12</v>
      </c>
      <c r="B49" t="s">
        <v>138</v>
      </c>
      <c r="C49" t="s">
        <v>139</v>
      </c>
      <c r="D49" t="s">
        <v>23</v>
      </c>
      <c r="E49" s="2">
        <v>2019</v>
      </c>
      <c r="F49">
        <v>36</v>
      </c>
      <c r="G49">
        <v>1</v>
      </c>
      <c r="H49" t="s">
        <v>140</v>
      </c>
      <c r="J49" t="s">
        <v>17</v>
      </c>
      <c r="K49" t="s">
        <v>286</v>
      </c>
      <c r="L49" t="s">
        <v>23</v>
      </c>
      <c r="M49">
        <v>2019</v>
      </c>
    </row>
    <row r="50" spans="1:13">
      <c r="A50" t="s">
        <v>31</v>
      </c>
      <c r="B50" t="s">
        <v>141</v>
      </c>
      <c r="C50" t="s">
        <v>142</v>
      </c>
      <c r="E50" s="2">
        <v>2020</v>
      </c>
      <c r="H50" t="s">
        <v>143</v>
      </c>
      <c r="I50" t="s">
        <v>17</v>
      </c>
      <c r="K50" t="s">
        <v>274</v>
      </c>
      <c r="L50" t="s">
        <v>81</v>
      </c>
      <c r="M50">
        <v>2020</v>
      </c>
    </row>
    <row r="51" spans="1:13">
      <c r="A51" t="s">
        <v>31</v>
      </c>
      <c r="B51" t="s">
        <v>144</v>
      </c>
      <c r="C51" t="s">
        <v>145</v>
      </c>
      <c r="E51" s="2">
        <v>2019</v>
      </c>
      <c r="H51" t="s">
        <v>146</v>
      </c>
      <c r="I51" t="s">
        <v>17</v>
      </c>
      <c r="K51" t="s">
        <v>281</v>
      </c>
      <c r="L51" t="s">
        <v>147</v>
      </c>
      <c r="M51">
        <v>2019</v>
      </c>
    </row>
    <row r="52" spans="1:13">
      <c r="A52" t="s">
        <v>12</v>
      </c>
      <c r="B52" t="s">
        <v>148</v>
      </c>
      <c r="C52" t="s">
        <v>149</v>
      </c>
      <c r="D52" t="s">
        <v>15</v>
      </c>
      <c r="E52" s="2">
        <v>2019</v>
      </c>
      <c r="F52">
        <v>4</v>
      </c>
      <c r="G52">
        <v>4</v>
      </c>
      <c r="H52" t="s">
        <v>150</v>
      </c>
      <c r="J52" t="s">
        <v>17</v>
      </c>
      <c r="K52" t="s">
        <v>273</v>
      </c>
      <c r="L52" t="s">
        <v>15</v>
      </c>
      <c r="M52">
        <v>2019</v>
      </c>
    </row>
    <row r="53" spans="1:13">
      <c r="A53" t="s">
        <v>12</v>
      </c>
      <c r="B53" t="s">
        <v>151</v>
      </c>
      <c r="C53" t="s">
        <v>152</v>
      </c>
      <c r="D53" t="s">
        <v>15</v>
      </c>
      <c r="E53" s="2">
        <v>2019</v>
      </c>
      <c r="F53">
        <v>4</v>
      </c>
      <c r="G53">
        <v>2</v>
      </c>
      <c r="H53" t="s">
        <v>153</v>
      </c>
      <c r="J53" t="s">
        <v>17</v>
      </c>
      <c r="K53" t="s">
        <v>273</v>
      </c>
      <c r="L53" t="s">
        <v>15</v>
      </c>
      <c r="M53">
        <v>2019</v>
      </c>
    </row>
    <row r="54" spans="1:13">
      <c r="A54" t="s">
        <v>31</v>
      </c>
      <c r="B54" t="s">
        <v>154</v>
      </c>
      <c r="C54" t="s">
        <v>155</v>
      </c>
      <c r="E54" s="2">
        <v>2019</v>
      </c>
      <c r="H54" t="s">
        <v>156</v>
      </c>
      <c r="I54" t="s">
        <v>17</v>
      </c>
      <c r="K54" t="s">
        <v>282</v>
      </c>
      <c r="L54" t="s">
        <v>157</v>
      </c>
      <c r="M54">
        <v>2019</v>
      </c>
    </row>
    <row r="55" spans="1:13">
      <c r="A55" t="s">
        <v>12</v>
      </c>
      <c r="B55" t="s">
        <v>158</v>
      </c>
      <c r="C55" t="s">
        <v>159</v>
      </c>
      <c r="D55" t="s">
        <v>60</v>
      </c>
      <c r="E55" s="2">
        <v>2018</v>
      </c>
      <c r="F55">
        <v>37</v>
      </c>
      <c r="G55">
        <v>10</v>
      </c>
      <c r="H55" t="s">
        <v>160</v>
      </c>
      <c r="J55" t="s">
        <v>62</v>
      </c>
      <c r="K55" t="s">
        <v>276</v>
      </c>
      <c r="L55" t="s">
        <v>60</v>
      </c>
      <c r="M55">
        <v>2018</v>
      </c>
    </row>
    <row r="56" spans="1:13">
      <c r="A56" t="s">
        <v>12</v>
      </c>
      <c r="B56" t="s">
        <v>161</v>
      </c>
      <c r="C56" t="s">
        <v>162</v>
      </c>
      <c r="D56" t="s">
        <v>23</v>
      </c>
      <c r="E56" s="2">
        <v>2018</v>
      </c>
      <c r="F56">
        <v>34</v>
      </c>
      <c r="G56">
        <v>6</v>
      </c>
      <c r="H56" t="s">
        <v>163</v>
      </c>
      <c r="J56" t="s">
        <v>17</v>
      </c>
      <c r="K56" t="s">
        <v>286</v>
      </c>
      <c r="L56" t="s">
        <v>23</v>
      </c>
      <c r="M56">
        <v>2018</v>
      </c>
    </row>
    <row r="57" spans="1:13" ht="18">
      <c r="A57" t="s">
        <v>12</v>
      </c>
      <c r="B57" t="s">
        <v>164</v>
      </c>
      <c r="C57" t="s">
        <v>165</v>
      </c>
      <c r="E57" s="2">
        <v>2018</v>
      </c>
      <c r="J57" t="s">
        <v>166</v>
      </c>
      <c r="K57" t="s">
        <v>272</v>
      </c>
      <c r="L57" s="14" t="s">
        <v>270</v>
      </c>
      <c r="M57">
        <v>2018</v>
      </c>
    </row>
    <row r="58" spans="1:13">
      <c r="A58" t="s">
        <v>12</v>
      </c>
      <c r="B58" t="s">
        <v>167</v>
      </c>
      <c r="C58" t="s">
        <v>168</v>
      </c>
      <c r="D58" t="s">
        <v>23</v>
      </c>
      <c r="E58" s="2">
        <v>2018</v>
      </c>
      <c r="F58">
        <v>34</v>
      </c>
      <c r="G58">
        <v>1</v>
      </c>
      <c r="H58" t="s">
        <v>169</v>
      </c>
      <c r="J58" t="s">
        <v>17</v>
      </c>
      <c r="K58" t="s">
        <v>286</v>
      </c>
      <c r="L58" t="s">
        <v>23</v>
      </c>
      <c r="M58">
        <v>2018</v>
      </c>
    </row>
    <row r="59" spans="1:13">
      <c r="A59" t="s">
        <v>12</v>
      </c>
      <c r="B59" t="s">
        <v>170</v>
      </c>
      <c r="C59" t="s">
        <v>171</v>
      </c>
      <c r="D59" t="s">
        <v>172</v>
      </c>
      <c r="E59" s="2">
        <v>2018</v>
      </c>
      <c r="F59">
        <v>37</v>
      </c>
      <c r="G59">
        <v>7</v>
      </c>
      <c r="H59" t="s">
        <v>173</v>
      </c>
      <c r="J59" t="s">
        <v>174</v>
      </c>
      <c r="K59" t="s">
        <v>276</v>
      </c>
      <c r="L59" t="s">
        <v>172</v>
      </c>
      <c r="M59">
        <v>2018</v>
      </c>
    </row>
    <row r="60" spans="1:13">
      <c r="A60" t="s">
        <v>31</v>
      </c>
      <c r="B60" t="s">
        <v>175</v>
      </c>
      <c r="C60" t="s">
        <v>176</v>
      </c>
      <c r="E60" s="2">
        <v>2018</v>
      </c>
      <c r="H60" t="s">
        <v>177</v>
      </c>
      <c r="I60" t="s">
        <v>17</v>
      </c>
      <c r="K60" t="s">
        <v>274</v>
      </c>
      <c r="L60" t="s">
        <v>178</v>
      </c>
      <c r="M60">
        <v>2018</v>
      </c>
    </row>
    <row r="61" spans="1:13">
      <c r="A61" t="s">
        <v>31</v>
      </c>
      <c r="B61" t="s">
        <v>179</v>
      </c>
      <c r="C61" t="s">
        <v>180</v>
      </c>
      <c r="E61" s="2">
        <v>2018</v>
      </c>
      <c r="H61" t="s">
        <v>181</v>
      </c>
      <c r="I61" t="s">
        <v>137</v>
      </c>
      <c r="K61" t="s">
        <v>287</v>
      </c>
      <c r="L61" t="s">
        <v>182</v>
      </c>
      <c r="M61">
        <v>2018</v>
      </c>
    </row>
    <row r="62" spans="1:13">
      <c r="A62" t="s">
        <v>12</v>
      </c>
      <c r="B62" t="s">
        <v>183</v>
      </c>
      <c r="C62" t="s">
        <v>184</v>
      </c>
      <c r="D62" t="s">
        <v>23</v>
      </c>
      <c r="E62" s="2">
        <v>2021</v>
      </c>
      <c r="F62">
        <v>38</v>
      </c>
      <c r="G62">
        <v>2</v>
      </c>
      <c r="H62" t="s">
        <v>185</v>
      </c>
      <c r="J62" t="s">
        <v>17</v>
      </c>
      <c r="K62" t="s">
        <v>286</v>
      </c>
      <c r="L62" t="s">
        <v>23</v>
      </c>
      <c r="M62">
        <v>2021</v>
      </c>
    </row>
    <row r="63" spans="1:13">
      <c r="A63" t="s">
        <v>12</v>
      </c>
      <c r="B63" t="s">
        <v>186</v>
      </c>
      <c r="C63" t="s">
        <v>187</v>
      </c>
      <c r="E63" s="2">
        <v>2021</v>
      </c>
      <c r="K63" t="s">
        <v>269</v>
      </c>
      <c r="L63" t="s">
        <v>269</v>
      </c>
      <c r="M63">
        <v>2021</v>
      </c>
    </row>
    <row r="64" spans="1:13">
      <c r="A64" t="s">
        <v>31</v>
      </c>
      <c r="B64" t="s">
        <v>188</v>
      </c>
      <c r="C64" t="s">
        <v>189</v>
      </c>
      <c r="E64" s="2">
        <v>2020</v>
      </c>
      <c r="H64" t="s">
        <v>190</v>
      </c>
      <c r="K64" t="s">
        <v>280</v>
      </c>
      <c r="L64" t="s">
        <v>191</v>
      </c>
      <c r="M64">
        <v>2020</v>
      </c>
    </row>
    <row r="65" spans="1:13">
      <c r="A65" t="s">
        <v>31</v>
      </c>
      <c r="B65" t="s">
        <v>192</v>
      </c>
      <c r="C65" t="s">
        <v>193</v>
      </c>
      <c r="E65" s="2">
        <v>2021</v>
      </c>
      <c r="H65" t="s">
        <v>194</v>
      </c>
      <c r="I65" t="s">
        <v>17</v>
      </c>
      <c r="K65" t="s">
        <v>274</v>
      </c>
      <c r="L65" t="s">
        <v>89</v>
      </c>
      <c r="M65">
        <v>2021</v>
      </c>
    </row>
    <row r="66" spans="1:13">
      <c r="A66" t="s">
        <v>12</v>
      </c>
      <c r="B66" t="s">
        <v>195</v>
      </c>
      <c r="C66" t="s">
        <v>196</v>
      </c>
      <c r="D66" t="s">
        <v>23</v>
      </c>
      <c r="E66" s="2">
        <v>2021</v>
      </c>
      <c r="F66">
        <v>38</v>
      </c>
      <c r="G66">
        <v>1</v>
      </c>
      <c r="H66" t="s">
        <v>197</v>
      </c>
      <c r="J66" t="s">
        <v>17</v>
      </c>
      <c r="K66" t="s">
        <v>286</v>
      </c>
      <c r="L66" t="s">
        <v>23</v>
      </c>
      <c r="M66">
        <v>2021</v>
      </c>
    </row>
    <row r="67" spans="1:13">
      <c r="A67" t="s">
        <v>12</v>
      </c>
      <c r="B67" t="s">
        <v>198</v>
      </c>
      <c r="C67" t="s">
        <v>199</v>
      </c>
      <c r="D67" t="s">
        <v>200</v>
      </c>
      <c r="E67" s="2">
        <v>2021</v>
      </c>
      <c r="F67">
        <v>59</v>
      </c>
      <c r="G67">
        <v>3</v>
      </c>
      <c r="H67" t="s">
        <v>201</v>
      </c>
      <c r="J67" t="s">
        <v>202</v>
      </c>
      <c r="K67" t="s">
        <v>289</v>
      </c>
      <c r="L67" t="s">
        <v>200</v>
      </c>
      <c r="M67">
        <v>2021</v>
      </c>
    </row>
    <row r="68" spans="1:13">
      <c r="A68" t="s">
        <v>31</v>
      </c>
      <c r="B68" t="s">
        <v>203</v>
      </c>
      <c r="C68" t="s">
        <v>204</v>
      </c>
      <c r="E68" s="2">
        <v>2020</v>
      </c>
      <c r="H68" t="s">
        <v>205</v>
      </c>
      <c r="I68" t="s">
        <v>17</v>
      </c>
      <c r="K68" t="s">
        <v>284</v>
      </c>
      <c r="L68" t="s">
        <v>206</v>
      </c>
      <c r="M68">
        <v>2020</v>
      </c>
    </row>
    <row r="69" spans="1:13">
      <c r="A69" t="s">
        <v>12</v>
      </c>
      <c r="B69" t="s">
        <v>207</v>
      </c>
      <c r="C69" t="s">
        <v>208</v>
      </c>
      <c r="D69" t="s">
        <v>15</v>
      </c>
      <c r="E69" s="2">
        <v>2020</v>
      </c>
      <c r="F69">
        <v>5</v>
      </c>
      <c r="G69">
        <v>4</v>
      </c>
      <c r="H69" t="s">
        <v>209</v>
      </c>
      <c r="J69" t="s">
        <v>17</v>
      </c>
      <c r="K69" t="s">
        <v>273</v>
      </c>
      <c r="L69" t="s">
        <v>15</v>
      </c>
      <c r="M69">
        <v>2020</v>
      </c>
    </row>
    <row r="70" spans="1:13">
      <c r="A70" t="s">
        <v>31</v>
      </c>
      <c r="B70" t="s">
        <v>210</v>
      </c>
      <c r="C70" t="s">
        <v>211</v>
      </c>
      <c r="E70" s="2">
        <v>2019</v>
      </c>
      <c r="H70" t="s">
        <v>212</v>
      </c>
      <c r="I70" t="s">
        <v>17</v>
      </c>
      <c r="K70" t="s">
        <v>271</v>
      </c>
      <c r="L70" t="s">
        <v>213</v>
      </c>
      <c r="M70">
        <v>2019</v>
      </c>
    </row>
    <row r="71" spans="1:13">
      <c r="A71" t="s">
        <v>12</v>
      </c>
      <c r="B71" t="s">
        <v>214</v>
      </c>
      <c r="C71" t="s">
        <v>215</v>
      </c>
      <c r="D71" t="s">
        <v>15</v>
      </c>
      <c r="E71" s="2">
        <v>2018</v>
      </c>
      <c r="F71">
        <v>3</v>
      </c>
      <c r="G71">
        <v>2</v>
      </c>
      <c r="H71" t="s">
        <v>216</v>
      </c>
      <c r="J71" t="s">
        <v>17</v>
      </c>
      <c r="K71" t="s">
        <v>273</v>
      </c>
      <c r="L71" t="s">
        <v>15</v>
      </c>
      <c r="M71">
        <v>2018</v>
      </c>
    </row>
    <row r="72" spans="1:13">
      <c r="A72" t="s">
        <v>31</v>
      </c>
      <c r="B72" t="s">
        <v>75</v>
      </c>
      <c r="C72" t="s">
        <v>217</v>
      </c>
      <c r="E72" s="2">
        <v>2021</v>
      </c>
      <c r="H72" t="s">
        <v>218</v>
      </c>
      <c r="I72" t="s">
        <v>137</v>
      </c>
      <c r="K72" t="s">
        <v>285</v>
      </c>
      <c r="L72" t="s">
        <v>219</v>
      </c>
      <c r="M72">
        <v>2021</v>
      </c>
    </row>
    <row r="73" spans="1:13">
      <c r="A73" t="s">
        <v>31</v>
      </c>
      <c r="B73" t="s">
        <v>220</v>
      </c>
      <c r="C73" t="s">
        <v>221</v>
      </c>
      <c r="E73" s="2">
        <v>2018</v>
      </c>
      <c r="H73" t="s">
        <v>222</v>
      </c>
      <c r="I73" t="s">
        <v>17</v>
      </c>
      <c r="K73" t="s">
        <v>271</v>
      </c>
      <c r="L73" t="s">
        <v>223</v>
      </c>
      <c r="M73">
        <v>2018</v>
      </c>
    </row>
    <row r="74" spans="1:13">
      <c r="A74" t="s">
        <v>12</v>
      </c>
      <c r="B74" t="s">
        <v>224</v>
      </c>
      <c r="C74" t="s">
        <v>225</v>
      </c>
      <c r="D74" t="s">
        <v>226</v>
      </c>
      <c r="E74" s="2">
        <v>2018</v>
      </c>
      <c r="F74">
        <v>78</v>
      </c>
      <c r="H74" t="s">
        <v>227</v>
      </c>
      <c r="J74" t="s">
        <v>228</v>
      </c>
      <c r="K74" t="s">
        <v>290</v>
      </c>
      <c r="L74" t="s">
        <v>226</v>
      </c>
      <c r="M74">
        <v>2018</v>
      </c>
    </row>
  </sheetData>
  <autoFilter ref="A1:O7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Papers per year-complete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 V</dc:creator>
  <cp:lastModifiedBy>Gris V</cp:lastModifiedBy>
  <dcterms:created xsi:type="dcterms:W3CDTF">2023-02-09T14:43:45Z</dcterms:created>
  <dcterms:modified xsi:type="dcterms:W3CDTF">2023-02-14T17:43:44Z</dcterms:modified>
</cp:coreProperties>
</file>