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grisv/GitHub/MRS-ThesisMaterial/Literature Review/3 Graphs data/"/>
    </mc:Choice>
  </mc:AlternateContent>
  <xr:revisionPtr revIDLastSave="0" documentId="13_ncr:1_{2B212B0F-CE92-3743-89B3-9EC519B663D4}" xr6:coauthVersionLast="47" xr6:coauthVersionMax="47" xr10:uidLastSave="{00000000-0000-0000-0000-000000000000}"/>
  <bookViews>
    <workbookView xWindow="40340" yWindow="-1760" windowWidth="39100" windowHeight="18140" xr2:uid="{50919310-6A47-D04D-AE2F-79A6E32E45BA}"/>
  </bookViews>
  <sheets>
    <sheet name="Chart" sheetId="9" r:id="rId1"/>
    <sheet name="Sheet1" sheetId="8"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H3" i="8"/>
  <c r="I3" i="8"/>
  <c r="J3" i="8"/>
  <c r="H4" i="8"/>
  <c r="I4" i="8"/>
  <c r="J4" i="8"/>
  <c r="H5" i="8"/>
  <c r="I5" i="8"/>
  <c r="J5" i="8"/>
  <c r="H6" i="8"/>
  <c r="I6" i="8"/>
  <c r="J6" i="8"/>
  <c r="H7" i="8"/>
  <c r="I7" i="8"/>
  <c r="J7" i="8"/>
  <c r="H8" i="8"/>
  <c r="I8" i="8"/>
  <c r="J8" i="8"/>
  <c r="H9" i="8"/>
  <c r="I9" i="8"/>
  <c r="J9" i="8"/>
  <c r="H10" i="8"/>
  <c r="I10" i="8"/>
  <c r="J10" i="8"/>
  <c r="H11" i="8"/>
  <c r="I11" i="8"/>
  <c r="J11" i="8"/>
  <c r="H12" i="8"/>
  <c r="I12" i="8"/>
  <c r="J12" i="8"/>
  <c r="H13" i="8"/>
  <c r="I13" i="8"/>
  <c r="J13" i="8"/>
  <c r="H14" i="8"/>
  <c r="I14" i="8"/>
  <c r="J14" i="8"/>
  <c r="H15" i="8"/>
  <c r="I15" i="8"/>
  <c r="J15" i="8"/>
  <c r="H16" i="8"/>
  <c r="I16" i="8"/>
  <c r="J16" i="8"/>
  <c r="H17" i="8"/>
  <c r="I17" i="8"/>
  <c r="J17" i="8"/>
  <c r="H18" i="8"/>
  <c r="I18" i="8"/>
  <c r="J18" i="8"/>
  <c r="H19" i="8"/>
  <c r="I19" i="8"/>
  <c r="J19" i="8"/>
  <c r="H20" i="8"/>
  <c r="I20" i="8"/>
  <c r="J20" i="8"/>
  <c r="H21" i="8"/>
  <c r="I21" i="8"/>
  <c r="J21" i="8"/>
  <c r="H22" i="8"/>
  <c r="I22" i="8"/>
  <c r="J22" i="8"/>
  <c r="H23" i="8"/>
  <c r="I23" i="8"/>
  <c r="J23" i="8"/>
  <c r="H24" i="8"/>
  <c r="I24" i="8"/>
  <c r="J24" i="8"/>
  <c r="H25" i="8"/>
  <c r="I25" i="8"/>
  <c r="J25" i="8"/>
  <c r="H26" i="8"/>
  <c r="I26" i="8"/>
  <c r="J26" i="8"/>
  <c r="H27" i="8"/>
  <c r="I27" i="8"/>
  <c r="J27" i="8"/>
  <c r="H28" i="8"/>
  <c r="I28" i="8"/>
  <c r="J28" i="8"/>
  <c r="H29" i="8"/>
  <c r="I29" i="8"/>
  <c r="J29" i="8"/>
  <c r="H30" i="8"/>
  <c r="I30" i="8"/>
  <c r="J30" i="8"/>
  <c r="H31" i="8"/>
  <c r="I31" i="8"/>
  <c r="J31" i="8"/>
  <c r="H32" i="8"/>
  <c r="I32" i="8"/>
  <c r="J32" i="8"/>
  <c r="H33" i="8"/>
  <c r="I33" i="8"/>
  <c r="J33" i="8"/>
  <c r="H34" i="8"/>
  <c r="I34" i="8"/>
  <c r="J34" i="8"/>
  <c r="H35" i="8"/>
  <c r="I35" i="8"/>
  <c r="J35" i="8"/>
  <c r="H36" i="8"/>
  <c r="I36" i="8"/>
  <c r="J36" i="8"/>
  <c r="H37" i="8"/>
  <c r="I37" i="8"/>
  <c r="J37" i="8"/>
  <c r="H38" i="8"/>
  <c r="I38" i="8"/>
  <c r="J38" i="8"/>
  <c r="H39" i="8"/>
  <c r="I39" i="8"/>
  <c r="J39" i="8"/>
  <c r="H40" i="8"/>
  <c r="I40" i="8"/>
  <c r="J40" i="8"/>
  <c r="H41" i="8"/>
  <c r="I41" i="8"/>
  <c r="J41" i="8"/>
  <c r="H42" i="8"/>
  <c r="I42" i="8"/>
  <c r="J42" i="8"/>
  <c r="H43" i="8"/>
  <c r="I43" i="8"/>
  <c r="J43" i="8"/>
  <c r="H44" i="8"/>
  <c r="I44" i="8"/>
  <c r="J44" i="8"/>
  <c r="H45" i="8"/>
  <c r="I45" i="8"/>
  <c r="J45" i="8"/>
  <c r="H46" i="8"/>
  <c r="I46" i="8"/>
  <c r="J46" i="8"/>
  <c r="H47" i="8"/>
  <c r="I47" i="8"/>
  <c r="J47" i="8"/>
  <c r="H48" i="8"/>
  <c r="I48" i="8"/>
  <c r="J48" i="8"/>
  <c r="H49" i="8"/>
  <c r="I49" i="8"/>
  <c r="J49" i="8"/>
  <c r="H50" i="8"/>
  <c r="I50" i="8"/>
  <c r="J50" i="8"/>
  <c r="H51" i="8"/>
  <c r="I51" i="8"/>
  <c r="J51" i="8"/>
  <c r="H52" i="8"/>
  <c r="I52" i="8"/>
  <c r="J52" i="8"/>
  <c r="H53" i="8"/>
  <c r="I53" i="8"/>
  <c r="J53" i="8"/>
  <c r="H54" i="8"/>
  <c r="I54" i="8"/>
  <c r="J54" i="8"/>
  <c r="H55" i="8"/>
  <c r="I55" i="8"/>
  <c r="J55" i="8"/>
  <c r="H56" i="8"/>
  <c r="I56" i="8"/>
  <c r="J56" i="8"/>
  <c r="H57" i="8"/>
  <c r="I57" i="8"/>
  <c r="J57" i="8"/>
  <c r="H58" i="8"/>
  <c r="I58" i="8"/>
  <c r="J58" i="8"/>
  <c r="H59" i="8"/>
  <c r="I59" i="8"/>
  <c r="J59" i="8"/>
  <c r="H60" i="8"/>
  <c r="I60" i="8"/>
  <c r="J60" i="8"/>
  <c r="H61" i="8"/>
  <c r="I61" i="8"/>
  <c r="J61" i="8"/>
  <c r="H62" i="8"/>
  <c r="I62" i="8"/>
  <c r="J62" i="8"/>
  <c r="H63" i="8"/>
  <c r="I63" i="8"/>
  <c r="J63" i="8"/>
  <c r="H64" i="8"/>
  <c r="I64" i="8"/>
  <c r="J64" i="8"/>
  <c r="H65" i="8"/>
  <c r="I65" i="8"/>
  <c r="J65" i="8"/>
  <c r="H66" i="8"/>
  <c r="I66" i="8"/>
  <c r="J66" i="8"/>
  <c r="H67" i="8"/>
  <c r="I67" i="8"/>
  <c r="J67" i="8"/>
  <c r="H68" i="8"/>
  <c r="I68" i="8"/>
  <c r="J68" i="8"/>
  <c r="H69" i="8"/>
  <c r="I69" i="8"/>
  <c r="J69" i="8"/>
  <c r="H70" i="8"/>
  <c r="I70" i="8"/>
  <c r="J70" i="8"/>
  <c r="H71" i="8"/>
  <c r="I71" i="8"/>
  <c r="J71" i="8"/>
  <c r="H72" i="8"/>
  <c r="I72" i="8"/>
  <c r="J72" i="8"/>
  <c r="H73" i="8"/>
  <c r="I73" i="8"/>
  <c r="J73" i="8"/>
  <c r="H74" i="8"/>
  <c r="I74" i="8"/>
  <c r="J74" i="8"/>
  <c r="I2" i="8"/>
  <c r="J2" i="8"/>
  <c r="H2" i="8"/>
  <c r="D6" i="9" l="1"/>
  <c r="E6" i="9" s="1"/>
  <c r="D4" i="9"/>
  <c r="E4" i="9" s="1"/>
  <c r="D3" i="9"/>
  <c r="E3" i="9" s="1"/>
  <c r="D7" i="9"/>
  <c r="E7" i="9" s="1"/>
  <c r="D5" i="9"/>
  <c r="E5" i="9" s="1"/>
  <c r="D8" i="9"/>
  <c r="E8" i="9" s="1"/>
  <c r="E2" i="9"/>
</calcChain>
</file>

<file path=xl/sharedStrings.xml><?xml version="1.0" encoding="utf-8"?>
<sst xmlns="http://schemas.openxmlformats.org/spreadsheetml/2006/main" count="265" uniqueCount="213">
  <si>
    <t>Bibitex</t>
  </si>
  <si>
    <t>Title</t>
  </si>
  <si>
    <t>messeri2022dynamic</t>
  </si>
  <si>
    <t>A Dynamic Task Allocation Strategy to Mitigate the Human Physical Fatigue in Collaborative Robotics</t>
  </si>
  <si>
    <t>xu2022framework</t>
  </si>
  <si>
    <t>A Framework to Co-Optimize Robot Exploration and Task Planning in Unknown Environments</t>
  </si>
  <si>
    <t>seraj2021hierarchical</t>
  </si>
  <si>
    <t>A Hierarchical Coordination Framework for Joint Perception-Action Tasks in Composite Robot Teams</t>
  </si>
  <si>
    <t>mayya2022adaptive</t>
  </si>
  <si>
    <t>Adaptive and Risk-Aware Target Tracking for Robot Teams With Heterogeneous Sensors</t>
  </si>
  <si>
    <t>mattamala2022efficient</t>
  </si>
  <si>
    <t>An Efficient Locally Reactive Controller for Safe Navigation in Visual Teach and Repeat Missions</t>
  </si>
  <si>
    <t>fang2022automated</t>
  </si>
  <si>
    <t>Automated Task Updates of Temporal Logic Specifications for Heterogeneous Robots</t>
  </si>
  <si>
    <t>reister2022combining</t>
  </si>
  <si>
    <t>Combining Navigation and Manipulation Costs for Time-Efficient Robot Placement in Mobile Manipulation Tasks</t>
  </si>
  <si>
    <t>wang2022consensus</t>
  </si>
  <si>
    <t>Consensus-Based Decentralized Task Allocation for Multi-Agent Systems and Simultaneous Multi-Agent Tasks</t>
  </si>
  <si>
    <t>alirezazadeh2022dynamic</t>
  </si>
  <si>
    <t>Dynamic Task Scheduling for Human-Robot Collaboration</t>
  </si>
  <si>
    <t>gundana2022event</t>
  </si>
  <si>
    <t>Event-Based Signal Temporal Logic Tasks: Execution and Feedback in Complex Environments</t>
  </si>
  <si>
    <t>menghi2022mission</t>
  </si>
  <si>
    <t>Mission Specification Patterns for Mobile Robots: Providing Support for Quantitative Properties</t>
  </si>
  <si>
    <t>leahy2021scalable</t>
  </si>
  <si>
    <t>Scalable and Robust Algorithms for Task-Based Coordination From High-Level Specifications (ScRATCHeS)</t>
  </si>
  <si>
    <t>vazquez2022scheduling</t>
  </si>
  <si>
    <t>Scheduling of Missions with Constrained Tasks for Heterogeneous Robot Systems</t>
  </si>
  <si>
    <t>pupa2021safety</t>
  </si>
  <si>
    <t>A Safety-Aware Architecture for Task Scheduling and Execution for Human-Robot Collaboration</t>
  </si>
  <si>
    <t>dos2021anytime</t>
  </si>
  <si>
    <t>Anytime Fault-tolerant Adaptive Routing for Multi-Robot Teams</t>
  </si>
  <si>
    <t>chen2021decentralized</t>
  </si>
  <si>
    <t>Decentralized Task and Path Planning for Multi-Robot Systems</t>
  </si>
  <si>
    <t>gundana2021event</t>
  </si>
  <si>
    <t>Event-Based Signal Temporal Logic Synthesis for Single and Multi-Robot Tasks</t>
  </si>
  <si>
    <t>liu2021integrated</t>
  </si>
  <si>
    <t>Integrated task allocation and path coordination for large-scale robot networks with uncertainties</t>
  </si>
  <si>
    <t>park2021multi</t>
  </si>
  <si>
    <t>Multi-Robot Task Allocation Games in Dynamically Changing Environments</t>
  </si>
  <si>
    <t>forte2021online</t>
  </si>
  <si>
    <t>Online Task Assignment and Coordination in Multi-Robot Fleets</t>
  </si>
  <si>
    <t>mayya2021resilient</t>
  </si>
  <si>
    <t>Resilient Task Allocation in Heterogeneous Multi-Robot Systems</t>
  </si>
  <si>
    <t>askarpour2021robomax</t>
  </si>
  <si>
    <t>RoboMAX: Robotic Mission Adaptation eXemplars</t>
  </si>
  <si>
    <t>emam2020adaptive</t>
  </si>
  <si>
    <t>Adaptive Task Allocation for Heterogeneous Multi-Robot Teams with Evolving and Unknown Robot Capabilities</t>
  </si>
  <si>
    <t>otte2020auctions</t>
  </si>
  <si>
    <t>Auctions for multi-robot task allocation in communication limited environments</t>
  </si>
  <si>
    <t>garcia2020promise</t>
  </si>
  <si>
    <t>PROMISE: high-level mission specification for multiple robots</t>
  </si>
  <si>
    <t>nam2019robots</t>
  </si>
  <si>
    <t>Robots in the Huddle: Upfront Computation to Reduce Global Communication at Run Time in Multirobot Task Allocation</t>
  </si>
  <si>
    <t>hong2020software</t>
  </si>
  <si>
    <t>Software Development Framework for Cooperating Robots with High-level Mission Specification</t>
  </si>
  <si>
    <t>schuster2020arches</t>
  </si>
  <si>
    <t>The ARCHES Space-Analogue Demonstration Mission: Towards Heterogeneous Teams of Autonomous Robots for Collaborative Scientific Sampling in Planetary Exploration</t>
  </si>
  <si>
    <t>tereshchuk2019efficient</t>
  </si>
  <si>
    <t>An Efficient Scheduling Algorithm for Multi-Robot Task Allocation in Assembling Aircraft Structures</t>
  </si>
  <si>
    <t>jiang2019task</t>
  </si>
  <si>
    <t>Task-Motion Planning with Reinforcement Learning for Adaptable Mobile Service Robots</t>
  </si>
  <si>
    <t>tsiogkas2018evolutionary</t>
  </si>
  <si>
    <t>An Evolutionary Algorithm for Online, Resource-Constrained, Multivehicle Sensing Mission Planning</t>
  </si>
  <si>
    <t>jang2018anonymous</t>
  </si>
  <si>
    <t>Anonymous Hedonic Game for Task Allocation in a Large-Scale Multiple Agent System</t>
  </si>
  <si>
    <t>gombolay2018fast</t>
  </si>
  <si>
    <t>Fast Scheduling of Robot Teams Performing Tasks With Temporospatial Constraints</t>
  </si>
  <si>
    <t>garrett2018ffrob</t>
  </si>
  <si>
    <t>FFRob: Leveraging symbolic planning for efficient task and motion planning</t>
  </si>
  <si>
    <t>menghi2018multi</t>
  </si>
  <si>
    <t>Multi-robot LTL planning under uncertainty</t>
  </si>
  <si>
    <t>vazquez2021scheduling</t>
  </si>
  <si>
    <t>Scheduling multi-robot missions with joint tasks and heterogeneous robot teams</t>
  </si>
  <si>
    <t>lian2021benchmarking</t>
  </si>
  <si>
    <t>Benchmarking Off-The-Shelf Solutions to Robotic Assembly Tasks</t>
  </si>
  <si>
    <t>palmer2018modelling</t>
  </si>
  <si>
    <t>Modelling Resource Contention in Multi-Robot Task Allocation Problems with Uncertain Timing</t>
  </si>
  <si>
    <t>-</t>
  </si>
  <si>
    <t>Transfer-robot task scheduling in job shop</t>
  </si>
  <si>
    <t>ham2021transfer</t>
  </si>
  <si>
    <t>On a shared human-robot task scheduling and online re-scheduling</t>
  </si>
  <si>
    <t>nikolakis2018shared</t>
  </si>
  <si>
    <t>Software architecture and task plan co-adaptation for mobile service robots</t>
  </si>
  <si>
    <t>camara2020software</t>
  </si>
  <si>
    <t>Automated Scheduling of Multi-Robot System Missions: An Architectural Perspective</t>
  </si>
  <si>
    <t>vazquez2021automated</t>
  </si>
  <si>
    <t>X</t>
  </si>
  <si>
    <t>Distributed motion coordination for multirobot systems under LTL specifications</t>
  </si>
  <si>
    <t>yu2021distributed</t>
  </si>
  <si>
    <t>vTSL - A Formally Verifiable DSL for Specifying Robot Tasks</t>
  </si>
  <si>
    <t>heinzemann2018vtsl</t>
  </si>
  <si>
    <t>Simultaneous task allocation and planning for temporal logic goals in heterogeneous multi-robot systems</t>
  </si>
  <si>
    <t>schillinger2018simultaneous</t>
  </si>
  <si>
    <t>CommonLang: A DSL for Defining Robot Tasks</t>
  </si>
  <si>
    <t>rutle2018commonlang</t>
  </si>
  <si>
    <t>An incremental constraint-based framework for task and motion planning</t>
  </si>
  <si>
    <t>dantam2018incremental</t>
  </si>
  <si>
    <t>PsALM: specification of dependable robotic missions</t>
  </si>
  <si>
    <t>menghi2019psalm</t>
  </si>
  <si>
    <t>Continuous Task Transition Approach for Robot Controller Based on Hierarchical Quadratic Programming</t>
  </si>
  <si>
    <t>kim2019continuous</t>
  </si>
  <si>
    <t>A Multi-task Scheduling Algorithm for Cloud Robots</t>
  </si>
  <si>
    <t>wang2019multi</t>
  </si>
  <si>
    <t>A Heuristic for Task Allocation and Routing of Heterogeneous Robots while Minimizing Maximum Travel Cost</t>
  </si>
  <si>
    <t>bae2019heuristic</t>
  </si>
  <si>
    <t>A domain-specific language for the development of heterogeneous multi-robot systems</t>
  </si>
  <si>
    <t>losvik2019domain</t>
  </si>
  <si>
    <t>Simultaneous task allocation and motion scheduling for complex tasks executed by multiple robots</t>
  </si>
  <si>
    <t>behrens2020simultaneous</t>
  </si>
  <si>
    <t xml:space="preserve">Heuristically     Accelerated Dynamic Team Q-learning (HADTQL)  based  on   multi-agent   reinforcement   learning:
- dynamic  exploration  coefficient,
- improved   reward   function  </t>
  </si>
  <si>
    <t>Research on Multi-robot Task Allocation Algorithm Based on HADTQL</t>
  </si>
  <si>
    <t>zhang2020research</t>
  </si>
  <si>
    <t>Multiple already defined algorithms for auction-based task allocation 
TSP (traveller sales problem) and mixed integer pro-gramming solutions</t>
  </si>
  <si>
    <t>Task allocation - the allocation of each task to the robot that has the less possibility of violating its associated constraints</t>
  </si>
  <si>
    <t>Task Allocation in Multi-Robot Systems Based on the Suitability Level of the Individual Agents</t>
  </si>
  <si>
    <t>al2021task</t>
  </si>
  <si>
    <t>Specification Patterns for Robotic Missions</t>
  </si>
  <si>
    <t>menghi2019specification</t>
  </si>
  <si>
    <t>Multi-Robot Task Planning under Individual and Collaborative Temporal Logic Specifications</t>
  </si>
  <si>
    <t>bai2021multi</t>
  </si>
  <si>
    <t>Integrated Task Assignment and Path Planning for Capacitated Multi-Agent Pickup and Delivery</t>
  </si>
  <si>
    <t>chen2021integrated</t>
  </si>
  <si>
    <t>Human-Robot Task Allocation and Scheduling: Boeing 777 Case Study</t>
  </si>
  <si>
    <t>ham2021human</t>
  </si>
  <si>
    <t>Combining Multi-Robot Motion Planning and Goal Allocation using Roadmaps</t>
  </si>
  <si>
    <t>salvado2021combining</t>
  </si>
  <si>
    <t>Markov model into a factor graph formulation so that the task allocation can be decentrally solved using the max-sum algorithm. Each robot agent follows the optimal policy synthesized for the Markov model</t>
  </si>
  <si>
    <t>he task allocation is solved by representing the total pure reward as a factor graph and using the max-sum algorithm to decentrally solve for the optimal solution</t>
  </si>
  <si>
    <t>Automatic design of behavior trees =
searching over this grammar by means of a new generalization of MonteCarlo tree search (MCTS) for directed acyclic graphs (DAGs), MCDAGS
+
Simulated annealing (SA) to expedite the aggregation of the most functional subtrees.</t>
  </si>
  <si>
    <t>Behavior Tree Learning for Robotic Task Planning through Monte Carlo DAG Search over a Formal Grammar</t>
  </si>
  <si>
    <t>scheide2021behavior</t>
  </si>
  <si>
    <t>Heuristics that iteratativelly adapt the initial plans
uses path rewards</t>
  </si>
  <si>
    <t>Achieving Multitasking Robots in Multi-Robot Tasks</t>
  </si>
  <si>
    <t>smith2021achieving</t>
  </si>
  <si>
    <t xml:space="preserve">Minimum-Cost  Max-Flow  </t>
  </si>
  <si>
    <t>A Network-Flow Reduction for the Multi-Robot Goal Allocation and Motion Planning Problem</t>
  </si>
  <si>
    <t>salvado2021network</t>
  </si>
  <si>
    <t>Multi-Robot Task Allocation with Time Window and Ordering Constraints</t>
  </si>
  <si>
    <t>suslova2020multi</t>
  </si>
  <si>
    <t>Constraint solver</t>
  </si>
  <si>
    <t>mixed integer linear program (MILP), minimising travel time</t>
  </si>
  <si>
    <t>Learning Scalable Policies over Graphs for Multi-Robot Task Allocation using Capsule Attention Networks</t>
  </si>
  <si>
    <t>paull2022learning</t>
  </si>
  <si>
    <t>Heterogeneous Multi-Robot Task Scheduling Heuristics for Garment Mass Customization</t>
  </si>
  <si>
    <t>bezerra2022heterogeneous</t>
  </si>
  <si>
    <t>GRSTAPS: Graphically Recursive Simultaneous Task Allocation, Planning, and Scheduling</t>
  </si>
  <si>
    <t>messing2022grstaps</t>
  </si>
  <si>
    <t xml:space="preserve"> first  identify  the  group  of  tasks  that  shouldbe executed first based on the precedence order of tasks. Then use the quality metric(a numerical value that indicates which agent is better at completingthe  task)  to  determine  which  agent  should  be  assigned  each  ofthe tasks</t>
  </si>
  <si>
    <t>Distributed Mission Planning of Complex Tasks for Heterogeneous Multi-Robot Systems</t>
  </si>
  <si>
    <t>ferreira2022distributed</t>
  </si>
  <si>
    <t>Allocation of tasks to human, robot or HRI, or HRC, using multi-criteria decision-making/multi-objective metaheuristic (pheromone Ant Colony Optimization in the HUMANT algorithm)</t>
  </si>
  <si>
    <t>Collaborative robot task allocation on an assembly line using the decision support system</t>
  </si>
  <si>
    <t>gjeldum2022collaborative</t>
  </si>
  <si>
    <t>PDDL planning through actions + SCT (user commands and autonomous action modelled as an automaton) = planning with shared control</t>
  </si>
  <si>
    <t>CATs: Task Planning for Shared Control of Assistive Robots with Variable Autonomy</t>
  </si>
  <si>
    <t>bustamante2022cats</t>
  </si>
  <si>
    <t xml:space="preserve">heuristic, token-based, conflict resolution task allocation algorithm generates a near-optimal assignment for the new task </t>
  </si>
  <si>
    <t>An Efficient Approach for Solving Robotic Task Sequencing Problems Considering Spatial Constraint</t>
  </si>
  <si>
    <t>li2022efficient</t>
  </si>
  <si>
    <t>Adaptive Compliant Skill Learning for Contact-Rich Manipulation With Human in the Loop</t>
  </si>
  <si>
    <t>si2022adaptive</t>
  </si>
  <si>
    <t>A Resilient and Energy-Aware Task Allocation Framework for Heterogeneous Multirobot Systems</t>
  </si>
  <si>
    <t>notomista2021resilient</t>
  </si>
  <si>
    <t>high-level decision-making problem, namely, MA-POSMDP anddevelop a novel variant of SARSA called MA-SARTSA as ourlearning-based solution</t>
  </si>
  <si>
    <t>UNCERTAINTIES TACKLED</t>
  </si>
  <si>
    <t>SELF-ADAPTIVE</t>
  </si>
  <si>
    <t>FORMAL METHOD?</t>
  </si>
  <si>
    <t>X (as part of the architecture, no specifics)</t>
  </si>
  <si>
    <t>PLANNING</t>
  </si>
  <si>
    <t>P</t>
  </si>
  <si>
    <t xml:space="preserve">  ALLOC</t>
  </si>
  <si>
    <t>A</t>
  </si>
  <si>
    <t>SCH</t>
  </si>
  <si>
    <t>P-A</t>
  </si>
  <si>
    <t>P-SCH</t>
  </si>
  <si>
    <t>A-SCH</t>
  </si>
  <si>
    <t>P-A-SCH</t>
  </si>
  <si>
    <t>None considered</t>
  </si>
  <si>
    <t>Total of papers considered:</t>
  </si>
  <si>
    <t>Stimate the human fatigue to allocate tasks to human or robot</t>
  </si>
  <si>
    <t>PDDL with subtasks to decide exploration vs persue a goal</t>
  </si>
  <si>
    <t>Consensus-based timetable  algorithm  (CBTA</t>
  </si>
  <si>
    <t xml:space="preserve">Heuristic task decomposition selection (evolutionary  computation)  to  allocate  tasks  and  generate schedules  for  the  set  of  chosen  decompositions
each robot uses estimated values for quality,duration,  and  cost  of  actions
modeling of the problem as a form of Multi-Depot VehicleRouting Problem (MDVRP) </t>
  </si>
  <si>
    <t>a control synthesis framework for Event-based STL specifications with disjunctions in a complex environment that leverages the robustsemantics of STL to find a robust execution,</t>
  </si>
  <si>
    <t>Graphically  RecursiveSimultaneous Task Allocation, Planning, and Scheduling (GRSTAPS) (proposed by them)
GRSTAPS interleaves task planning, task alloca-tion, scheduling, and motion planning, performing a multi-layer search while effectively sharing information among sys-tem  modules.</t>
  </si>
  <si>
    <t>set of heuristics that are able to schedule both the task work andtransportation of materials.</t>
  </si>
  <si>
    <t>The proposed CNN neural architecture, calledCapsule Attention-based Mechanism or CapAM acts as thepolicy network, and includes three main components: 1)encoder: a Capsule Network based node embedding model to represent each task as a learnable feature vector; 2) decoder: an attention-based model to facilitate a sequential output; and 3) context: that encodes the states of the mission and the robots</t>
  </si>
  <si>
    <t>PMC - probabilistic model checker</t>
  </si>
  <si>
    <t>Algorithm for Trajectory Planning ensuring safety by adapting velocity along the path</t>
  </si>
  <si>
    <t>Dynamic scheduler algorithm</t>
  </si>
  <si>
    <t>Algorithm proposed</t>
  </si>
  <si>
    <t xml:space="preserve">Task  assignment  and  motion  planning  holistically
First, constructs  a multi-robot  roadmap  in  a  reduced configuration  space, accounting for  environment  connectivity  and  interference  cost between  robots occupying  the same  polygons
Multi-robot motion planner considering kinodynamic constraints
</t>
  </si>
  <si>
    <t>Multiple solutions are presented:
1) Mixed Integer Programming Algorithm 1 (for
FJSP/MRTA with temporal and spatial constraints)
2) Mixed Integer Programming Algorithm 2 (for
FJSP/MRTA with temporal and spatial constraints)
3) Constraint solver programming</t>
  </si>
  <si>
    <t xml:space="preserve">Partially coupled (handled together in the proposed approach):
- offline and online 
a) task planning, allocaition and scheduling candidates genearted
b) conflict resolution
c) conflict graph optimisation
d) task assignment
e) motitoring at real time
c) is done via quadratic assignment problem (QAP) which can be further transformed into a linear programming (LP) problem. </t>
  </si>
  <si>
    <t>The paper focuses on the MAPD problem, and solves it couples (allocation, planning and scheduling), rather than separate
marginal-cost assignment heuristic and a meta-heuristic improvement strategy based on Large Neighbourhood Search</t>
  </si>
  <si>
    <t xml:space="preserve">
The problem consists in finding paths in the Weighted Transition System (the mobility and capability of each robot i is modeled as a weighted transition system), using the LTL robot formulae through model checking</t>
  </si>
  <si>
    <t>Partially coupled:
1) task assignment
2) motion planning
3) coordination
4) control</t>
  </si>
  <si>
    <t>resilient task allocation algorithm is invoked to redistribute robots among tasks while taking into account their degraded capabilities.</t>
  </si>
  <si>
    <t>X (depending on the mission specified)</t>
  </si>
  <si>
    <t>Randomized Sensitivity analysis (SA) for optimal assignments.
Finding all Optimal Assignments and cost within the set of lnear boundaries
Partitioning of teams of robots: via elementary matrix operations
Incremenal communication</t>
  </si>
  <si>
    <t xml:space="preserve">Auction based - 
1)  Auctioneer  is  chosen:  One  of  the  robots  is  chosen  tohave the role of the auctioneer.2)  Tasks are received from user: A mission (or set of tasks)are  sent  to  the  auctioneer  from  the  user  using  the  webinterface.3)  Auction  begins:  The  tasks  are  distributed  to  all  otherrobots.
4)  Bidding  begins:  Each  robot  goes  through  all  the  tasksto  check  whether  they  can  perform  the  task  and  thencalculates a bid on it using a cost function.5)  Auction  finished:  After  some  time  has  passed  the  auc-tioneer  distributes  the  tasks  to  available  robots  (i.e.,robots not currently performing any task).6)  Task  Execution  Starts:  Each  robot  starts  executing  itsallocated task </t>
  </si>
  <si>
    <r>
      <t xml:space="preserve">Solves this "Multiple Depot Heteroge-neous Traveling Salesman Problem (MDHTSP)" problem with a heuristic based on a primal-dualtechnique that solves for a case involving two robots whilefocusing on task </t>
    </r>
    <r>
      <rPr>
        <i/>
        <sz val="12"/>
        <color theme="1"/>
        <rFont val="Calibri"/>
        <family val="2"/>
        <scheme val="minor"/>
      </rPr>
      <t xml:space="preserve">allocation </t>
    </r>
    <r>
      <rPr>
        <sz val="12"/>
        <color rgb="FFFF0000"/>
        <rFont val="Calibri (Body)"/>
      </rPr>
      <t>(more like scheduling).</t>
    </r>
  </si>
  <si>
    <t>X (solve with planning)</t>
  </si>
  <si>
    <t>PWM algorithm based on Min-Min. 
The paper regards task priority as the most importantevaluation criterion for QoS [1]. First, the algorithm obtainsthe length and the priority requirements of tasks submitted tothe cloud robot [2]. Then obtains the makespan difference ofthe task according to the task length and the running speed ofthe computing nodes. The makespan difference and the taskexecution priority are combined to obtain the weight of eachtask. Finally, according to the weight assignment tasks, a betterallocation strategy based on the greedy algorithm</t>
  </si>
  <si>
    <t>Similar to min-*</t>
  </si>
  <si>
    <t xml:space="preserve">Game theory - modeled as a coalition-formation gamewhere self-interest agents are willing to form coalitions to im-prove their own interests. </t>
  </si>
  <si>
    <t xml:space="preserve">Partially coupled (allocation is guided towards sequencing)
 task sequencer inspired byreal-time processor scheduling technique: priority policy earliest-deadline first (EDF)
We use this sequencer in conjunc-tion with a mixed-integer linear program MILP solver </t>
  </si>
  <si>
    <t>dynamic  programming  andcollision   check   caching.</t>
  </si>
  <si>
    <t>constrained optimal STAP</t>
  </si>
  <si>
    <t>Uses a constraint solver to get feasible allocations</t>
  </si>
  <si>
    <t>Uses probabilistic model checking to synthesise robot plans</t>
  </si>
  <si>
    <t>3 implemented solutions using OTS tools: 1) a position control baseline, 2) a hybrid motion/forcecontrol  method  (spiral  search),  and  3)  a  3D  vision-basedpose estimation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</si>
</sst>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name val="Calibri"/>
      <family val="2"/>
      <scheme val="minor"/>
    </font>
    <font>
      <b/>
      <sz val="12"/>
      <name val="Calibri"/>
      <family val="2"/>
    </font>
    <font>
      <sz val="12"/>
      <name val="Calibri"/>
      <family val="2"/>
    </font>
    <font>
      <sz val="12"/>
      <color theme="1"/>
      <name val="Calibri"/>
      <family val="2"/>
    </font>
    <font>
      <b/>
      <sz val="10"/>
      <color theme="1"/>
      <name val="Calibri"/>
      <family val="2"/>
      <scheme val="minor"/>
    </font>
    <font>
      <i/>
      <sz val="12"/>
      <color theme="1"/>
      <name val="Calibri"/>
      <family val="2"/>
      <scheme val="minor"/>
    </font>
    <font>
      <sz val="12"/>
      <color rgb="FFFF0000"/>
      <name val="Calibri (Body)"/>
    </font>
  </fonts>
  <fills count="10">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2">
    <xf numFmtId="0" fontId="0" fillId="0" borderId="0" xfId="0"/>
    <xf numFmtId="0" fontId="0" fillId="2" borderId="1" xfId="0" applyFill="1" applyBorder="1" applyAlignment="1">
      <alignment wrapText="1"/>
    </xf>
    <xf numFmtId="0" fontId="0" fillId="0" borderId="1" xfId="0" applyBorder="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0" fillId="4" borderId="1" xfId="0" applyFill="1" applyBorder="1" applyAlignment="1">
      <alignment wrapText="1"/>
    </xf>
    <xf numFmtId="0" fontId="4" fillId="0" borderId="0" xfId="0" applyFont="1" applyAlignment="1">
      <alignment wrapText="1"/>
    </xf>
    <xf numFmtId="0" fontId="0" fillId="3" borderId="0" xfId="0" applyFill="1" applyAlignment="1">
      <alignment wrapText="1"/>
    </xf>
    <xf numFmtId="0" fontId="1" fillId="6" borderId="0" xfId="0" applyFont="1" applyFill="1" applyAlignment="1">
      <alignment horizontal="center" wrapText="1"/>
    </xf>
    <xf numFmtId="0" fontId="5" fillId="0" borderId="1" xfId="0" applyFont="1" applyFill="1" applyBorder="1"/>
    <xf numFmtId="0" fontId="4" fillId="0" borderId="0" xfId="0" applyFont="1" applyFill="1" applyAlignment="1">
      <alignment wrapText="1"/>
    </xf>
    <xf numFmtId="0" fontId="1" fillId="7" borderId="0" xfId="0" applyFont="1" applyFill="1" applyAlignment="1">
      <alignment horizontal="center" wrapText="1"/>
    </xf>
    <xf numFmtId="0" fontId="4" fillId="0" borderId="2" xfId="0" applyFont="1" applyBorder="1" applyAlignment="1">
      <alignment wrapText="1"/>
    </xf>
    <xf numFmtId="0" fontId="3" fillId="3" borderId="1" xfId="0" applyFont="1" applyFill="1" applyBorder="1" applyAlignment="1">
      <alignment horizontal="center" wrapText="1"/>
    </xf>
    <xf numFmtId="0" fontId="1" fillId="8" borderId="0" xfId="0" applyFont="1" applyFill="1" applyAlignment="1">
      <alignment horizontal="center" wrapText="1"/>
    </xf>
    <xf numFmtId="0" fontId="6" fillId="8" borderId="4" xfId="0" applyFont="1" applyFill="1" applyBorder="1" applyAlignment="1">
      <alignment horizontal="center" wrapText="1"/>
    </xf>
    <xf numFmtId="0" fontId="6" fillId="6" borderId="5" xfId="0" applyFont="1" applyFill="1" applyBorder="1" applyAlignment="1">
      <alignment horizontal="center" wrapText="1"/>
    </xf>
    <xf numFmtId="0" fontId="6" fillId="7" borderId="6" xfId="0" applyFont="1" applyFill="1" applyBorder="1" applyAlignment="1">
      <alignment horizontal="center" wrapText="1"/>
    </xf>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6" borderId="0" xfId="0" applyFont="1" applyFill="1" applyAlignment="1">
      <alignment horizontal="right" wrapText="1"/>
    </xf>
    <xf numFmtId="10" fontId="0" fillId="0" borderId="0" xfId="0" applyNumberFormat="1"/>
    <xf numFmtId="0" fontId="1" fillId="7" borderId="0" xfId="0" applyFont="1" applyFill="1" applyAlignment="1">
      <alignment horizontal="right" wrapText="1"/>
    </xf>
    <xf numFmtId="0" fontId="1" fillId="2" borderId="0" xfId="0" applyFont="1" applyFill="1" applyAlignment="1">
      <alignment horizontal="right" wrapText="1"/>
    </xf>
    <xf numFmtId="0" fontId="1" fillId="0" borderId="0" xfId="0" applyFont="1" applyAlignment="1">
      <alignment horizontal="right"/>
    </xf>
    <xf numFmtId="0" fontId="0" fillId="0" borderId="0" xfId="0" applyAlignment="1">
      <alignment horizontal="left"/>
    </xf>
    <xf numFmtId="0" fontId="2" fillId="0" borderId="0" xfId="0" applyFont="1" applyFill="1" applyBorder="1" applyAlignment="1">
      <alignment wrapText="1"/>
    </xf>
    <xf numFmtId="0" fontId="2" fillId="0" borderId="0" xfId="0" applyFont="1" applyFill="1" applyBorder="1"/>
    <xf numFmtId="0" fontId="0" fillId="0" borderId="3" xfId="0" applyBorder="1"/>
    <xf numFmtId="0" fontId="3" fillId="3" borderId="2" xfId="0" applyFont="1" applyFill="1" applyBorder="1" applyAlignment="1">
      <alignment horizontal="center" wrapText="1"/>
    </xf>
    <xf numFmtId="0" fontId="0" fillId="5" borderId="1" xfId="0" applyFill="1" applyBorder="1" applyAlignment="1">
      <alignment horizontal="center" wrapText="1"/>
    </xf>
    <xf numFmtId="0" fontId="0" fillId="5" borderId="1" xfId="0" applyFill="1" applyBorder="1" applyAlignment="1">
      <alignment horizontal="center" wrapText="1"/>
    </xf>
    <xf numFmtId="0" fontId="2" fillId="5" borderId="1" xfId="0" applyFont="1" applyFill="1" applyBorder="1" applyAlignment="1">
      <alignment wrapText="1"/>
    </xf>
    <xf numFmtId="0" fontId="0" fillId="2" borderId="1" xfId="0" applyFill="1" applyBorder="1" applyAlignment="1">
      <alignment horizontal="center" wrapText="1"/>
    </xf>
    <xf numFmtId="0" fontId="0" fillId="9" borderId="1" xfId="0" applyFill="1" applyBorder="1" applyAlignment="1">
      <alignment wrapText="1"/>
    </xf>
    <xf numFmtId="0" fontId="2" fillId="5" borderId="1" xfId="0" applyFont="1" applyFill="1" applyBorder="1" applyAlignment="1">
      <alignment horizontal="center" wrapText="1"/>
    </xf>
    <xf numFmtId="0" fontId="0" fillId="2" borderId="1"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622300</xdr:colOff>
      <xdr:row>7</xdr:row>
      <xdr:rowOff>174753</xdr:rowOff>
    </xdr:from>
    <xdr:ext cx="4319918" cy="3612893"/>
    <xdr:pic>
      <xdr:nvPicPr>
        <xdr:cNvPr id="2" name="Picture 1">
          <a:extLst>
            <a:ext uri="{FF2B5EF4-FFF2-40B4-BE49-F238E27FC236}">
              <a16:creationId xmlns:a16="http://schemas.microsoft.com/office/drawing/2014/main" id="{9B9C7A0A-87DE-E644-A1FC-5462A5807C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6375400" y="1635253"/>
          <a:ext cx="4319918" cy="3612893"/>
        </a:xfrm>
        <a:prstGeom prst="rect">
          <a:avLst/>
        </a:prstGeom>
      </xdr:spPr>
    </xdr:pic>
    <xdr:clientData/>
  </xdr:one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24EE4-B315-8646-AAD8-D0C34CFD31A1}">
  <dimension ref="B1:G8"/>
  <sheetViews>
    <sheetView tabSelected="1" workbookViewId="0">
      <selection activeCell="F16" sqref="F16"/>
    </sheetView>
  </sheetViews>
  <sheetFormatPr baseColWidth="10" defaultRowHeight="16" x14ac:dyDescent="0.2"/>
  <cols>
    <col min="2" max="2" width="32" customWidth="1"/>
    <col min="3" max="3" width="11" bestFit="1" customWidth="1"/>
  </cols>
  <sheetData>
    <row r="1" spans="2:7" x14ac:dyDescent="0.2">
      <c r="B1" s="30" t="s">
        <v>178</v>
      </c>
      <c r="C1" t="s">
        <v>78</v>
      </c>
      <c r="G1" t="s">
        <v>179</v>
      </c>
    </row>
    <row r="2" spans="2:7" ht="17" x14ac:dyDescent="0.2">
      <c r="B2" s="25" t="s">
        <v>169</v>
      </c>
      <c r="C2" s="25" t="s">
        <v>170</v>
      </c>
      <c r="D2">
        <f>COUNTIF(Sheet1!H2:H74,"YES")</f>
        <v>35</v>
      </c>
      <c r="E2" s="26">
        <f>D2/$G$2</f>
        <v>0.47945205479452052</v>
      </c>
      <c r="G2">
        <v>73</v>
      </c>
    </row>
    <row r="3" spans="2:7" ht="17" x14ac:dyDescent="0.2">
      <c r="B3" s="27" t="s">
        <v>171</v>
      </c>
      <c r="C3" s="27" t="s">
        <v>172</v>
      </c>
      <c r="D3">
        <f>COUNTIF(Sheet1!I2:I74,"YES")</f>
        <v>20</v>
      </c>
      <c r="E3" s="26">
        <f t="shared" ref="E3:E8" si="0">D3/$G$2</f>
        <v>0.27397260273972601</v>
      </c>
    </row>
    <row r="4" spans="2:7" ht="17" x14ac:dyDescent="0.2">
      <c r="B4" s="28" t="s">
        <v>173</v>
      </c>
      <c r="C4" s="28" t="s">
        <v>173</v>
      </c>
      <c r="D4">
        <f>COUNTIF(Sheet1!J2:J74,"YES")</f>
        <v>11</v>
      </c>
      <c r="E4" s="26">
        <f t="shared" si="0"/>
        <v>0.15068493150684931</v>
      </c>
    </row>
    <row r="5" spans="2:7" x14ac:dyDescent="0.2">
      <c r="C5" s="29" t="s">
        <v>174</v>
      </c>
      <c r="D5">
        <f>COUNTIFS(Sheet1!H2:H74,"YES",Sheet1!I2:I74,"YES",Sheet1!J2:J74,"-")</f>
        <v>3</v>
      </c>
      <c r="E5" s="26">
        <f t="shared" si="0"/>
        <v>4.1095890410958902E-2</v>
      </c>
    </row>
    <row r="6" spans="2:7" x14ac:dyDescent="0.2">
      <c r="C6" s="29" t="s">
        <v>175</v>
      </c>
      <c r="D6">
        <f>COUNTIFS(Sheet1!H2:H74,"YES",Sheet1!I2:I74,"-",Sheet1!J2:J74,"YES")</f>
        <v>4</v>
      </c>
      <c r="E6" s="26">
        <f t="shared" si="0"/>
        <v>5.4794520547945202E-2</v>
      </c>
    </row>
    <row r="7" spans="2:7" x14ac:dyDescent="0.2">
      <c r="C7" s="29" t="s">
        <v>176</v>
      </c>
      <c r="D7">
        <f>COUNTIFS(Sheet1!H2:H74,"-",Sheet1!I2:I74,"YES",Sheet1!J2:J74,"YES")</f>
        <v>4</v>
      </c>
      <c r="E7" s="26">
        <f t="shared" si="0"/>
        <v>5.4794520547945202E-2</v>
      </c>
    </row>
    <row r="8" spans="2:7" x14ac:dyDescent="0.2">
      <c r="C8" s="29" t="s">
        <v>177</v>
      </c>
      <c r="D8">
        <f>COUNTIFS(Sheet1!H2:H74,"YES",Sheet1!I2:I74,"YES",Sheet1!J2:J74,"YES")</f>
        <v>0</v>
      </c>
      <c r="E8" s="26">
        <f t="shared" si="0"/>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7DEA-80F0-8D48-81F9-BBB023D1BBDD}">
  <dimension ref="A1:J74"/>
  <sheetViews>
    <sheetView topLeftCell="C66" workbookViewId="0">
      <selection activeCell="H74" sqref="H1:J74"/>
    </sheetView>
  </sheetViews>
  <sheetFormatPr baseColWidth="10" defaultRowHeight="38" customHeight="1" x14ac:dyDescent="0.2"/>
  <cols>
    <col min="1" max="1" width="3.5" style="8" bestFit="1" customWidth="1"/>
    <col min="2" max="2" width="28.83203125" style="11" bestFit="1" customWidth="1"/>
    <col min="3" max="3" width="92.33203125" style="7" customWidth="1"/>
    <col min="4" max="6" width="54.83203125" style="31" customWidth="1"/>
    <col min="7" max="16384" width="10.83203125" style="32"/>
  </cols>
  <sheetData>
    <row r="1" spans="1:10" customFormat="1" ht="38" customHeight="1" x14ac:dyDescent="0.2">
      <c r="A1" s="3"/>
      <c r="B1" s="14" t="s">
        <v>0</v>
      </c>
      <c r="C1" s="34" t="s">
        <v>1</v>
      </c>
      <c r="D1" s="15" t="s">
        <v>169</v>
      </c>
      <c r="E1" s="9" t="s">
        <v>171</v>
      </c>
      <c r="F1" s="12" t="s">
        <v>173</v>
      </c>
      <c r="G1" t="s">
        <v>78</v>
      </c>
      <c r="H1" s="16" t="s">
        <v>165</v>
      </c>
      <c r="I1" s="17" t="s">
        <v>166</v>
      </c>
      <c r="J1" s="18" t="s">
        <v>167</v>
      </c>
    </row>
    <row r="2" spans="1:10" customFormat="1" ht="38" customHeight="1" x14ac:dyDescent="0.2">
      <c r="A2" s="4">
        <v>1</v>
      </c>
      <c r="B2" s="10" t="s">
        <v>2</v>
      </c>
      <c r="C2" s="13" t="s">
        <v>3</v>
      </c>
      <c r="D2" s="5"/>
      <c r="E2" s="5" t="s">
        <v>180</v>
      </c>
      <c r="F2" s="5"/>
      <c r="H2" s="19" t="str">
        <f>IF( OR( ISBLANK(D2),D2= "-"),"-","YES")</f>
        <v>-</v>
      </c>
      <c r="I2" s="20" t="str">
        <f t="shared" ref="I2:J2" si="0">IF( OR( ISBLANK(E2),E2= "-"),"-","YES")</f>
        <v>YES</v>
      </c>
      <c r="J2" s="21" t="str">
        <f t="shared" si="0"/>
        <v>-</v>
      </c>
    </row>
    <row r="3" spans="1:10" customFormat="1" ht="38" customHeight="1" x14ac:dyDescent="0.2">
      <c r="A3" s="4">
        <v>2</v>
      </c>
      <c r="B3" s="10" t="s">
        <v>4</v>
      </c>
      <c r="C3" s="13" t="s">
        <v>5</v>
      </c>
      <c r="D3" s="35" t="s">
        <v>181</v>
      </c>
      <c r="E3" s="35"/>
      <c r="F3" s="5" t="s">
        <v>78</v>
      </c>
      <c r="H3" s="19" t="str">
        <f t="shared" ref="H3:H66" si="1">IF( OR( ISBLANK(D3),D3= "-"),"-","YES")</f>
        <v>YES</v>
      </c>
      <c r="I3" s="20" t="str">
        <f t="shared" ref="I3:I66" si="2">IF( OR( ISBLANK(E3),E3= "-"),"-","YES")</f>
        <v>-</v>
      </c>
      <c r="J3" s="21" t="str">
        <f t="shared" ref="J3:J66" si="3">IF( OR( ISBLANK(F3),F3= "-"),"-","YES")</f>
        <v>-</v>
      </c>
    </row>
    <row r="4" spans="1:10" customFormat="1" ht="38" customHeight="1" x14ac:dyDescent="0.2">
      <c r="A4" s="4">
        <v>3</v>
      </c>
      <c r="B4" s="10" t="s">
        <v>6</v>
      </c>
      <c r="C4" s="13" t="s">
        <v>7</v>
      </c>
      <c r="D4" s="35" t="s">
        <v>164</v>
      </c>
      <c r="E4" s="35"/>
      <c r="F4" s="5"/>
      <c r="H4" s="19" t="str">
        <f t="shared" si="1"/>
        <v>YES</v>
      </c>
      <c r="I4" s="20" t="str">
        <f t="shared" si="2"/>
        <v>-</v>
      </c>
      <c r="J4" s="21" t="str">
        <f t="shared" si="3"/>
        <v>-</v>
      </c>
    </row>
    <row r="5" spans="1:10" customFormat="1" ht="38" customHeight="1" x14ac:dyDescent="0.2">
      <c r="A5" s="4">
        <v>4</v>
      </c>
      <c r="B5" s="10" t="s">
        <v>163</v>
      </c>
      <c r="C5" s="13" t="s">
        <v>162</v>
      </c>
      <c r="D5" s="5"/>
      <c r="E5" s="35" t="s">
        <v>87</v>
      </c>
      <c r="F5" s="35"/>
      <c r="H5" s="19" t="str">
        <f t="shared" si="1"/>
        <v>-</v>
      </c>
      <c r="I5" s="20" t="str">
        <f t="shared" si="2"/>
        <v>YES</v>
      </c>
      <c r="J5" s="21" t="str">
        <f t="shared" si="3"/>
        <v>-</v>
      </c>
    </row>
    <row r="6" spans="1:10" customFormat="1" ht="38" customHeight="1" x14ac:dyDescent="0.2">
      <c r="A6" s="4">
        <v>5</v>
      </c>
      <c r="B6" s="10" t="s">
        <v>8</v>
      </c>
      <c r="C6" s="13" t="s">
        <v>9</v>
      </c>
      <c r="D6" s="5" t="s">
        <v>87</v>
      </c>
      <c r="E6" s="5"/>
      <c r="F6" s="5"/>
      <c r="H6" s="19" t="str">
        <f t="shared" si="1"/>
        <v>YES</v>
      </c>
      <c r="I6" s="20" t="str">
        <f t="shared" si="2"/>
        <v>-</v>
      </c>
      <c r="J6" s="21" t="str">
        <f t="shared" si="3"/>
        <v>-</v>
      </c>
    </row>
    <row r="7" spans="1:10" customFormat="1" ht="38" customHeight="1" x14ac:dyDescent="0.2">
      <c r="A7" s="4">
        <v>6</v>
      </c>
      <c r="B7" s="10" t="s">
        <v>161</v>
      </c>
      <c r="C7" s="13" t="s">
        <v>160</v>
      </c>
      <c r="D7" s="2"/>
      <c r="E7" s="2"/>
      <c r="F7" s="2"/>
      <c r="H7" s="19" t="str">
        <f t="shared" si="1"/>
        <v>-</v>
      </c>
      <c r="I7" s="20" t="str">
        <f t="shared" si="2"/>
        <v>-</v>
      </c>
      <c r="J7" s="21" t="str">
        <f t="shared" si="3"/>
        <v>-</v>
      </c>
    </row>
    <row r="8" spans="1:10" customFormat="1" ht="38" customHeight="1" x14ac:dyDescent="0.2">
      <c r="A8" s="4">
        <v>7</v>
      </c>
      <c r="B8" s="10" t="s">
        <v>159</v>
      </c>
      <c r="C8" s="13" t="s">
        <v>158</v>
      </c>
      <c r="D8" s="5" t="s">
        <v>87</v>
      </c>
      <c r="E8" s="5" t="s">
        <v>78</v>
      </c>
      <c r="F8" s="5" t="s">
        <v>78</v>
      </c>
      <c r="H8" s="19" t="str">
        <f t="shared" si="1"/>
        <v>YES</v>
      </c>
      <c r="I8" s="20" t="str">
        <f t="shared" si="2"/>
        <v>-</v>
      </c>
      <c r="J8" s="21" t="str">
        <f t="shared" si="3"/>
        <v>-</v>
      </c>
    </row>
    <row r="9" spans="1:10" customFormat="1" ht="38" customHeight="1" x14ac:dyDescent="0.2">
      <c r="A9" s="4">
        <v>8</v>
      </c>
      <c r="B9" s="10" t="s">
        <v>10</v>
      </c>
      <c r="C9" s="13" t="s">
        <v>11</v>
      </c>
      <c r="D9" s="36"/>
      <c r="E9" s="5"/>
      <c r="F9" s="5"/>
      <c r="H9" s="19" t="str">
        <f t="shared" si="1"/>
        <v>-</v>
      </c>
      <c r="I9" s="20" t="str">
        <f t="shared" si="2"/>
        <v>-</v>
      </c>
      <c r="J9" s="21" t="str">
        <f t="shared" si="3"/>
        <v>-</v>
      </c>
    </row>
    <row r="10" spans="1:10" customFormat="1" ht="38" customHeight="1" x14ac:dyDescent="0.2">
      <c r="A10" s="4">
        <v>9</v>
      </c>
      <c r="B10" s="10" t="s">
        <v>12</v>
      </c>
      <c r="C10" s="13" t="s">
        <v>13</v>
      </c>
      <c r="D10" s="35" t="s">
        <v>157</v>
      </c>
      <c r="E10" s="35"/>
      <c r="F10" s="5"/>
      <c r="H10" s="19" t="str">
        <f t="shared" si="1"/>
        <v>YES</v>
      </c>
      <c r="I10" s="20" t="str">
        <f t="shared" si="2"/>
        <v>-</v>
      </c>
      <c r="J10" s="21" t="str">
        <f t="shared" si="3"/>
        <v>-</v>
      </c>
    </row>
    <row r="11" spans="1:10" customFormat="1" ht="38" customHeight="1" x14ac:dyDescent="0.2">
      <c r="A11" s="4">
        <v>10</v>
      </c>
      <c r="B11" s="10" t="s">
        <v>156</v>
      </c>
      <c r="C11" s="13" t="s">
        <v>155</v>
      </c>
      <c r="D11" s="5" t="s">
        <v>154</v>
      </c>
      <c r="E11" s="5" t="s">
        <v>78</v>
      </c>
      <c r="F11" s="5" t="s">
        <v>78</v>
      </c>
      <c r="H11" s="19" t="str">
        <f t="shared" si="1"/>
        <v>YES</v>
      </c>
      <c r="I11" s="20" t="str">
        <f t="shared" si="2"/>
        <v>-</v>
      </c>
      <c r="J11" s="21" t="str">
        <f t="shared" si="3"/>
        <v>-</v>
      </c>
    </row>
    <row r="12" spans="1:10" customFormat="1" ht="38" customHeight="1" x14ac:dyDescent="0.2">
      <c r="A12" s="4">
        <v>11</v>
      </c>
      <c r="B12" s="10" t="s">
        <v>153</v>
      </c>
      <c r="C12" s="13" t="s">
        <v>152</v>
      </c>
      <c r="D12" s="37" t="s">
        <v>78</v>
      </c>
      <c r="E12" s="37" t="s">
        <v>151</v>
      </c>
      <c r="F12" s="37" t="s">
        <v>78</v>
      </c>
      <c r="H12" s="19" t="str">
        <f t="shared" si="1"/>
        <v>-</v>
      </c>
      <c r="I12" s="20" t="str">
        <f t="shared" si="2"/>
        <v>YES</v>
      </c>
      <c r="J12" s="21" t="str">
        <f t="shared" si="3"/>
        <v>-</v>
      </c>
    </row>
    <row r="13" spans="1:10" customFormat="1" ht="38" customHeight="1" x14ac:dyDescent="0.2">
      <c r="A13" s="4">
        <v>12</v>
      </c>
      <c r="B13" s="10" t="s">
        <v>14</v>
      </c>
      <c r="C13" s="13" t="s">
        <v>15</v>
      </c>
      <c r="D13" s="36"/>
      <c r="E13" s="5" t="s">
        <v>78</v>
      </c>
      <c r="F13" s="5" t="s">
        <v>78</v>
      </c>
      <c r="H13" s="19" t="str">
        <f t="shared" si="1"/>
        <v>-</v>
      </c>
      <c r="I13" s="20" t="str">
        <f t="shared" si="2"/>
        <v>-</v>
      </c>
      <c r="J13" s="21" t="str">
        <f t="shared" si="3"/>
        <v>-</v>
      </c>
    </row>
    <row r="14" spans="1:10" customFormat="1" ht="38" customHeight="1" x14ac:dyDescent="0.2">
      <c r="A14" s="4">
        <v>13</v>
      </c>
      <c r="B14" s="10" t="s">
        <v>16</v>
      </c>
      <c r="C14" s="13" t="s">
        <v>17</v>
      </c>
      <c r="D14" s="5" t="s">
        <v>78</v>
      </c>
      <c r="E14" s="35" t="s">
        <v>182</v>
      </c>
      <c r="F14" s="35"/>
      <c r="H14" s="19" t="str">
        <f t="shared" si="1"/>
        <v>-</v>
      </c>
      <c r="I14" s="20" t="str">
        <f t="shared" si="2"/>
        <v>YES</v>
      </c>
      <c r="J14" s="21" t="str">
        <f t="shared" si="3"/>
        <v>-</v>
      </c>
    </row>
    <row r="15" spans="1:10" customFormat="1" ht="38" customHeight="1" x14ac:dyDescent="0.2">
      <c r="A15" s="4">
        <v>14</v>
      </c>
      <c r="B15" s="10" t="s">
        <v>150</v>
      </c>
      <c r="C15" s="13" t="s">
        <v>149</v>
      </c>
      <c r="D15" s="35" t="s">
        <v>183</v>
      </c>
      <c r="E15" s="35"/>
      <c r="F15" s="35"/>
      <c r="H15" s="19" t="str">
        <f t="shared" si="1"/>
        <v>YES</v>
      </c>
      <c r="I15" s="20" t="str">
        <f t="shared" si="2"/>
        <v>-</v>
      </c>
      <c r="J15" s="21" t="str">
        <f t="shared" si="3"/>
        <v>-</v>
      </c>
    </row>
    <row r="16" spans="1:10" customFormat="1" ht="38" customHeight="1" x14ac:dyDescent="0.2">
      <c r="A16" s="4">
        <v>15</v>
      </c>
      <c r="B16" s="10" t="s">
        <v>18</v>
      </c>
      <c r="C16" s="13" t="s">
        <v>19</v>
      </c>
      <c r="D16" s="5" t="s">
        <v>78</v>
      </c>
      <c r="E16" s="5" t="s">
        <v>148</v>
      </c>
      <c r="F16" s="5" t="s">
        <v>78</v>
      </c>
      <c r="H16" s="19" t="str">
        <f t="shared" si="1"/>
        <v>-</v>
      </c>
      <c r="I16" s="20" t="str">
        <f t="shared" si="2"/>
        <v>YES</v>
      </c>
      <c r="J16" s="21" t="str">
        <f t="shared" si="3"/>
        <v>-</v>
      </c>
    </row>
    <row r="17" spans="1:10" customFormat="1" ht="38" customHeight="1" x14ac:dyDescent="0.2">
      <c r="A17" s="4">
        <v>16</v>
      </c>
      <c r="B17" s="10" t="s">
        <v>20</v>
      </c>
      <c r="C17" s="13" t="s">
        <v>21</v>
      </c>
      <c r="D17" s="35" t="s">
        <v>184</v>
      </c>
      <c r="E17" s="35"/>
      <c r="F17" s="35"/>
      <c r="H17" s="19" t="str">
        <f t="shared" si="1"/>
        <v>YES</v>
      </c>
      <c r="I17" s="20" t="str">
        <f t="shared" si="2"/>
        <v>-</v>
      </c>
      <c r="J17" s="21" t="str">
        <f t="shared" si="3"/>
        <v>-</v>
      </c>
    </row>
    <row r="18" spans="1:10" customFormat="1" ht="38" customHeight="1" x14ac:dyDescent="0.2">
      <c r="A18" s="4">
        <v>17</v>
      </c>
      <c r="B18" s="10" t="s">
        <v>147</v>
      </c>
      <c r="C18" s="13" t="s">
        <v>146</v>
      </c>
      <c r="D18" s="35" t="s">
        <v>185</v>
      </c>
      <c r="E18" s="35"/>
      <c r="F18" s="35"/>
      <c r="H18" s="19" t="str">
        <f t="shared" si="1"/>
        <v>YES</v>
      </c>
      <c r="I18" s="20" t="str">
        <f t="shared" si="2"/>
        <v>-</v>
      </c>
      <c r="J18" s="21" t="str">
        <f t="shared" si="3"/>
        <v>-</v>
      </c>
    </row>
    <row r="19" spans="1:10" customFormat="1" ht="38" customHeight="1" x14ac:dyDescent="0.2">
      <c r="A19" s="4">
        <v>18</v>
      </c>
      <c r="B19" s="10" t="s">
        <v>145</v>
      </c>
      <c r="C19" s="13" t="s">
        <v>144</v>
      </c>
      <c r="D19" s="35" t="s">
        <v>186</v>
      </c>
      <c r="E19" s="35"/>
      <c r="F19" s="35"/>
      <c r="H19" s="19" t="str">
        <f t="shared" si="1"/>
        <v>YES</v>
      </c>
      <c r="I19" s="20" t="str">
        <f t="shared" si="2"/>
        <v>-</v>
      </c>
      <c r="J19" s="21" t="str">
        <f t="shared" si="3"/>
        <v>-</v>
      </c>
    </row>
    <row r="20" spans="1:10" customFormat="1" ht="38" customHeight="1" x14ac:dyDescent="0.2">
      <c r="A20" s="4">
        <v>19</v>
      </c>
      <c r="B20" s="10" t="s">
        <v>143</v>
      </c>
      <c r="C20" s="13" t="s">
        <v>142</v>
      </c>
      <c r="D20" s="38" t="s">
        <v>187</v>
      </c>
      <c r="E20" s="38"/>
      <c r="F20" s="38"/>
      <c r="H20" s="19" t="str">
        <f t="shared" si="1"/>
        <v>YES</v>
      </c>
      <c r="I20" s="20" t="str">
        <f t="shared" si="2"/>
        <v>-</v>
      </c>
      <c r="J20" s="21" t="str">
        <f t="shared" si="3"/>
        <v>-</v>
      </c>
    </row>
    <row r="21" spans="1:10" customFormat="1" ht="38" customHeight="1" x14ac:dyDescent="0.2">
      <c r="A21" s="4">
        <v>20</v>
      </c>
      <c r="B21" s="10" t="s">
        <v>22</v>
      </c>
      <c r="C21" s="13" t="s">
        <v>23</v>
      </c>
      <c r="D21" s="5" t="s">
        <v>78</v>
      </c>
      <c r="E21" s="5" t="s">
        <v>78</v>
      </c>
      <c r="F21" s="5" t="s">
        <v>78</v>
      </c>
      <c r="H21" s="19" t="str">
        <f t="shared" si="1"/>
        <v>-</v>
      </c>
      <c r="I21" s="20" t="str">
        <f t="shared" si="2"/>
        <v>-</v>
      </c>
      <c r="J21" s="21" t="str">
        <f t="shared" si="3"/>
        <v>-</v>
      </c>
    </row>
    <row r="22" spans="1:10" customFormat="1" ht="38" customHeight="1" x14ac:dyDescent="0.2">
      <c r="A22" s="4">
        <v>21</v>
      </c>
      <c r="B22" s="10" t="s">
        <v>24</v>
      </c>
      <c r="C22" s="13" t="s">
        <v>25</v>
      </c>
      <c r="D22" s="35" t="s">
        <v>141</v>
      </c>
      <c r="E22" s="35"/>
      <c r="F22" s="35"/>
      <c r="H22" s="19" t="str">
        <f t="shared" si="1"/>
        <v>YES</v>
      </c>
      <c r="I22" s="20" t="str">
        <f t="shared" si="2"/>
        <v>-</v>
      </c>
      <c r="J22" s="21" t="str">
        <f t="shared" si="3"/>
        <v>-</v>
      </c>
    </row>
    <row r="23" spans="1:10" customFormat="1" ht="38" customHeight="1" x14ac:dyDescent="0.2">
      <c r="A23" s="4">
        <v>22</v>
      </c>
      <c r="B23" s="10" t="s">
        <v>26</v>
      </c>
      <c r="C23" s="13" t="s">
        <v>27</v>
      </c>
      <c r="D23" s="1" t="s">
        <v>78</v>
      </c>
      <c r="E23" s="1" t="s">
        <v>140</v>
      </c>
      <c r="F23" s="1" t="s">
        <v>188</v>
      </c>
      <c r="H23" s="19" t="str">
        <f t="shared" si="1"/>
        <v>-</v>
      </c>
      <c r="I23" s="20" t="str">
        <f t="shared" si="2"/>
        <v>YES</v>
      </c>
      <c r="J23" s="21" t="str">
        <f t="shared" si="3"/>
        <v>YES</v>
      </c>
    </row>
    <row r="24" spans="1:10" customFormat="1" ht="38" customHeight="1" x14ac:dyDescent="0.2">
      <c r="A24" s="4">
        <v>23</v>
      </c>
      <c r="B24" s="10" t="s">
        <v>139</v>
      </c>
      <c r="C24" s="13" t="s">
        <v>138</v>
      </c>
      <c r="D24" s="39"/>
      <c r="E24" s="39" t="s">
        <v>87</v>
      </c>
      <c r="F24" s="39"/>
      <c r="H24" s="19" t="str">
        <f t="shared" si="1"/>
        <v>-</v>
      </c>
      <c r="I24" s="20" t="str">
        <f t="shared" si="2"/>
        <v>YES</v>
      </c>
      <c r="J24" s="21" t="str">
        <f t="shared" si="3"/>
        <v>-</v>
      </c>
    </row>
    <row r="25" spans="1:10" customFormat="1" ht="38" customHeight="1" x14ac:dyDescent="0.2">
      <c r="A25" s="4">
        <v>24</v>
      </c>
      <c r="B25" s="10" t="s">
        <v>137</v>
      </c>
      <c r="C25" s="13" t="s">
        <v>136</v>
      </c>
      <c r="D25" s="5" t="s">
        <v>135</v>
      </c>
      <c r="E25" s="5" t="s">
        <v>78</v>
      </c>
      <c r="F25" s="5" t="s">
        <v>78</v>
      </c>
      <c r="H25" s="19" t="str">
        <f t="shared" si="1"/>
        <v>YES</v>
      </c>
      <c r="I25" s="20" t="str">
        <f t="shared" si="2"/>
        <v>-</v>
      </c>
      <c r="J25" s="21" t="str">
        <f t="shared" si="3"/>
        <v>-</v>
      </c>
    </row>
    <row r="26" spans="1:10" customFormat="1" ht="38" customHeight="1" x14ac:dyDescent="0.2">
      <c r="A26" s="4">
        <v>25</v>
      </c>
      <c r="B26" s="10" t="s">
        <v>28</v>
      </c>
      <c r="C26" s="13" t="s">
        <v>29</v>
      </c>
      <c r="D26" s="5" t="s">
        <v>189</v>
      </c>
      <c r="E26" s="5" t="s">
        <v>78</v>
      </c>
      <c r="F26" s="5" t="s">
        <v>190</v>
      </c>
      <c r="H26" s="19" t="str">
        <f t="shared" si="1"/>
        <v>YES</v>
      </c>
      <c r="I26" s="20" t="str">
        <f t="shared" si="2"/>
        <v>-</v>
      </c>
      <c r="J26" s="21" t="str">
        <f t="shared" si="3"/>
        <v>YES</v>
      </c>
    </row>
    <row r="27" spans="1:10" customFormat="1" ht="38" customHeight="1" x14ac:dyDescent="0.2">
      <c r="A27" s="4">
        <v>26</v>
      </c>
      <c r="B27" s="10" t="s">
        <v>134</v>
      </c>
      <c r="C27" s="13" t="s">
        <v>133</v>
      </c>
      <c r="D27" s="1" t="s">
        <v>191</v>
      </c>
      <c r="E27" s="1" t="s">
        <v>78</v>
      </c>
      <c r="F27" s="1" t="s">
        <v>78</v>
      </c>
      <c r="H27" s="19" t="str">
        <f t="shared" si="1"/>
        <v>YES</v>
      </c>
      <c r="I27" s="20" t="str">
        <f t="shared" si="2"/>
        <v>-</v>
      </c>
      <c r="J27" s="21" t="str">
        <f t="shared" si="3"/>
        <v>-</v>
      </c>
    </row>
    <row r="28" spans="1:10" customFormat="1" ht="38" customHeight="1" x14ac:dyDescent="0.2">
      <c r="A28" s="4">
        <v>27</v>
      </c>
      <c r="B28" s="10" t="s">
        <v>30</v>
      </c>
      <c r="C28" s="13" t="s">
        <v>31</v>
      </c>
      <c r="D28" s="5" t="s">
        <v>132</v>
      </c>
      <c r="E28" s="5"/>
      <c r="F28" s="5"/>
      <c r="H28" s="19" t="str">
        <f t="shared" si="1"/>
        <v>YES</v>
      </c>
      <c r="I28" s="20" t="str">
        <f t="shared" si="2"/>
        <v>-</v>
      </c>
      <c r="J28" s="21" t="str">
        <f t="shared" si="3"/>
        <v>-</v>
      </c>
    </row>
    <row r="29" spans="1:10" customFormat="1" ht="38" customHeight="1" x14ac:dyDescent="0.2">
      <c r="A29" s="4">
        <v>28</v>
      </c>
      <c r="B29" s="10" t="s">
        <v>131</v>
      </c>
      <c r="C29" s="13" t="s">
        <v>130</v>
      </c>
      <c r="D29" s="5" t="s">
        <v>129</v>
      </c>
      <c r="E29" s="5" t="s">
        <v>78</v>
      </c>
      <c r="F29" s="5" t="s">
        <v>78</v>
      </c>
      <c r="H29" s="19" t="str">
        <f t="shared" si="1"/>
        <v>YES</v>
      </c>
      <c r="I29" s="20" t="str">
        <f t="shared" si="2"/>
        <v>-</v>
      </c>
      <c r="J29" s="21" t="str">
        <f t="shared" si="3"/>
        <v>-</v>
      </c>
    </row>
    <row r="30" spans="1:10" customFormat="1" ht="38" customHeight="1" x14ac:dyDescent="0.2">
      <c r="A30" s="4">
        <v>29</v>
      </c>
      <c r="B30" s="10" t="s">
        <v>32</v>
      </c>
      <c r="C30" s="13" t="s">
        <v>33</v>
      </c>
      <c r="D30" s="36"/>
      <c r="E30" s="5" t="s">
        <v>128</v>
      </c>
      <c r="F30" s="5" t="s">
        <v>127</v>
      </c>
      <c r="H30" s="19" t="str">
        <f t="shared" si="1"/>
        <v>-</v>
      </c>
      <c r="I30" s="20" t="str">
        <f t="shared" si="2"/>
        <v>YES</v>
      </c>
      <c r="J30" s="21" t="str">
        <f t="shared" si="3"/>
        <v>YES</v>
      </c>
    </row>
    <row r="31" spans="1:10" customFormat="1" ht="38" customHeight="1" x14ac:dyDescent="0.2">
      <c r="A31" s="4">
        <v>30</v>
      </c>
      <c r="B31" s="10" t="s">
        <v>126</v>
      </c>
      <c r="C31" s="13" t="s">
        <v>125</v>
      </c>
      <c r="D31" s="35" t="s">
        <v>192</v>
      </c>
      <c r="E31" s="35"/>
      <c r="F31" s="35"/>
      <c r="H31" s="19" t="str">
        <f t="shared" si="1"/>
        <v>YES</v>
      </c>
      <c r="I31" s="20" t="str">
        <f t="shared" si="2"/>
        <v>-</v>
      </c>
      <c r="J31" s="21" t="str">
        <f t="shared" si="3"/>
        <v>-</v>
      </c>
    </row>
    <row r="32" spans="1:10" customFormat="1" ht="38" customHeight="1" x14ac:dyDescent="0.2">
      <c r="A32" s="4">
        <v>31</v>
      </c>
      <c r="B32" s="10" t="s">
        <v>34</v>
      </c>
      <c r="C32" s="13" t="s">
        <v>35</v>
      </c>
      <c r="D32" s="5" t="s">
        <v>87</v>
      </c>
      <c r="E32" s="5" t="s">
        <v>87</v>
      </c>
      <c r="F32" s="5" t="s">
        <v>78</v>
      </c>
      <c r="H32" s="19" t="str">
        <f t="shared" si="1"/>
        <v>YES</v>
      </c>
      <c r="I32" s="20" t="str">
        <f t="shared" si="2"/>
        <v>YES</v>
      </c>
      <c r="J32" s="21" t="str">
        <f t="shared" si="3"/>
        <v>-</v>
      </c>
    </row>
    <row r="33" spans="1:10" customFormat="1" ht="38" customHeight="1" x14ac:dyDescent="0.2">
      <c r="A33" s="4">
        <v>32</v>
      </c>
      <c r="B33" s="10" t="s">
        <v>124</v>
      </c>
      <c r="C33" s="13" t="s">
        <v>123</v>
      </c>
      <c r="D33" s="5"/>
      <c r="E33" s="35" t="s">
        <v>193</v>
      </c>
      <c r="F33" s="35"/>
      <c r="H33" s="19" t="str">
        <f t="shared" si="1"/>
        <v>-</v>
      </c>
      <c r="I33" s="20" t="str">
        <f t="shared" si="2"/>
        <v>YES</v>
      </c>
      <c r="J33" s="21" t="str">
        <f t="shared" si="3"/>
        <v>-</v>
      </c>
    </row>
    <row r="34" spans="1:10" customFormat="1" ht="38" customHeight="1" x14ac:dyDescent="0.2">
      <c r="A34" s="4">
        <v>33</v>
      </c>
      <c r="B34" s="10" t="s">
        <v>36</v>
      </c>
      <c r="C34" s="13" t="s">
        <v>37</v>
      </c>
      <c r="D34" s="35" t="s">
        <v>194</v>
      </c>
      <c r="E34" s="35"/>
      <c r="F34" s="35"/>
      <c r="H34" s="19" t="str">
        <f t="shared" si="1"/>
        <v>YES</v>
      </c>
      <c r="I34" s="20" t="str">
        <f t="shared" si="2"/>
        <v>-</v>
      </c>
      <c r="J34" s="21" t="str">
        <f t="shared" si="3"/>
        <v>-</v>
      </c>
    </row>
    <row r="35" spans="1:10" customFormat="1" ht="38" customHeight="1" x14ac:dyDescent="0.2">
      <c r="A35" s="4">
        <v>34</v>
      </c>
      <c r="B35" s="10" t="s">
        <v>122</v>
      </c>
      <c r="C35" s="13" t="s">
        <v>121</v>
      </c>
      <c r="D35" s="35" t="s">
        <v>195</v>
      </c>
      <c r="E35" s="35"/>
      <c r="F35" s="35"/>
      <c r="H35" s="19" t="str">
        <f t="shared" si="1"/>
        <v>YES</v>
      </c>
      <c r="I35" s="20" t="str">
        <f t="shared" si="2"/>
        <v>-</v>
      </c>
      <c r="J35" s="21" t="str">
        <f t="shared" si="3"/>
        <v>-</v>
      </c>
    </row>
    <row r="36" spans="1:10" customFormat="1" ht="38" customHeight="1" x14ac:dyDescent="0.2">
      <c r="A36" s="4">
        <v>35</v>
      </c>
      <c r="B36" s="10" t="s">
        <v>38</v>
      </c>
      <c r="C36" s="13" t="s">
        <v>39</v>
      </c>
      <c r="D36" s="5" t="s">
        <v>87</v>
      </c>
      <c r="E36" s="5" t="s">
        <v>87</v>
      </c>
      <c r="F36" s="5"/>
      <c r="H36" s="19" t="str">
        <f t="shared" si="1"/>
        <v>YES</v>
      </c>
      <c r="I36" s="20" t="str">
        <f t="shared" si="2"/>
        <v>YES</v>
      </c>
      <c r="J36" s="21" t="str">
        <f t="shared" si="3"/>
        <v>-</v>
      </c>
    </row>
    <row r="37" spans="1:10" customFormat="1" ht="38" customHeight="1" x14ac:dyDescent="0.2">
      <c r="A37" s="4">
        <v>36</v>
      </c>
      <c r="B37" s="10" t="s">
        <v>120</v>
      </c>
      <c r="C37" s="13" t="s">
        <v>119</v>
      </c>
      <c r="D37" s="35" t="s">
        <v>196</v>
      </c>
      <c r="E37" s="35"/>
      <c r="F37" s="35"/>
      <c r="H37" s="19" t="str">
        <f t="shared" si="1"/>
        <v>YES</v>
      </c>
      <c r="I37" s="20" t="str">
        <f t="shared" si="2"/>
        <v>-</v>
      </c>
      <c r="J37" s="21" t="str">
        <f t="shared" si="3"/>
        <v>-</v>
      </c>
    </row>
    <row r="38" spans="1:10" customFormat="1" ht="38" customHeight="1" x14ac:dyDescent="0.2">
      <c r="A38" s="4">
        <v>37</v>
      </c>
      <c r="B38" s="10" t="s">
        <v>40</v>
      </c>
      <c r="C38" s="13" t="s">
        <v>41</v>
      </c>
      <c r="D38" s="40" t="s">
        <v>197</v>
      </c>
      <c r="E38" s="40"/>
      <c r="F38" s="40"/>
      <c r="H38" s="19" t="str">
        <f t="shared" si="1"/>
        <v>YES</v>
      </c>
      <c r="I38" s="20" t="str">
        <f t="shared" si="2"/>
        <v>-</v>
      </c>
      <c r="J38" s="21" t="str">
        <f t="shared" si="3"/>
        <v>-</v>
      </c>
    </row>
    <row r="39" spans="1:10" customFormat="1" ht="38" customHeight="1" x14ac:dyDescent="0.2">
      <c r="A39" s="4">
        <v>38</v>
      </c>
      <c r="B39" s="10" t="s">
        <v>42</v>
      </c>
      <c r="C39" s="13" t="s">
        <v>43</v>
      </c>
      <c r="D39" s="5" t="s">
        <v>78</v>
      </c>
      <c r="E39" s="5" t="s">
        <v>198</v>
      </c>
      <c r="F39" s="5" t="s">
        <v>78</v>
      </c>
      <c r="H39" s="19" t="str">
        <f t="shared" si="1"/>
        <v>-</v>
      </c>
      <c r="I39" s="20" t="str">
        <f t="shared" si="2"/>
        <v>YES</v>
      </c>
      <c r="J39" s="21" t="str">
        <f t="shared" si="3"/>
        <v>-</v>
      </c>
    </row>
    <row r="40" spans="1:10" customFormat="1" ht="38" customHeight="1" x14ac:dyDescent="0.2">
      <c r="A40" s="4">
        <v>39</v>
      </c>
      <c r="B40" s="10" t="s">
        <v>44</v>
      </c>
      <c r="C40" s="13" t="s">
        <v>45</v>
      </c>
      <c r="D40" s="5"/>
      <c r="E40" s="5"/>
      <c r="F40" s="5"/>
      <c r="H40" s="19" t="str">
        <f t="shared" si="1"/>
        <v>-</v>
      </c>
      <c r="I40" s="20" t="str">
        <f t="shared" si="2"/>
        <v>-</v>
      </c>
      <c r="J40" s="21" t="str">
        <f t="shared" si="3"/>
        <v>-</v>
      </c>
    </row>
    <row r="41" spans="1:10" customFormat="1" ht="38" customHeight="1" x14ac:dyDescent="0.2">
      <c r="A41" s="4">
        <v>40</v>
      </c>
      <c r="B41" s="10" t="s">
        <v>118</v>
      </c>
      <c r="C41" s="13" t="s">
        <v>117</v>
      </c>
      <c r="D41" s="1"/>
      <c r="E41" s="1"/>
      <c r="F41" s="1"/>
      <c r="H41" s="19" t="str">
        <f t="shared" si="1"/>
        <v>-</v>
      </c>
      <c r="I41" s="20" t="str">
        <f t="shared" si="2"/>
        <v>-</v>
      </c>
      <c r="J41" s="21" t="str">
        <f t="shared" si="3"/>
        <v>-</v>
      </c>
    </row>
    <row r="42" spans="1:10" customFormat="1" ht="38" customHeight="1" x14ac:dyDescent="0.2">
      <c r="A42" s="4">
        <v>41</v>
      </c>
      <c r="B42" s="10" t="s">
        <v>116</v>
      </c>
      <c r="C42" s="13" t="s">
        <v>115</v>
      </c>
      <c r="D42" s="2" t="s">
        <v>87</v>
      </c>
      <c r="E42" s="2" t="s">
        <v>87</v>
      </c>
      <c r="F42" s="2"/>
      <c r="H42" s="19" t="str">
        <f t="shared" si="1"/>
        <v>YES</v>
      </c>
      <c r="I42" s="20" t="str">
        <f t="shared" si="2"/>
        <v>YES</v>
      </c>
      <c r="J42" s="21" t="str">
        <f t="shared" si="3"/>
        <v>-</v>
      </c>
    </row>
    <row r="43" spans="1:10" customFormat="1" ht="38" customHeight="1" x14ac:dyDescent="0.2">
      <c r="A43" s="4">
        <v>42</v>
      </c>
      <c r="B43" s="10" t="s">
        <v>46</v>
      </c>
      <c r="C43" s="13" t="s">
        <v>47</v>
      </c>
      <c r="D43" s="5" t="s">
        <v>78</v>
      </c>
      <c r="E43" s="5" t="s">
        <v>114</v>
      </c>
      <c r="F43" s="5" t="s">
        <v>78</v>
      </c>
      <c r="H43" s="19" t="str">
        <f t="shared" si="1"/>
        <v>-</v>
      </c>
      <c r="I43" s="20" t="str">
        <f t="shared" si="2"/>
        <v>YES</v>
      </c>
      <c r="J43" s="21" t="str">
        <f t="shared" si="3"/>
        <v>-</v>
      </c>
    </row>
    <row r="44" spans="1:10" customFormat="1" ht="38" customHeight="1" x14ac:dyDescent="0.2">
      <c r="A44" s="4">
        <v>43</v>
      </c>
      <c r="B44" s="10" t="s">
        <v>48</v>
      </c>
      <c r="C44" s="13" t="s">
        <v>49</v>
      </c>
      <c r="D44" s="5" t="s">
        <v>78</v>
      </c>
      <c r="E44" s="5" t="s">
        <v>113</v>
      </c>
      <c r="F44" s="5"/>
      <c r="H44" s="19" t="str">
        <f t="shared" si="1"/>
        <v>-</v>
      </c>
      <c r="I44" s="20" t="str">
        <f t="shared" si="2"/>
        <v>YES</v>
      </c>
      <c r="J44" s="21" t="str">
        <f t="shared" si="3"/>
        <v>-</v>
      </c>
    </row>
    <row r="45" spans="1:10" customFormat="1" ht="38" customHeight="1" x14ac:dyDescent="0.2">
      <c r="A45" s="4">
        <v>44</v>
      </c>
      <c r="B45" s="10" t="s">
        <v>50</v>
      </c>
      <c r="C45" s="13" t="s">
        <v>51</v>
      </c>
      <c r="D45" s="35" t="s">
        <v>199</v>
      </c>
      <c r="E45" s="35"/>
      <c r="F45" s="5"/>
      <c r="H45" s="19" t="str">
        <f t="shared" si="1"/>
        <v>YES</v>
      </c>
      <c r="I45" s="20" t="str">
        <f t="shared" si="2"/>
        <v>-</v>
      </c>
      <c r="J45" s="21" t="str">
        <f t="shared" si="3"/>
        <v>-</v>
      </c>
    </row>
    <row r="46" spans="1:10" customFormat="1" ht="38" customHeight="1" x14ac:dyDescent="0.2">
      <c r="A46" s="4">
        <v>45</v>
      </c>
      <c r="B46" s="10" t="s">
        <v>112</v>
      </c>
      <c r="C46" s="13" t="s">
        <v>111</v>
      </c>
      <c r="D46" s="1" t="s">
        <v>110</v>
      </c>
      <c r="E46" s="1"/>
      <c r="F46" s="1"/>
      <c r="H46" s="19" t="str">
        <f t="shared" si="1"/>
        <v>YES</v>
      </c>
      <c r="I46" s="20" t="str">
        <f t="shared" si="2"/>
        <v>-</v>
      </c>
      <c r="J46" s="21" t="str">
        <f t="shared" si="3"/>
        <v>-</v>
      </c>
    </row>
    <row r="47" spans="1:10" customFormat="1" ht="38" customHeight="1" x14ac:dyDescent="0.2">
      <c r="A47" s="4">
        <v>46</v>
      </c>
      <c r="B47" s="10" t="s">
        <v>52</v>
      </c>
      <c r="C47" s="13" t="s">
        <v>53</v>
      </c>
      <c r="D47" s="5" t="s">
        <v>200</v>
      </c>
      <c r="E47" s="5"/>
      <c r="F47" s="5"/>
      <c r="H47" s="19" t="str">
        <f t="shared" si="1"/>
        <v>YES</v>
      </c>
      <c r="I47" s="20" t="str">
        <f t="shared" si="2"/>
        <v>-</v>
      </c>
      <c r="J47" s="21" t="str">
        <f t="shared" si="3"/>
        <v>-</v>
      </c>
    </row>
    <row r="48" spans="1:10" customFormat="1" ht="38" customHeight="1" x14ac:dyDescent="0.2">
      <c r="A48" s="4">
        <v>47</v>
      </c>
      <c r="B48" s="10" t="s">
        <v>109</v>
      </c>
      <c r="C48" s="13" t="s">
        <v>108</v>
      </c>
      <c r="D48" s="36"/>
      <c r="E48" s="5"/>
      <c r="F48" s="5" t="s">
        <v>87</v>
      </c>
      <c r="H48" s="19" t="str">
        <f t="shared" si="1"/>
        <v>-</v>
      </c>
      <c r="I48" s="20" t="str">
        <f t="shared" si="2"/>
        <v>-</v>
      </c>
      <c r="J48" s="21" t="str">
        <f t="shared" si="3"/>
        <v>YES</v>
      </c>
    </row>
    <row r="49" spans="1:10" customFormat="1" ht="38" customHeight="1" x14ac:dyDescent="0.2">
      <c r="A49" s="4">
        <v>48</v>
      </c>
      <c r="B49" s="10" t="s">
        <v>54</v>
      </c>
      <c r="C49" s="13" t="s">
        <v>55</v>
      </c>
      <c r="D49" s="35"/>
      <c r="E49" s="35"/>
      <c r="F49" s="35"/>
      <c r="H49" s="19" t="str">
        <f t="shared" si="1"/>
        <v>-</v>
      </c>
      <c r="I49" s="20" t="str">
        <f t="shared" si="2"/>
        <v>-</v>
      </c>
      <c r="J49" s="21" t="str">
        <f t="shared" si="3"/>
        <v>-</v>
      </c>
    </row>
    <row r="50" spans="1:10" customFormat="1" ht="38" customHeight="1" x14ac:dyDescent="0.2">
      <c r="A50" s="4">
        <v>49</v>
      </c>
      <c r="B50" s="10" t="s">
        <v>56</v>
      </c>
      <c r="C50" s="13" t="s">
        <v>57</v>
      </c>
      <c r="D50" s="35"/>
      <c r="E50" s="35"/>
      <c r="F50" s="35"/>
      <c r="H50" s="19" t="str">
        <f t="shared" si="1"/>
        <v>-</v>
      </c>
      <c r="I50" s="20" t="str">
        <f t="shared" si="2"/>
        <v>-</v>
      </c>
      <c r="J50" s="21" t="str">
        <f t="shared" si="3"/>
        <v>-</v>
      </c>
    </row>
    <row r="51" spans="1:10" customFormat="1" ht="38" customHeight="1" x14ac:dyDescent="0.2">
      <c r="A51" s="4">
        <v>50</v>
      </c>
      <c r="B51" s="10" t="s">
        <v>107</v>
      </c>
      <c r="C51" s="13" t="s">
        <v>106</v>
      </c>
      <c r="D51" s="5"/>
      <c r="E51" s="5" t="s">
        <v>201</v>
      </c>
      <c r="F51" s="5"/>
      <c r="H51" s="19" t="str">
        <f t="shared" si="1"/>
        <v>-</v>
      </c>
      <c r="I51" s="20" t="str">
        <f t="shared" si="2"/>
        <v>YES</v>
      </c>
      <c r="J51" s="21" t="str">
        <f t="shared" si="3"/>
        <v>-</v>
      </c>
    </row>
    <row r="52" spans="1:10" customFormat="1" ht="38" customHeight="1" x14ac:dyDescent="0.2">
      <c r="A52" s="4">
        <v>51</v>
      </c>
      <c r="B52" s="10" t="s">
        <v>105</v>
      </c>
      <c r="C52" s="13" t="s">
        <v>104</v>
      </c>
      <c r="D52" s="5" t="s">
        <v>202</v>
      </c>
      <c r="E52" s="5"/>
      <c r="F52" s="5" t="s">
        <v>203</v>
      </c>
      <c r="H52" s="19" t="str">
        <f t="shared" si="1"/>
        <v>YES</v>
      </c>
      <c r="I52" s="20" t="str">
        <f t="shared" si="2"/>
        <v>-</v>
      </c>
      <c r="J52" s="21" t="str">
        <f t="shared" si="3"/>
        <v>YES</v>
      </c>
    </row>
    <row r="53" spans="1:10" customFormat="1" ht="38" customHeight="1" x14ac:dyDescent="0.2">
      <c r="A53" s="4">
        <v>52</v>
      </c>
      <c r="B53" s="10" t="s">
        <v>103</v>
      </c>
      <c r="C53" s="13" t="s">
        <v>102</v>
      </c>
      <c r="D53" s="5"/>
      <c r="E53" s="5"/>
      <c r="F53" s="5" t="s">
        <v>204</v>
      </c>
      <c r="H53" s="19" t="str">
        <f t="shared" si="1"/>
        <v>-</v>
      </c>
      <c r="I53" s="20" t="str">
        <f t="shared" si="2"/>
        <v>-</v>
      </c>
      <c r="J53" s="21" t="str">
        <f t="shared" si="3"/>
        <v>YES</v>
      </c>
    </row>
    <row r="54" spans="1:10" customFormat="1" ht="38" customHeight="1" x14ac:dyDescent="0.2">
      <c r="A54" s="4">
        <v>53</v>
      </c>
      <c r="B54" s="10" t="s">
        <v>58</v>
      </c>
      <c r="C54" s="13" t="s">
        <v>59</v>
      </c>
      <c r="D54" s="5"/>
      <c r="E54" s="5"/>
      <c r="F54" s="5" t="s">
        <v>205</v>
      </c>
      <c r="H54" s="19" t="str">
        <f t="shared" si="1"/>
        <v>-</v>
      </c>
      <c r="I54" s="20" t="str">
        <f t="shared" si="2"/>
        <v>-</v>
      </c>
      <c r="J54" s="21" t="str">
        <f t="shared" si="3"/>
        <v>YES</v>
      </c>
    </row>
    <row r="55" spans="1:10" customFormat="1" ht="38" customHeight="1" x14ac:dyDescent="0.2">
      <c r="A55" s="4">
        <v>54</v>
      </c>
      <c r="B55" s="10" t="s">
        <v>101</v>
      </c>
      <c r="C55" s="13" t="s">
        <v>100</v>
      </c>
      <c r="D55" s="2" t="s">
        <v>87</v>
      </c>
      <c r="E55" s="2"/>
      <c r="F55" s="2"/>
      <c r="H55" s="19" t="str">
        <f t="shared" si="1"/>
        <v>YES</v>
      </c>
      <c r="I55" s="20" t="str">
        <f t="shared" si="2"/>
        <v>-</v>
      </c>
      <c r="J55" s="21" t="str">
        <f t="shared" si="3"/>
        <v>-</v>
      </c>
    </row>
    <row r="56" spans="1:10" customFormat="1" ht="38" customHeight="1" x14ac:dyDescent="0.2">
      <c r="A56" s="4">
        <v>55</v>
      </c>
      <c r="B56" s="10" t="s">
        <v>99</v>
      </c>
      <c r="C56" s="13" t="s">
        <v>98</v>
      </c>
      <c r="D56" s="5"/>
      <c r="E56" s="5"/>
      <c r="F56" s="5"/>
      <c r="H56" s="19" t="str">
        <f t="shared" si="1"/>
        <v>-</v>
      </c>
      <c r="I56" s="20" t="str">
        <f t="shared" si="2"/>
        <v>-</v>
      </c>
      <c r="J56" s="21" t="str">
        <f t="shared" si="3"/>
        <v>-</v>
      </c>
    </row>
    <row r="57" spans="1:10" customFormat="1" ht="38" customHeight="1" x14ac:dyDescent="0.2">
      <c r="A57" s="4">
        <v>56</v>
      </c>
      <c r="B57" s="10" t="s">
        <v>60</v>
      </c>
      <c r="C57" s="13" t="s">
        <v>61</v>
      </c>
      <c r="D57" s="36"/>
      <c r="E57" s="5"/>
      <c r="F57" s="5"/>
      <c r="H57" s="19" t="str">
        <f t="shared" si="1"/>
        <v>-</v>
      </c>
      <c r="I57" s="20" t="str">
        <f t="shared" si="2"/>
        <v>-</v>
      </c>
      <c r="J57" s="21" t="str">
        <f t="shared" si="3"/>
        <v>-</v>
      </c>
    </row>
    <row r="58" spans="1:10" customFormat="1" ht="38" customHeight="1" x14ac:dyDescent="0.2">
      <c r="A58" s="4">
        <v>57</v>
      </c>
      <c r="B58" s="10" t="s">
        <v>62</v>
      </c>
      <c r="C58" s="13" t="s">
        <v>63</v>
      </c>
      <c r="D58" s="35"/>
      <c r="E58" s="35"/>
      <c r="F58" s="35"/>
      <c r="H58" s="19" t="str">
        <f t="shared" si="1"/>
        <v>-</v>
      </c>
      <c r="I58" s="20" t="str">
        <f t="shared" si="2"/>
        <v>-</v>
      </c>
      <c r="J58" s="21" t="str">
        <f t="shared" si="3"/>
        <v>-</v>
      </c>
    </row>
    <row r="59" spans="1:10" customFormat="1" ht="38" customHeight="1" x14ac:dyDescent="0.2">
      <c r="A59" s="4">
        <v>58</v>
      </c>
      <c r="B59" s="10" t="s">
        <v>97</v>
      </c>
      <c r="C59" s="13" t="s">
        <v>96</v>
      </c>
      <c r="D59" s="41"/>
      <c r="E59" s="1"/>
      <c r="F59" s="1"/>
      <c r="H59" s="19" t="str">
        <f t="shared" si="1"/>
        <v>-</v>
      </c>
      <c r="I59" s="20" t="str">
        <f t="shared" si="2"/>
        <v>-</v>
      </c>
      <c r="J59" s="21" t="str">
        <f t="shared" si="3"/>
        <v>-</v>
      </c>
    </row>
    <row r="60" spans="1:10" customFormat="1" ht="38" customHeight="1" x14ac:dyDescent="0.2">
      <c r="A60" s="4">
        <v>59</v>
      </c>
      <c r="B60" s="10" t="s">
        <v>64</v>
      </c>
      <c r="C60" s="13" t="s">
        <v>65</v>
      </c>
      <c r="D60" s="5"/>
      <c r="E60" s="5" t="s">
        <v>206</v>
      </c>
      <c r="F60" s="5"/>
      <c r="H60" s="19" t="str">
        <f t="shared" si="1"/>
        <v>-</v>
      </c>
      <c r="I60" s="20" t="str">
        <f t="shared" si="2"/>
        <v>YES</v>
      </c>
      <c r="J60" s="21" t="str">
        <f t="shared" si="3"/>
        <v>-</v>
      </c>
    </row>
    <row r="61" spans="1:10" customFormat="1" ht="38" customHeight="1" x14ac:dyDescent="0.2">
      <c r="A61" s="4">
        <v>60</v>
      </c>
      <c r="B61" s="10" t="s">
        <v>95</v>
      </c>
      <c r="C61" s="13" t="s">
        <v>94</v>
      </c>
      <c r="D61" s="1"/>
      <c r="E61" s="1"/>
      <c r="F61" s="1"/>
      <c r="H61" s="19" t="str">
        <f t="shared" si="1"/>
        <v>-</v>
      </c>
      <c r="I61" s="20" t="str">
        <f t="shared" si="2"/>
        <v>-</v>
      </c>
      <c r="J61" s="21" t="str">
        <f t="shared" si="3"/>
        <v>-</v>
      </c>
    </row>
    <row r="62" spans="1:10" customFormat="1" ht="38" customHeight="1" x14ac:dyDescent="0.2">
      <c r="A62" s="4">
        <v>61</v>
      </c>
      <c r="B62" s="10" t="s">
        <v>66</v>
      </c>
      <c r="C62" s="13" t="s">
        <v>67</v>
      </c>
      <c r="D62" s="5"/>
      <c r="E62" s="35" t="s">
        <v>207</v>
      </c>
      <c r="F62" s="35"/>
      <c r="H62" s="19" t="str">
        <f t="shared" si="1"/>
        <v>-</v>
      </c>
      <c r="I62" s="20" t="str">
        <f t="shared" si="2"/>
        <v>YES</v>
      </c>
      <c r="J62" s="21" t="str">
        <f t="shared" si="3"/>
        <v>-</v>
      </c>
    </row>
    <row r="63" spans="1:10" customFormat="1" ht="38" customHeight="1" x14ac:dyDescent="0.2">
      <c r="A63" s="4">
        <v>62</v>
      </c>
      <c r="B63" s="10" t="s">
        <v>68</v>
      </c>
      <c r="C63" s="13" t="s">
        <v>69</v>
      </c>
      <c r="D63" s="5" t="s">
        <v>208</v>
      </c>
      <c r="E63" s="5"/>
      <c r="F63" s="5"/>
      <c r="H63" s="19" t="str">
        <f t="shared" si="1"/>
        <v>YES</v>
      </c>
      <c r="I63" s="20" t="str">
        <f t="shared" si="2"/>
        <v>-</v>
      </c>
      <c r="J63" s="21" t="str">
        <f t="shared" si="3"/>
        <v>-</v>
      </c>
    </row>
    <row r="64" spans="1:10" customFormat="1" ht="38" customHeight="1" x14ac:dyDescent="0.2">
      <c r="A64" s="4">
        <v>63</v>
      </c>
      <c r="B64" s="10" t="s">
        <v>93</v>
      </c>
      <c r="C64" s="13" t="s">
        <v>92</v>
      </c>
      <c r="D64" s="1" t="s">
        <v>209</v>
      </c>
      <c r="E64" s="1"/>
      <c r="F64" s="1"/>
      <c r="H64" s="19" t="str">
        <f t="shared" si="1"/>
        <v>YES</v>
      </c>
      <c r="I64" s="20" t="str">
        <f t="shared" si="2"/>
        <v>-</v>
      </c>
      <c r="J64" s="21" t="str">
        <f t="shared" si="3"/>
        <v>-</v>
      </c>
    </row>
    <row r="65" spans="1:10" customFormat="1" ht="38" customHeight="1" x14ac:dyDescent="0.2">
      <c r="A65" s="4">
        <v>64</v>
      </c>
      <c r="B65" s="10" t="s">
        <v>91</v>
      </c>
      <c r="C65" s="13" t="s">
        <v>90</v>
      </c>
      <c r="D65" s="5"/>
      <c r="E65" s="5"/>
      <c r="F65" s="5"/>
      <c r="H65" s="19" t="str">
        <f t="shared" si="1"/>
        <v>-</v>
      </c>
      <c r="I65" s="20" t="str">
        <f t="shared" si="2"/>
        <v>-</v>
      </c>
      <c r="J65" s="21" t="str">
        <f t="shared" si="3"/>
        <v>-</v>
      </c>
    </row>
    <row r="66" spans="1:10" customFormat="1" ht="38" customHeight="1" x14ac:dyDescent="0.2">
      <c r="A66" s="4">
        <v>65</v>
      </c>
      <c r="B66" s="10" t="s">
        <v>70</v>
      </c>
      <c r="C66" s="13" t="s">
        <v>71</v>
      </c>
      <c r="D66" s="5" t="s">
        <v>87</v>
      </c>
      <c r="E66" s="5"/>
      <c r="F66" s="5" t="s">
        <v>87</v>
      </c>
      <c r="H66" s="19" t="str">
        <f t="shared" si="1"/>
        <v>YES</v>
      </c>
      <c r="I66" s="20" t="str">
        <f t="shared" si="2"/>
        <v>-</v>
      </c>
      <c r="J66" s="21" t="str">
        <f t="shared" si="3"/>
        <v>YES</v>
      </c>
    </row>
    <row r="67" spans="1:10" customFormat="1" ht="38" customHeight="1" x14ac:dyDescent="0.2">
      <c r="A67" s="4">
        <v>66</v>
      </c>
      <c r="B67" s="10" t="s">
        <v>89</v>
      </c>
      <c r="C67" s="13" t="s">
        <v>88</v>
      </c>
      <c r="D67" s="1" t="s">
        <v>87</v>
      </c>
      <c r="E67" s="1"/>
      <c r="F67" s="1" t="s">
        <v>87</v>
      </c>
      <c r="H67" s="19" t="str">
        <f t="shared" ref="H67:H74" si="4">IF( OR( ISBLANK(D67),D67= "-"),"-","YES")</f>
        <v>YES</v>
      </c>
      <c r="I67" s="20" t="str">
        <f t="shared" ref="I67:I74" si="5">IF( OR( ISBLANK(E67),E67= "-"),"-","YES")</f>
        <v>-</v>
      </c>
      <c r="J67" s="21" t="str">
        <f t="shared" ref="J67:J74" si="6">IF( OR( ISBLANK(F67),F67= "-"),"-","YES")</f>
        <v>YES</v>
      </c>
    </row>
    <row r="68" spans="1:10" customFormat="1" ht="38" customHeight="1" x14ac:dyDescent="0.2">
      <c r="A68" s="4">
        <v>67</v>
      </c>
      <c r="B68" s="10" t="s">
        <v>86</v>
      </c>
      <c r="C68" s="13" t="s">
        <v>85</v>
      </c>
      <c r="D68" s="5"/>
      <c r="E68" s="5" t="s">
        <v>168</v>
      </c>
      <c r="F68" s="5" t="s">
        <v>168</v>
      </c>
      <c r="H68" s="19" t="str">
        <f t="shared" si="4"/>
        <v>-</v>
      </c>
      <c r="I68" s="20" t="str">
        <f t="shared" si="5"/>
        <v>YES</v>
      </c>
      <c r="J68" s="21" t="str">
        <f t="shared" si="6"/>
        <v>YES</v>
      </c>
    </row>
    <row r="69" spans="1:10" customFormat="1" ht="38" customHeight="1" x14ac:dyDescent="0.2">
      <c r="A69" s="4">
        <v>68</v>
      </c>
      <c r="B69" s="10" t="s">
        <v>72</v>
      </c>
      <c r="C69" s="13" t="s">
        <v>73</v>
      </c>
      <c r="D69" s="5"/>
      <c r="E69" s="5" t="s">
        <v>210</v>
      </c>
      <c r="F69" s="5" t="s">
        <v>211</v>
      </c>
      <c r="H69" s="19" t="str">
        <f t="shared" si="4"/>
        <v>-</v>
      </c>
      <c r="I69" s="20" t="str">
        <f t="shared" si="5"/>
        <v>YES</v>
      </c>
      <c r="J69" s="21" t="str">
        <f t="shared" si="6"/>
        <v>YES</v>
      </c>
    </row>
    <row r="70" spans="1:10" customFormat="1" ht="38" customHeight="1" x14ac:dyDescent="0.2">
      <c r="A70" s="4">
        <v>69</v>
      </c>
      <c r="B70" s="10" t="s">
        <v>84</v>
      </c>
      <c r="C70" s="13" t="s">
        <v>83</v>
      </c>
      <c r="D70" s="6"/>
      <c r="E70" s="6"/>
      <c r="F70" s="6"/>
      <c r="H70" s="19" t="str">
        <f t="shared" si="4"/>
        <v>-</v>
      </c>
      <c r="I70" s="20" t="str">
        <f t="shared" si="5"/>
        <v>-</v>
      </c>
      <c r="J70" s="21" t="str">
        <f t="shared" si="6"/>
        <v>-</v>
      </c>
    </row>
    <row r="71" spans="1:10" customFormat="1" ht="38" customHeight="1" x14ac:dyDescent="0.2">
      <c r="A71" s="4">
        <v>70</v>
      </c>
      <c r="B71" s="10" t="s">
        <v>74</v>
      </c>
      <c r="C71" s="13" t="s">
        <v>75</v>
      </c>
      <c r="D71" s="5" t="s">
        <v>212</v>
      </c>
      <c r="E71" s="5" t="s">
        <v>78</v>
      </c>
      <c r="F71" s="5" t="s">
        <v>78</v>
      </c>
      <c r="H71" s="19" t="str">
        <f t="shared" si="4"/>
        <v>YES</v>
      </c>
      <c r="I71" s="20" t="str">
        <f t="shared" si="5"/>
        <v>-</v>
      </c>
      <c r="J71" s="21" t="str">
        <f t="shared" si="6"/>
        <v>-</v>
      </c>
    </row>
    <row r="72" spans="1:10" customFormat="1" ht="38" customHeight="1" x14ac:dyDescent="0.2">
      <c r="A72" s="4">
        <v>71</v>
      </c>
      <c r="B72" s="10" t="s">
        <v>76</v>
      </c>
      <c r="C72" s="13" t="s">
        <v>77</v>
      </c>
      <c r="D72" s="5"/>
      <c r="E72" s="5"/>
      <c r="F72" s="5"/>
      <c r="H72" s="19" t="str">
        <f t="shared" si="4"/>
        <v>-</v>
      </c>
      <c r="I72" s="20" t="str">
        <f t="shared" si="5"/>
        <v>-</v>
      </c>
      <c r="J72" s="21" t="str">
        <f t="shared" si="6"/>
        <v>-</v>
      </c>
    </row>
    <row r="73" spans="1:10" customFormat="1" ht="38" customHeight="1" x14ac:dyDescent="0.2">
      <c r="A73" s="4">
        <v>72</v>
      </c>
      <c r="B73" s="10" t="s">
        <v>82</v>
      </c>
      <c r="C73" s="13" t="s">
        <v>81</v>
      </c>
      <c r="D73" s="6"/>
      <c r="E73" s="6"/>
      <c r="F73" s="6"/>
      <c r="H73" s="19" t="str">
        <f t="shared" si="4"/>
        <v>-</v>
      </c>
      <c r="I73" s="20" t="str">
        <f t="shared" si="5"/>
        <v>-</v>
      </c>
      <c r="J73" s="21" t="str">
        <f t="shared" si="6"/>
        <v>-</v>
      </c>
    </row>
    <row r="74" spans="1:10" customFormat="1" ht="38" customHeight="1" thickBot="1" x14ac:dyDescent="0.25">
      <c r="A74" s="4">
        <v>73</v>
      </c>
      <c r="B74" s="10" t="s">
        <v>80</v>
      </c>
      <c r="C74" s="13" t="s">
        <v>79</v>
      </c>
      <c r="D74" s="2"/>
      <c r="E74" s="2"/>
      <c r="F74" s="2"/>
      <c r="G74" s="33"/>
      <c r="H74" s="22" t="str">
        <f t="shared" si="4"/>
        <v>-</v>
      </c>
      <c r="I74" s="23" t="str">
        <f t="shared" si="5"/>
        <v>-</v>
      </c>
      <c r="J74" s="24" t="str">
        <f t="shared" si="6"/>
        <v>-</v>
      </c>
    </row>
  </sheetData>
  <mergeCells count="22">
    <mergeCell ref="D49:F49"/>
    <mergeCell ref="D50:F50"/>
    <mergeCell ref="D58:F58"/>
    <mergeCell ref="E62:F62"/>
    <mergeCell ref="D34:F34"/>
    <mergeCell ref="D35:F35"/>
    <mergeCell ref="D37:F37"/>
    <mergeCell ref="D38:F38"/>
    <mergeCell ref="D45:E45"/>
    <mergeCell ref="D19:F19"/>
    <mergeCell ref="D20:F20"/>
    <mergeCell ref="D22:F22"/>
    <mergeCell ref="D31:F31"/>
    <mergeCell ref="E33:F33"/>
    <mergeCell ref="D10:E10"/>
    <mergeCell ref="E14:F14"/>
    <mergeCell ref="D15:F15"/>
    <mergeCell ref="D17:F17"/>
    <mergeCell ref="D18:F18"/>
    <mergeCell ref="D3:E3"/>
    <mergeCell ref="D4:E4"/>
    <mergeCell ref="E5: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Gris V</dc:creator>
  <cp:lastModifiedBy>Gris V</cp:lastModifiedBy>
  <dcterms:created xsi:type="dcterms:W3CDTF">2023-02-05T11:37:07Z</dcterms:created>
  <dcterms:modified xsi:type="dcterms:W3CDTF">2023-02-14T16:56:29Z</dcterms:modified>
</cp:coreProperties>
</file>