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grisv/GitHub/MRS-ThesisMaterial/Literature Review/3 Graphs data/"/>
    </mc:Choice>
  </mc:AlternateContent>
  <xr:revisionPtr revIDLastSave="0" documentId="13_ncr:1_{069B07E5-068F-8E4E-B51E-5C8270164C18}" xr6:coauthVersionLast="47" xr6:coauthVersionMax="47" xr10:uidLastSave="{00000000-0000-0000-0000-000000000000}"/>
  <bookViews>
    <workbookView xWindow="40340" yWindow="-1760" windowWidth="39100" windowHeight="18140" xr2:uid="{50919310-6A47-D04D-AE2F-79A6E32E45BA}"/>
  </bookViews>
  <sheets>
    <sheet name="Chart" sheetId="9" r:id="rId1"/>
    <sheet name="Sheet1" sheetId="8" r:id="rId2"/>
  </sheets>
  <definedNames>
    <definedName name="_xlnm._FilterDatabase" localSheetId="1" hidden="1">Sheet1!$D$1:$F$74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9" l="1"/>
  <c r="E4" i="9"/>
  <c r="E5" i="9"/>
  <c r="E6" i="9"/>
  <c r="E7" i="9"/>
  <c r="E8" i="9"/>
  <c r="E2" i="9"/>
  <c r="D8" i="9"/>
  <c r="D7" i="9"/>
  <c r="D6" i="9"/>
  <c r="D5" i="9"/>
  <c r="D4" i="9"/>
  <c r="D3" i="9"/>
  <c r="D2" i="9"/>
  <c r="H3" i="8"/>
  <c r="I3" i="8"/>
  <c r="J3" i="8"/>
  <c r="H4" i="8"/>
  <c r="I4" i="8"/>
  <c r="J4" i="8"/>
  <c r="H5" i="8"/>
  <c r="I5" i="8"/>
  <c r="J5" i="8"/>
  <c r="H6" i="8"/>
  <c r="I6" i="8"/>
  <c r="J6" i="8"/>
  <c r="H7" i="8"/>
  <c r="I7" i="8"/>
  <c r="J7" i="8"/>
  <c r="H8" i="8"/>
  <c r="I8" i="8"/>
  <c r="J8" i="8"/>
  <c r="H9" i="8"/>
  <c r="I9" i="8"/>
  <c r="J9" i="8"/>
  <c r="H10" i="8"/>
  <c r="I10" i="8"/>
  <c r="J10" i="8"/>
  <c r="H11" i="8"/>
  <c r="I11" i="8"/>
  <c r="J11" i="8"/>
  <c r="H12" i="8"/>
  <c r="I12" i="8"/>
  <c r="J12" i="8"/>
  <c r="H13" i="8"/>
  <c r="I13" i="8"/>
  <c r="J13" i="8"/>
  <c r="H14" i="8"/>
  <c r="I14" i="8"/>
  <c r="J14" i="8"/>
  <c r="H15" i="8"/>
  <c r="I15" i="8"/>
  <c r="J15" i="8"/>
  <c r="H16" i="8"/>
  <c r="I16" i="8"/>
  <c r="J16" i="8"/>
  <c r="H17" i="8"/>
  <c r="I17" i="8"/>
  <c r="J17" i="8"/>
  <c r="H18" i="8"/>
  <c r="I18" i="8"/>
  <c r="J18" i="8"/>
  <c r="H19" i="8"/>
  <c r="I19" i="8"/>
  <c r="J19" i="8"/>
  <c r="H20" i="8"/>
  <c r="I20" i="8"/>
  <c r="J20" i="8"/>
  <c r="H21" i="8"/>
  <c r="I21" i="8"/>
  <c r="J21" i="8"/>
  <c r="H22" i="8"/>
  <c r="I22" i="8"/>
  <c r="J22" i="8"/>
  <c r="H23" i="8"/>
  <c r="I23" i="8"/>
  <c r="J23" i="8"/>
  <c r="H24" i="8"/>
  <c r="I24" i="8"/>
  <c r="J24" i="8"/>
  <c r="H25" i="8"/>
  <c r="I25" i="8"/>
  <c r="J25" i="8"/>
  <c r="H26" i="8"/>
  <c r="I26" i="8"/>
  <c r="J26" i="8"/>
  <c r="H27" i="8"/>
  <c r="I27" i="8"/>
  <c r="J27" i="8"/>
  <c r="H28" i="8"/>
  <c r="I28" i="8"/>
  <c r="J28" i="8"/>
  <c r="H29" i="8"/>
  <c r="I29" i="8"/>
  <c r="J29" i="8"/>
  <c r="H30" i="8"/>
  <c r="I30" i="8"/>
  <c r="J30" i="8"/>
  <c r="H31" i="8"/>
  <c r="I31" i="8"/>
  <c r="J31" i="8"/>
  <c r="H32" i="8"/>
  <c r="I32" i="8"/>
  <c r="J32" i="8"/>
  <c r="H33" i="8"/>
  <c r="I33" i="8"/>
  <c r="J33" i="8"/>
  <c r="H34" i="8"/>
  <c r="I34" i="8"/>
  <c r="J34" i="8"/>
  <c r="H35" i="8"/>
  <c r="I35" i="8"/>
  <c r="J35" i="8"/>
  <c r="H36" i="8"/>
  <c r="I36" i="8"/>
  <c r="J36" i="8"/>
  <c r="H37" i="8"/>
  <c r="I37" i="8"/>
  <c r="J37" i="8"/>
  <c r="H38" i="8"/>
  <c r="I38" i="8"/>
  <c r="J38" i="8"/>
  <c r="H39" i="8"/>
  <c r="I39" i="8"/>
  <c r="J39" i="8"/>
  <c r="H40" i="8"/>
  <c r="I40" i="8"/>
  <c r="J40" i="8"/>
  <c r="H41" i="8"/>
  <c r="I41" i="8"/>
  <c r="J41" i="8"/>
  <c r="H42" i="8"/>
  <c r="I42" i="8"/>
  <c r="J42" i="8"/>
  <c r="H43" i="8"/>
  <c r="I43" i="8"/>
  <c r="J43" i="8"/>
  <c r="H44" i="8"/>
  <c r="I44" i="8"/>
  <c r="J44" i="8"/>
  <c r="H45" i="8"/>
  <c r="I45" i="8"/>
  <c r="J45" i="8"/>
  <c r="H46" i="8"/>
  <c r="I46" i="8"/>
  <c r="J46" i="8"/>
  <c r="H47" i="8"/>
  <c r="I47" i="8"/>
  <c r="J47" i="8"/>
  <c r="H48" i="8"/>
  <c r="I48" i="8"/>
  <c r="J48" i="8"/>
  <c r="H49" i="8"/>
  <c r="I49" i="8"/>
  <c r="J49" i="8"/>
  <c r="H50" i="8"/>
  <c r="I50" i="8"/>
  <c r="J50" i="8"/>
  <c r="H51" i="8"/>
  <c r="I51" i="8"/>
  <c r="J51" i="8"/>
  <c r="H52" i="8"/>
  <c r="I52" i="8"/>
  <c r="J52" i="8"/>
  <c r="H53" i="8"/>
  <c r="I53" i="8"/>
  <c r="J53" i="8"/>
  <c r="H54" i="8"/>
  <c r="I54" i="8"/>
  <c r="J54" i="8"/>
  <c r="H55" i="8"/>
  <c r="I55" i="8"/>
  <c r="J55" i="8"/>
  <c r="H56" i="8"/>
  <c r="I56" i="8"/>
  <c r="J56" i="8"/>
  <c r="H57" i="8"/>
  <c r="I57" i="8"/>
  <c r="J57" i="8"/>
  <c r="H58" i="8"/>
  <c r="I58" i="8"/>
  <c r="J58" i="8"/>
  <c r="H59" i="8"/>
  <c r="I59" i="8"/>
  <c r="J59" i="8"/>
  <c r="H60" i="8"/>
  <c r="I60" i="8"/>
  <c r="J60" i="8"/>
  <c r="H61" i="8"/>
  <c r="I61" i="8"/>
  <c r="J61" i="8"/>
  <c r="H62" i="8"/>
  <c r="I62" i="8"/>
  <c r="J62" i="8"/>
  <c r="H63" i="8"/>
  <c r="I63" i="8"/>
  <c r="J63" i="8"/>
  <c r="H64" i="8"/>
  <c r="I64" i="8"/>
  <c r="J64" i="8"/>
  <c r="H65" i="8"/>
  <c r="I65" i="8"/>
  <c r="J65" i="8"/>
  <c r="H66" i="8"/>
  <c r="I66" i="8"/>
  <c r="J66" i="8"/>
  <c r="H67" i="8"/>
  <c r="I67" i="8"/>
  <c r="J67" i="8"/>
  <c r="H68" i="8"/>
  <c r="I68" i="8"/>
  <c r="J68" i="8"/>
  <c r="H69" i="8"/>
  <c r="I69" i="8"/>
  <c r="J69" i="8"/>
  <c r="H70" i="8"/>
  <c r="I70" i="8"/>
  <c r="J70" i="8"/>
  <c r="H71" i="8"/>
  <c r="I71" i="8"/>
  <c r="J71" i="8"/>
  <c r="H72" i="8"/>
  <c r="I72" i="8"/>
  <c r="J72" i="8"/>
  <c r="H73" i="8"/>
  <c r="I73" i="8"/>
  <c r="J73" i="8"/>
  <c r="H74" i="8"/>
  <c r="I74" i="8"/>
  <c r="J74" i="8"/>
  <c r="I2" i="8"/>
  <c r="J2" i="8"/>
  <c r="H2" i="8"/>
</calcChain>
</file>

<file path=xl/sharedStrings.xml><?xml version="1.0" encoding="utf-8"?>
<sst xmlns="http://schemas.openxmlformats.org/spreadsheetml/2006/main" count="336" uniqueCount="228">
  <si>
    <t>Bibitex</t>
  </si>
  <si>
    <t>Title</t>
  </si>
  <si>
    <t>messeri2022dynamic</t>
  </si>
  <si>
    <t>A Dynamic Task Allocation Strategy to Mitigate the Human Physical Fatigue in Collaborative Robotics</t>
  </si>
  <si>
    <t>xu2022framework</t>
  </si>
  <si>
    <t>A Framework to Co-Optimize Robot Exploration and Task Planning in Unknown Environments</t>
  </si>
  <si>
    <t>seraj2021hierarchical</t>
  </si>
  <si>
    <t>A Hierarchical Coordination Framework for Joint Perception-Action Tasks in Composite Robot Teams</t>
  </si>
  <si>
    <t>mayya2022adaptive</t>
  </si>
  <si>
    <t>Adaptive and Risk-Aware Target Tracking for Robot Teams With Heterogeneous Sensors</t>
  </si>
  <si>
    <t>mattamala2022efficient</t>
  </si>
  <si>
    <t>An Efficient Locally Reactive Controller for Safe Navigation in Visual Teach and Repeat Missions</t>
  </si>
  <si>
    <t>fang2022automated</t>
  </si>
  <si>
    <t>Automated Task Updates of Temporal Logic Specifications for Heterogeneous Robots</t>
  </si>
  <si>
    <t>reister2022combining</t>
  </si>
  <si>
    <t>Combining Navigation and Manipulation Costs for Time-Efficient Robot Placement in Mobile Manipulation Tasks</t>
  </si>
  <si>
    <t>wang2022consensus</t>
  </si>
  <si>
    <t>Consensus-Based Decentralized Task Allocation for Multi-Agent Systems and Simultaneous Multi-Agent Tasks</t>
  </si>
  <si>
    <t>alirezazadeh2022dynamic</t>
  </si>
  <si>
    <t>Dynamic Task Scheduling for Human-Robot Collaboration</t>
  </si>
  <si>
    <t>gundana2022event</t>
  </si>
  <si>
    <t>Event-Based Signal Temporal Logic Tasks: Execution and Feedback in Complex Environments</t>
  </si>
  <si>
    <t>menghi2022mission</t>
  </si>
  <si>
    <t>Mission Specification Patterns for Mobile Robots: Providing Support for Quantitative Properties</t>
  </si>
  <si>
    <t>leahy2021scalable</t>
  </si>
  <si>
    <t>Scalable and Robust Algorithms for Task-Based Coordination From High-Level Specifications (ScRATCHeS)</t>
  </si>
  <si>
    <t>vazquez2022scheduling</t>
  </si>
  <si>
    <t>Scheduling of Missions with Constrained Tasks for Heterogeneous Robot Systems</t>
  </si>
  <si>
    <t>pupa2021safety</t>
  </si>
  <si>
    <t>A Safety-Aware Architecture for Task Scheduling and Execution for Human-Robot Collaboration</t>
  </si>
  <si>
    <t>dos2021anytime</t>
  </si>
  <si>
    <t>Anytime Fault-tolerant Adaptive Routing for Multi-Robot Teams</t>
  </si>
  <si>
    <t>chen2021decentralized</t>
  </si>
  <si>
    <t>Decentralized Task and Path Planning for Multi-Robot Systems</t>
  </si>
  <si>
    <t>gundana2021event</t>
  </si>
  <si>
    <t>Event-Based Signal Temporal Logic Synthesis for Single and Multi-Robot Tasks</t>
  </si>
  <si>
    <t>liu2021integrated</t>
  </si>
  <si>
    <t>Integrated task allocation and path coordination for large-scale robot networks with uncertainties</t>
  </si>
  <si>
    <t>park2021multi</t>
  </si>
  <si>
    <t>Multi-Robot Task Allocation Games in Dynamically Changing Environments</t>
  </si>
  <si>
    <t>forte2021online</t>
  </si>
  <si>
    <t>Online Task Assignment and Coordination in Multi-Robot Fleets</t>
  </si>
  <si>
    <t>mayya2021resilient</t>
  </si>
  <si>
    <t>Resilient Task Allocation in Heterogeneous Multi-Robot Systems</t>
  </si>
  <si>
    <t>askarpour2021robomax</t>
  </si>
  <si>
    <t>RoboMAX: Robotic Mission Adaptation eXemplars</t>
  </si>
  <si>
    <t>emam2020adaptive</t>
  </si>
  <si>
    <t>Adaptive Task Allocation for Heterogeneous Multi-Robot Teams with Evolving and Unknown Robot Capabilities</t>
  </si>
  <si>
    <t>otte2020auctions</t>
  </si>
  <si>
    <t>Auctions for multi-robot task allocation in communication limited environments</t>
  </si>
  <si>
    <t>garcia2020promise</t>
  </si>
  <si>
    <t>PROMISE: high-level mission specification for multiple robots</t>
  </si>
  <si>
    <t>nam2019robots</t>
  </si>
  <si>
    <t>Robots in the Huddle: Upfront Computation to Reduce Global Communication at Run Time in Multirobot Task Allocation</t>
  </si>
  <si>
    <t>hong2020software</t>
  </si>
  <si>
    <t>Software Development Framework for Cooperating Robots with High-level Mission Specification</t>
  </si>
  <si>
    <t>schuster2020arches</t>
  </si>
  <si>
    <t>The ARCHES Space-Analogue Demonstration Mission: Towards Heterogeneous Teams of Autonomous Robots for Collaborative Scientific Sampling in Planetary Exploration</t>
  </si>
  <si>
    <t>tereshchuk2019efficient</t>
  </si>
  <si>
    <t>An Efficient Scheduling Algorithm for Multi-Robot Task Allocation in Assembling Aircraft Structures</t>
  </si>
  <si>
    <t>jiang2019task</t>
  </si>
  <si>
    <t>Task-Motion Planning with Reinforcement Learning for Adaptable Mobile Service Robots</t>
  </si>
  <si>
    <t>tsiogkas2018evolutionary</t>
  </si>
  <si>
    <t>An Evolutionary Algorithm for Online, Resource-Constrained, Multivehicle Sensing Mission Planning</t>
  </si>
  <si>
    <t>jang2018anonymous</t>
  </si>
  <si>
    <t>Anonymous Hedonic Game for Task Allocation in a Large-Scale Multiple Agent System</t>
  </si>
  <si>
    <t>gombolay2018fast</t>
  </si>
  <si>
    <t>Fast Scheduling of Robot Teams Performing Tasks With Temporospatial Constraints</t>
  </si>
  <si>
    <t>garrett2018ffrob</t>
  </si>
  <si>
    <t>FFRob: Leveraging symbolic planning for efficient task and motion planning</t>
  </si>
  <si>
    <t>menghi2018multi</t>
  </si>
  <si>
    <t>Multi-robot LTL planning under uncertainty</t>
  </si>
  <si>
    <t>vazquez2021scheduling</t>
  </si>
  <si>
    <t>Scheduling multi-robot missions with joint tasks and heterogeneous robot teams</t>
  </si>
  <si>
    <t>lian2021benchmarking</t>
  </si>
  <si>
    <t>Benchmarking Off-The-Shelf Solutions to Robotic Assembly Tasks</t>
  </si>
  <si>
    <t>palmer2018modelling</t>
  </si>
  <si>
    <t>Modelling Resource Contention in Multi-Robot Task Allocation Problems with Uncertain Timing</t>
  </si>
  <si>
    <t>-</t>
  </si>
  <si>
    <t>Transfer-robot task scheduling in job shop</t>
  </si>
  <si>
    <t>ham2021transfer</t>
  </si>
  <si>
    <t>On a shared human-robot task scheduling and online re-scheduling</t>
  </si>
  <si>
    <t>nikolakis2018shared</t>
  </si>
  <si>
    <t>Software architecture and task plan co-adaptation for mobile service robots</t>
  </si>
  <si>
    <t>camara2020software</t>
  </si>
  <si>
    <t>Automated Scheduling of Multi-Robot System Missions: An Architectural Perspective</t>
  </si>
  <si>
    <t>vazquez2021automated</t>
  </si>
  <si>
    <t>Distributed motion coordination for multirobot systems under LTL specifications</t>
  </si>
  <si>
    <t>yu2021distributed</t>
  </si>
  <si>
    <t>vTSL - A Formally Verifiable DSL for Specifying Robot Tasks</t>
  </si>
  <si>
    <t>heinzemann2018vtsl</t>
  </si>
  <si>
    <t>Simultaneous task allocation and planning for temporal logic goals in heterogeneous multi-robot systems</t>
  </si>
  <si>
    <t>schillinger2018simultaneous</t>
  </si>
  <si>
    <t>CommonLang: A DSL for Defining Robot Tasks</t>
  </si>
  <si>
    <t>rutle2018commonlang</t>
  </si>
  <si>
    <t>An incremental constraint-based framework for task and motion planning</t>
  </si>
  <si>
    <t>dantam2018incremental</t>
  </si>
  <si>
    <t>PsALM: specification of dependable robotic missions</t>
  </si>
  <si>
    <t>menghi2019psalm</t>
  </si>
  <si>
    <t>Continuous Task Transition Approach for Robot Controller Based on Hierarchical Quadratic Programming</t>
  </si>
  <si>
    <t>kim2019continuous</t>
  </si>
  <si>
    <t>A Multi-task Scheduling Algorithm for Cloud Robots</t>
  </si>
  <si>
    <t>wang2019multi</t>
  </si>
  <si>
    <t>A Heuristic for Task Allocation and Routing of Heterogeneous Robots while Minimizing Maximum Travel Cost</t>
  </si>
  <si>
    <t>bae2019heuristic</t>
  </si>
  <si>
    <t>A domain-specific language for the development of heterogeneous multi-robot systems</t>
  </si>
  <si>
    <t>losvik2019domain</t>
  </si>
  <si>
    <t>Simultaneous task allocation and motion scheduling for complex tasks executed by multiple robots</t>
  </si>
  <si>
    <t>behrens2020simultaneous</t>
  </si>
  <si>
    <t>Research on Multi-robot Task Allocation Algorithm Based on HADTQL</t>
  </si>
  <si>
    <t>zhang2020research</t>
  </si>
  <si>
    <t>Task Allocation in Multi-Robot Systems Based on the Suitability Level of the Individual Agents</t>
  </si>
  <si>
    <t>al2021task</t>
  </si>
  <si>
    <t>Specification Patterns for Robotic Missions</t>
  </si>
  <si>
    <t>menghi2019specification</t>
  </si>
  <si>
    <t>Multi-Robot Task Planning under Individual and Collaborative Temporal Logic Specifications</t>
  </si>
  <si>
    <t>bai2021multi</t>
  </si>
  <si>
    <t>Integrated Task Assignment and Path Planning for Capacitated Multi-Agent Pickup and Delivery</t>
  </si>
  <si>
    <t>chen2021integrated</t>
  </si>
  <si>
    <t>Human-Robot Task Allocation and Scheduling: Boeing 777 Case Study</t>
  </si>
  <si>
    <t>ham2021human</t>
  </si>
  <si>
    <t>Combining Multi-Robot Motion Planning and Goal Allocation using Roadmaps</t>
  </si>
  <si>
    <t>salvado2021combining</t>
  </si>
  <si>
    <t>Behavior Tree Learning for Robotic Task Planning through Monte Carlo DAG Search over a Formal Grammar</t>
  </si>
  <si>
    <t>scheide2021behavior</t>
  </si>
  <si>
    <t>Achieving Multitasking Robots in Multi-Robot Tasks</t>
  </si>
  <si>
    <t>smith2021achieving</t>
  </si>
  <si>
    <t>A Network-Flow Reduction for the Multi-Robot Goal Allocation and Motion Planning Problem</t>
  </si>
  <si>
    <t>salvado2021network</t>
  </si>
  <si>
    <t>Multi-Robot Task Allocation with Time Window and Ordering Constraints</t>
  </si>
  <si>
    <t>suslova2020multi</t>
  </si>
  <si>
    <t>Learning Scalable Policies over Graphs for Multi-Robot Task Allocation using Capsule Attention Networks</t>
  </si>
  <si>
    <t>paull2022learning</t>
  </si>
  <si>
    <t>Heterogeneous Multi-Robot Task Scheduling Heuristics for Garment Mass Customization</t>
  </si>
  <si>
    <t>bezerra2022heterogeneous</t>
  </si>
  <si>
    <t>GRSTAPS: Graphically Recursive Simultaneous Task Allocation, Planning, and Scheduling</t>
  </si>
  <si>
    <t>messing2022grstaps</t>
  </si>
  <si>
    <t>Distributed Mission Planning of Complex Tasks for Heterogeneous Multi-Robot Systems</t>
  </si>
  <si>
    <t>ferreira2022distributed</t>
  </si>
  <si>
    <t>Collaborative robot task allocation on an assembly line using the decision support system</t>
  </si>
  <si>
    <t>gjeldum2022collaborative</t>
  </si>
  <si>
    <t>CATs: Task Planning for Shared Control of Assistive Robots with Variable Autonomy</t>
  </si>
  <si>
    <t>bustamante2022cats</t>
  </si>
  <si>
    <t>An Efficient Approach for Solving Robotic Task Sequencing Problems Considering Spatial Constraint</t>
  </si>
  <si>
    <t>li2022efficient</t>
  </si>
  <si>
    <t>Adaptive Compliant Skill Learning for Contact-Rich Manipulation With Human in the Loop</t>
  </si>
  <si>
    <t>si2022adaptive</t>
  </si>
  <si>
    <t>A Resilient and Energy-Aware Task Allocation Framework for Heterogeneous Multirobot Systems</t>
  </si>
  <si>
    <t>notomista2021resilient</t>
  </si>
  <si>
    <t>UNCERTAINTIES TACKLED</t>
  </si>
  <si>
    <t>SELF-ADAPTIVE</t>
  </si>
  <si>
    <t>FORMAL METHOD?</t>
  </si>
  <si>
    <t>Fatigue of the human</t>
  </si>
  <si>
    <t>Unkown environment</t>
  </si>
  <si>
    <t>YES - inherited in RL</t>
  </si>
  <si>
    <t>RL for MDP??</t>
  </si>
  <si>
    <t>YES (target tracking)</t>
  </si>
  <si>
    <t>sensory failures on the robots - Kalman filter</t>
  </si>
  <si>
    <t>YES</t>
  </si>
  <si>
    <t>YES (change in direction if obstacle detected)</t>
  </si>
  <si>
    <t>New assigned tasks to the robots on-the-fly</t>
  </si>
  <si>
    <t>YES (automatically assignes new tasks to robots)</t>
  </si>
  <si>
    <t>YES - logic specifications</t>
  </si>
  <si>
    <t xml:space="preserve">Human performance </t>
  </si>
  <si>
    <t>YES - new tasks are added online</t>
  </si>
  <si>
    <t xml:space="preserve">YES - logic specifications, Buchi automata - </t>
  </si>
  <si>
    <t>YES - probabilities of any time that can be defined in PRCTL</t>
  </si>
  <si>
    <t>YES - online replaning when robot fails</t>
  </si>
  <si>
    <t>YES (automatically adjust velocity of robot in case of possible safety violation)</t>
  </si>
  <si>
    <t>robot failure - replanning</t>
  </si>
  <si>
    <t>YES - formal grammar representation of tasks</t>
  </si>
  <si>
    <t>Yes - adds new tasks online</t>
  </si>
  <si>
    <t>YES - prob. Model checking</t>
  </si>
  <si>
    <t>react to the environment events (e.g., an alarm)</t>
  </si>
  <si>
    <t>Handling motion uncertainty</t>
  </si>
  <si>
    <t>Changes in the environment</t>
  </si>
  <si>
    <t>YES - LTL specifications</t>
  </si>
  <si>
    <t>online coordination algorithm</t>
  </si>
  <si>
    <t>weather events or adversarial attacks. How they affect the robot capabilities</t>
  </si>
  <si>
    <t>YES -  described for each mission</t>
  </si>
  <si>
    <t>Unknown robot suitability (for example, due to unknown terrain) - speciallisation parameter</t>
  </si>
  <si>
    <t>Adaptation of robots' suitability and re-allocation of tasks due to dynamic environments</t>
  </si>
  <si>
    <t>Graceful degradation of the robots' communication</t>
  </si>
  <si>
    <t>recovery actions - when an event is triggered</t>
  </si>
  <si>
    <t>Yes - LTL</t>
  </si>
  <si>
    <t>Uncertainty of the cost of a path (for instance, due to traffic lights or uneven surfaces). Modelled as "cost regions"</t>
  </si>
  <si>
    <t>Yes</t>
  </si>
  <si>
    <t>Yes - BNF - from internet "Backus Naur Form notation is a formal method for describing the syntax of programming language"</t>
  </si>
  <si>
    <t>positional uncertainty</t>
  </si>
  <si>
    <t>mission control can adaptthe pre-planned schedule of each robo</t>
  </si>
  <si>
    <t>robot failure - To maintain the collision-free nature of the nominal scheduleand avoid frequent rescheduling, a robot returning from mainte-nance after a failure occurrence returns to the place in its nominalschedule where it would have been had no failure occurred. Thisrequires the robot to skip some of its work to be dealt with afterthe nominal schedule is completed. These leftover tasks are thenreallocated among the robots, and are executed after the nominalschedule is completed</t>
  </si>
  <si>
    <t>YES - LTL CTL formulae (formal languages)</t>
  </si>
  <si>
    <t>unseen domain dynamics</t>
  </si>
  <si>
    <t>Improve task-motion plans online -  During execution, the robotlearns  via  model-free  RL  to  further  improve  its  task-motionplans.</t>
  </si>
  <si>
    <t xml:space="preserve">R-learning for Finite Horizon Problems.A Markov Decision  Process  (MDP) - Ris a reward function bounded byrmax,  and0≤γ &lt;1is  a  discount  factor.
Model-free  RL  concerns  on  learning  a  near-optimal  policyby executing actions and observing transitions and rewards.  </t>
  </si>
  <si>
    <t>Changes in the mission parameters (e.g., constraints changes, vehicle failure) - regenerates a plan for the team</t>
  </si>
  <si>
    <t>dynamic environments (such as unexpected addition or loss of agents ortasks) - through adaptation</t>
  </si>
  <si>
    <t>adaptable to dynamic en-vironments such as unexpected addition or loss of agents ortasks, owing to its fast convergence to a Nash stable partition</t>
  </si>
  <si>
    <r>
      <t>changes in the system -</t>
    </r>
    <r>
      <rPr>
        <sz val="12"/>
        <color theme="9"/>
        <rFont val="Calibri (Body)"/>
      </rPr>
      <t xml:space="preserve"> e.g., was applied to replan in response to three disturbances: 1) ahuman worker’s request to enter the space to perform a quality-assurance (QA) inspection, 2) a robot breakdown, and 3) chang-ing task deadlines. </t>
    </r>
  </si>
  <si>
    <t>moving objects</t>
  </si>
  <si>
    <t>YES - model checking</t>
  </si>
  <si>
    <t>Unknown service provisioning
Unknown meeting capabilities.</t>
  </si>
  <si>
    <t>Maximising robot probabilities of suceeding with tasks variable due to aging, for example</t>
  </si>
  <si>
    <t>YES - prob. Model checking and constraint solver</t>
  </si>
  <si>
    <t>variations in the task setup (assembly board is placed vertically or horizontally, whetheran  external  ambient  light  is  turned  on,  and  whether  theassembly  board  is  movable)
task execution variations (e.g., the peg is grasped in a slightly different pose each time and the pose of the hole is imprecisely provided or estimated)</t>
  </si>
  <si>
    <t>Robot capability (as a probability) to complete a task</t>
  </si>
  <si>
    <t>Inference Rules (iff then)</t>
  </si>
  <si>
    <t>SMT - TMP framework extendsconstraint-based task planning†using the incrementalsolution capabilities of Satisfiability Modulo Theories(SMT)   solvers   to   dynamically   incorporate   motionfeasibility  at  the  task  level  (</t>
  </si>
  <si>
    <t>YES - LTL mission specification</t>
  </si>
  <si>
    <t>YES - reducing global communicaton at run time</t>
  </si>
  <si>
    <t>Dynamic obstacles
- slope and roughness of the terrain</t>
  </si>
  <si>
    <t>Unobservable variables - (partial observable states, limited set of action space)
- measurement-uncertainty-based tracking error and derived a set of analytical upper-bound service times
- coordinated routing problem with an attribute-based robot-interaction scheme</t>
  </si>
  <si>
    <t>Online rescheduling of tasks when new appears
- Human tracking unit to modify robot behaviour to comply with safety standards</t>
  </si>
  <si>
    <t xml:space="preserve">Replanning when agent dropout
- regions labelled </t>
  </si>
  <si>
    <t>Dynamic obstacles
- previously satisfiable specification may become unsatisfiable (liveness tasks, safety tasks, potential violations if environment changes)</t>
  </si>
  <si>
    <t xml:space="preserve">robot motion uncertainty - due to model drifting
-Probabilistic robot motion uncertainty -  model to predict the location probability distribution of each robot and based on which, estimate the robot density in each sector at each future time </t>
  </si>
  <si>
    <t>YES (as part of the architecture, no specifics)</t>
  </si>
  <si>
    <t xml:space="preserve">travel times and task durations are uncertain
- distributed random events </t>
  </si>
  <si>
    <t>Dynamic environments, updating the optimal placement at run-time
- Self-location uncertainty</t>
  </si>
  <si>
    <t>None considered</t>
  </si>
  <si>
    <t>UNC</t>
  </si>
  <si>
    <t>SA</t>
  </si>
  <si>
    <t>FM</t>
  </si>
  <si>
    <t>UNC-SA</t>
  </si>
  <si>
    <t>UNC-FM</t>
  </si>
  <si>
    <t>SA-FM</t>
  </si>
  <si>
    <t>UNC-SA-FM</t>
  </si>
  <si>
    <t>Total of papers considered: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</si>
</sst>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name val="Calibri"/>
      <family val="2"/>
      <scheme val="minor"/>
    </font>
    <font>
      <b/>
      <sz val="12"/>
      <name val="Calibri"/>
      <family val="2"/>
    </font>
    <font>
      <sz val="12"/>
      <name val="Calibri"/>
      <family val="2"/>
    </font>
    <font>
      <sz val="12"/>
      <color theme="1"/>
      <name val="Calibri"/>
      <family val="2"/>
    </font>
    <font>
      <sz val="12"/>
      <color rgb="FF000000"/>
      <name val="Calibri"/>
      <family val="2"/>
      <scheme val="minor"/>
    </font>
    <font>
      <sz val="12"/>
      <color theme="9"/>
      <name val="Calibri (Body)"/>
    </font>
    <font>
      <b/>
      <sz val="10"/>
      <color theme="1"/>
      <name val="Calibri"/>
      <family val="2"/>
      <scheme val="minor"/>
    </font>
  </fonts>
  <fills count="8">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3" borderId="0" xfId="0" applyFont="1" applyFill="1" applyAlignment="1">
      <alignment wrapText="1"/>
    </xf>
    <xf numFmtId="0" fontId="0" fillId="4" borderId="0" xfId="0" applyFill="1" applyAlignment="1">
      <alignment wrapText="1"/>
    </xf>
    <xf numFmtId="0" fontId="1" fillId="3" borderId="1" xfId="0" applyFont="1" applyFill="1" applyBorder="1" applyAlignment="1">
      <alignment wrapText="1"/>
    </xf>
    <xf numFmtId="0" fontId="0" fillId="3" borderId="1" xfId="0" applyFill="1" applyBorder="1" applyAlignment="1">
      <alignment wrapText="1"/>
    </xf>
    <xf numFmtId="0" fontId="4" fillId="0" borderId="0" xfId="0" applyFont="1" applyAlignment="1">
      <alignment wrapText="1"/>
    </xf>
    <xf numFmtId="0" fontId="0" fillId="3" borderId="0" xfId="0" applyFill="1" applyAlignment="1">
      <alignment wrapText="1"/>
    </xf>
    <xf numFmtId="0" fontId="1" fillId="5" borderId="0" xfId="0" applyFont="1" applyFill="1" applyAlignment="1">
      <alignment horizontal="center" wrapText="1"/>
    </xf>
    <xf numFmtId="0" fontId="5" fillId="0" borderId="1" xfId="0" applyFont="1" applyFill="1" applyBorder="1"/>
    <xf numFmtId="0" fontId="4" fillId="0" borderId="0" xfId="0" applyFont="1" applyFill="1" applyAlignment="1">
      <alignment wrapText="1"/>
    </xf>
    <xf numFmtId="0" fontId="1" fillId="6" borderId="0" xfId="0" applyFont="1" applyFill="1" applyAlignment="1">
      <alignment horizontal="center" wrapText="1"/>
    </xf>
    <xf numFmtId="0" fontId="4" fillId="0" borderId="2" xfId="0" applyFont="1" applyBorder="1" applyAlignment="1">
      <alignment wrapText="1"/>
    </xf>
    <xf numFmtId="0" fontId="3" fillId="3" borderId="1" xfId="0" applyFont="1" applyFill="1" applyBorder="1" applyAlignment="1">
      <alignment horizontal="center" wrapText="1"/>
    </xf>
    <xf numFmtId="0" fontId="1" fillId="7" borderId="0" xfId="0" applyFont="1" applyFill="1" applyAlignment="1">
      <alignment horizontal="center" wrapText="1"/>
    </xf>
    <xf numFmtId="0" fontId="0" fillId="4" borderId="3" xfId="0" applyFill="1" applyBorder="1" applyAlignment="1">
      <alignment wrapText="1"/>
    </xf>
    <xf numFmtId="0" fontId="2" fillId="4" borderId="3" xfId="0" applyFont="1" applyFill="1" applyBorder="1" applyAlignment="1">
      <alignment wrapText="1"/>
    </xf>
    <xf numFmtId="0" fontId="6" fillId="4" borderId="3" xfId="0" applyFont="1" applyFill="1" applyBorder="1" applyAlignment="1">
      <alignment wrapText="1"/>
    </xf>
    <xf numFmtId="0" fontId="8" fillId="7" borderId="4" xfId="0" applyFont="1" applyFill="1" applyBorder="1" applyAlignment="1">
      <alignment horizontal="center" wrapText="1"/>
    </xf>
    <xf numFmtId="0" fontId="8" fillId="5" borderId="5" xfId="0" applyFont="1" applyFill="1" applyBorder="1" applyAlignment="1">
      <alignment horizontal="center" wrapText="1"/>
    </xf>
    <xf numFmtId="0" fontId="8" fillId="6" borderId="6" xfId="0" applyFont="1" applyFill="1" applyBorder="1" applyAlignment="1">
      <alignment horizontal="center" wrapText="1"/>
    </xf>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10" fontId="0" fillId="0" borderId="0" xfId="0" applyNumberFormat="1"/>
    <xf numFmtId="0" fontId="0" fillId="0" borderId="0" xfId="0" applyAlignment="1">
      <alignment horizontal="left"/>
    </xf>
    <xf numFmtId="0" fontId="1" fillId="2" borderId="0" xfId="0" applyFont="1" applyFill="1" applyAlignment="1">
      <alignment horizontal="left" wrapText="1"/>
    </xf>
    <xf numFmtId="0" fontId="1" fillId="5" borderId="0" xfId="0" applyFont="1" applyFill="1" applyAlignment="1">
      <alignment horizontal="left" wrapText="1"/>
    </xf>
    <xf numFmtId="0" fontId="1" fillId="6"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6</xdr:col>
      <xdr:colOff>355600</xdr:colOff>
      <xdr:row>4</xdr:row>
      <xdr:rowOff>190500</xdr:rowOff>
    </xdr:from>
    <xdr:ext cx="4319918" cy="4241800"/>
    <xdr:pic>
      <xdr:nvPicPr>
        <xdr:cNvPr id="2" name="Picture 1">
          <a:extLst>
            <a:ext uri="{FF2B5EF4-FFF2-40B4-BE49-F238E27FC236}">
              <a16:creationId xmlns:a16="http://schemas.microsoft.com/office/drawing/2014/main" id="{9B9C7A0A-87DE-E644-A1FC-5462A5807C00}"/>
            </a:ext>
          </a:extLst>
        </xdr:cNvPr>
        <xdr:cNvPicPr>
          <a:picLocks noChangeAspect="1"/>
        </xdr:cNvPicPr>
      </xdr:nvPicPr>
      <xdr:blipFill>
        <a:blip xmlns:r="http://schemas.openxmlformats.org/officeDocument/2006/relationships" r:embed="rId1"/>
        <a:stretch>
          <a:fillRect/>
        </a:stretch>
      </xdr:blipFill>
      <xdr:spPr>
        <a:xfrm>
          <a:off x="6934200" y="1041400"/>
          <a:ext cx="4319918" cy="4241800"/>
        </a:xfrm>
        <a:prstGeom prst="rect">
          <a:avLst/>
        </a:prstGeom>
      </xdr:spPr>
    </xdr:pic>
    <xdr:clientData/>
  </xdr:one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24EE4-B315-8646-AAD8-D0C34CFD31A1}">
  <dimension ref="B1:G8"/>
  <sheetViews>
    <sheetView tabSelected="1" workbookViewId="0">
      <selection activeCell="F14" sqref="F14"/>
    </sheetView>
  </sheetViews>
  <sheetFormatPr baseColWidth="10" defaultRowHeight="16" x14ac:dyDescent="0.2"/>
  <cols>
    <col min="2" max="2" width="32" customWidth="1"/>
    <col min="3" max="3" width="11" bestFit="1" customWidth="1"/>
  </cols>
  <sheetData>
    <row r="1" spans="2:7" x14ac:dyDescent="0.2">
      <c r="B1" s="28" t="s">
        <v>219</v>
      </c>
      <c r="C1" t="s">
        <v>78</v>
      </c>
      <c r="G1" t="s">
        <v>227</v>
      </c>
    </row>
    <row r="2" spans="2:7" ht="17" x14ac:dyDescent="0.2">
      <c r="B2" s="29" t="s">
        <v>149</v>
      </c>
      <c r="C2" s="29" t="s">
        <v>220</v>
      </c>
      <c r="D2">
        <f>COUNTIF(Sheet1!H2:H74,"YES")</f>
        <v>38</v>
      </c>
      <c r="E2" s="27">
        <f>D2/$G$2</f>
        <v>0.52054794520547942</v>
      </c>
      <c r="G2">
        <v>73</v>
      </c>
    </row>
    <row r="3" spans="2:7" ht="17" x14ac:dyDescent="0.2">
      <c r="B3" s="30" t="s">
        <v>150</v>
      </c>
      <c r="C3" s="30" t="s">
        <v>221</v>
      </c>
      <c r="D3">
        <f>COUNTIF(Sheet1!I2:I74,"YES")</f>
        <v>23</v>
      </c>
      <c r="E3" s="27">
        <f t="shared" ref="E3:E8" si="0">D3/$G$2</f>
        <v>0.31506849315068491</v>
      </c>
    </row>
    <row r="4" spans="2:7" ht="17" x14ac:dyDescent="0.2">
      <c r="B4" s="31" t="s">
        <v>151</v>
      </c>
      <c r="C4" s="31" t="s">
        <v>222</v>
      </c>
      <c r="D4">
        <f>COUNTIF(Sheet1!J2:J74,"YES")</f>
        <v>22</v>
      </c>
      <c r="E4" s="27">
        <f t="shared" si="0"/>
        <v>0.30136986301369861</v>
      </c>
    </row>
    <row r="5" spans="2:7" x14ac:dyDescent="0.2">
      <c r="C5" s="28" t="s">
        <v>223</v>
      </c>
      <c r="D5">
        <f>COUNTIFS(Sheet1!H2:H74,"YES",Sheet1!I2:I74,"YES",Sheet1!J2:J74,"-")</f>
        <v>14</v>
      </c>
      <c r="E5" s="27">
        <f t="shared" si="0"/>
        <v>0.19178082191780821</v>
      </c>
    </row>
    <row r="6" spans="2:7" x14ac:dyDescent="0.2">
      <c r="C6" s="28" t="s">
        <v>224</v>
      </c>
      <c r="D6">
        <f>COUNTIFS(Sheet1!H2:H74,"YES",Sheet1!I2:I74,"-",Sheet1!J2:J74,"YES")</f>
        <v>6</v>
      </c>
      <c r="E6" s="27">
        <f t="shared" si="0"/>
        <v>8.2191780821917804E-2</v>
      </c>
    </row>
    <row r="7" spans="2:7" x14ac:dyDescent="0.2">
      <c r="C7" s="28" t="s">
        <v>225</v>
      </c>
      <c r="D7">
        <f>COUNTIFS(Sheet1!H2:H74,"-",Sheet1!I2:I74,"YES",Sheet1!J2:J74,"YES")</f>
        <v>1</v>
      </c>
      <c r="E7" s="27">
        <f t="shared" si="0"/>
        <v>1.3698630136986301E-2</v>
      </c>
    </row>
    <row r="8" spans="2:7" x14ac:dyDescent="0.2">
      <c r="C8" s="28" t="s">
        <v>226</v>
      </c>
      <c r="D8">
        <f>COUNTIFS(Sheet1!H2:H74,"YES",Sheet1!I2:I74,"YES",Sheet1!J2:J74,"YES")</f>
        <v>7</v>
      </c>
      <c r="E8" s="27">
        <f t="shared" si="0"/>
        <v>9.5890410958904104E-2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57DEA-80F0-8D48-81F9-BBB023D1BBDD}">
  <dimension ref="A1:J111"/>
  <sheetViews>
    <sheetView topLeftCell="A63" workbookViewId="0">
      <selection activeCell="H1" sqref="H1:J1"/>
    </sheetView>
  </sheetViews>
  <sheetFormatPr baseColWidth="10" defaultRowHeight="38" customHeight="1" x14ac:dyDescent="0.2"/>
  <cols>
    <col min="1" max="1" width="3.5" style="7" bestFit="1" customWidth="1"/>
    <col min="2" max="2" width="28.83203125" style="10" bestFit="1" customWidth="1"/>
    <col min="3" max="3" width="92.33203125" style="6" customWidth="1"/>
    <col min="4" max="4" width="68" style="1" customWidth="1"/>
    <col min="5" max="6" width="44.6640625" style="1" customWidth="1"/>
  </cols>
  <sheetData>
    <row r="1" spans="1:10" ht="38" customHeight="1" x14ac:dyDescent="0.2">
      <c r="A1" s="4"/>
      <c r="B1" s="13" t="s">
        <v>0</v>
      </c>
      <c r="C1" s="13" t="s">
        <v>1</v>
      </c>
      <c r="D1" s="14" t="s">
        <v>149</v>
      </c>
      <c r="E1" s="8" t="s">
        <v>150</v>
      </c>
      <c r="F1" s="11" t="s">
        <v>151</v>
      </c>
      <c r="G1" t="s">
        <v>78</v>
      </c>
      <c r="H1" s="18" t="s">
        <v>149</v>
      </c>
      <c r="I1" s="19" t="s">
        <v>150</v>
      </c>
      <c r="J1" s="20" t="s">
        <v>151</v>
      </c>
    </row>
    <row r="2" spans="1:10" ht="38" customHeight="1" x14ac:dyDescent="0.2">
      <c r="A2" s="5">
        <v>1</v>
      </c>
      <c r="B2" s="9" t="s">
        <v>2</v>
      </c>
      <c r="C2" s="12" t="s">
        <v>3</v>
      </c>
      <c r="D2" s="15" t="s">
        <v>152</v>
      </c>
      <c r="E2" s="15" t="s">
        <v>78</v>
      </c>
      <c r="F2" s="15" t="s">
        <v>78</v>
      </c>
      <c r="H2" s="21" t="str">
        <f t="shared" ref="H2:H4" si="0">IF( OR( ISBLANK(D2), D2="-"),"-","YES")</f>
        <v>YES</v>
      </c>
      <c r="I2" s="22" t="str">
        <f t="shared" ref="I2" si="1">IF( OR( ISBLANK(E2), E2="-"),"-","YES")</f>
        <v>-</v>
      </c>
      <c r="J2" s="23" t="str">
        <f t="shared" ref="J2" si="2">IF( OR( ISBLANK(F2), F2="-"),"-","YES")</f>
        <v>-</v>
      </c>
    </row>
    <row r="3" spans="1:10" ht="38" customHeight="1" x14ac:dyDescent="0.2">
      <c r="A3" s="5">
        <v>2</v>
      </c>
      <c r="B3" s="9" t="s">
        <v>4</v>
      </c>
      <c r="C3" s="12" t="s">
        <v>5</v>
      </c>
      <c r="D3" s="15" t="s">
        <v>153</v>
      </c>
      <c r="E3" s="15" t="s">
        <v>78</v>
      </c>
      <c r="F3" s="15" t="s">
        <v>78</v>
      </c>
      <c r="H3" s="21" t="str">
        <f t="shared" ref="H3:H66" si="3">IF( OR( ISBLANK(D3), D3="-"),"-","YES")</f>
        <v>YES</v>
      </c>
      <c r="I3" s="22" t="str">
        <f t="shared" ref="I3:I66" si="4">IF( OR( ISBLANK(E3), E3="-"),"-","YES")</f>
        <v>-</v>
      </c>
      <c r="J3" s="23" t="str">
        <f t="shared" ref="J3:J66" si="5">IF( OR( ISBLANK(F3), F3="-"),"-","YES")</f>
        <v>-</v>
      </c>
    </row>
    <row r="4" spans="1:10" ht="38" customHeight="1" x14ac:dyDescent="0.2">
      <c r="A4" s="5">
        <v>3</v>
      </c>
      <c r="B4" s="9" t="s">
        <v>6</v>
      </c>
      <c r="C4" s="12" t="s">
        <v>7</v>
      </c>
      <c r="D4" s="15" t="s">
        <v>211</v>
      </c>
      <c r="E4" s="15" t="s">
        <v>154</v>
      </c>
      <c r="F4" s="15" t="s">
        <v>155</v>
      </c>
      <c r="H4" s="21" t="str">
        <f t="shared" si="3"/>
        <v>YES</v>
      </c>
      <c r="I4" s="22" t="str">
        <f t="shared" si="4"/>
        <v>YES</v>
      </c>
      <c r="J4" s="23" t="str">
        <f t="shared" si="5"/>
        <v>YES</v>
      </c>
    </row>
    <row r="5" spans="1:10" ht="38" customHeight="1" x14ac:dyDescent="0.2">
      <c r="A5" s="5">
        <v>4</v>
      </c>
      <c r="B5" s="9" t="s">
        <v>148</v>
      </c>
      <c r="C5" s="12" t="s">
        <v>147</v>
      </c>
      <c r="D5" s="15" t="s">
        <v>78</v>
      </c>
      <c r="E5" s="15" t="s">
        <v>156</v>
      </c>
      <c r="F5" s="15"/>
      <c r="H5" s="21" t="str">
        <f t="shared" si="3"/>
        <v>-</v>
      </c>
      <c r="I5" s="22" t="str">
        <f t="shared" si="4"/>
        <v>YES</v>
      </c>
      <c r="J5" s="23" t="str">
        <f t="shared" si="5"/>
        <v>-</v>
      </c>
    </row>
    <row r="6" spans="1:10" ht="38" customHeight="1" x14ac:dyDescent="0.2">
      <c r="A6" s="5">
        <v>5</v>
      </c>
      <c r="B6" s="9" t="s">
        <v>8</v>
      </c>
      <c r="C6" s="12" t="s">
        <v>9</v>
      </c>
      <c r="D6" s="15" t="s">
        <v>157</v>
      </c>
      <c r="E6" s="15" t="s">
        <v>158</v>
      </c>
      <c r="F6" s="15"/>
      <c r="H6" s="21" t="str">
        <f t="shared" si="3"/>
        <v>YES</v>
      </c>
      <c r="I6" s="22" t="str">
        <f t="shared" si="4"/>
        <v>YES</v>
      </c>
      <c r="J6" s="23" t="str">
        <f t="shared" si="5"/>
        <v>-</v>
      </c>
    </row>
    <row r="7" spans="1:10" ht="38" customHeight="1" x14ac:dyDescent="0.2">
      <c r="A7" s="5">
        <v>6</v>
      </c>
      <c r="B7" s="9" t="s">
        <v>146</v>
      </c>
      <c r="C7" s="12" t="s">
        <v>145</v>
      </c>
      <c r="D7" s="15"/>
      <c r="E7" s="15" t="s">
        <v>78</v>
      </c>
      <c r="F7" s="15"/>
      <c r="H7" s="21" t="str">
        <f t="shared" si="3"/>
        <v>-</v>
      </c>
      <c r="I7" s="22" t="str">
        <f t="shared" si="4"/>
        <v>-</v>
      </c>
      <c r="J7" s="23" t="str">
        <f t="shared" si="5"/>
        <v>-</v>
      </c>
    </row>
    <row r="8" spans="1:10" ht="38" customHeight="1" x14ac:dyDescent="0.2">
      <c r="A8" s="5">
        <v>7</v>
      </c>
      <c r="B8" s="9" t="s">
        <v>144</v>
      </c>
      <c r="C8" s="12" t="s">
        <v>143</v>
      </c>
      <c r="D8" s="15" t="s">
        <v>78</v>
      </c>
      <c r="E8" s="15" t="s">
        <v>78</v>
      </c>
      <c r="F8" s="15" t="s">
        <v>78</v>
      </c>
      <c r="H8" s="21" t="str">
        <f t="shared" si="3"/>
        <v>-</v>
      </c>
      <c r="I8" s="22" t="str">
        <f t="shared" si="4"/>
        <v>-</v>
      </c>
      <c r="J8" s="23" t="str">
        <f t="shared" si="5"/>
        <v>-</v>
      </c>
    </row>
    <row r="9" spans="1:10" ht="38" customHeight="1" x14ac:dyDescent="0.2">
      <c r="A9" s="5">
        <v>8</v>
      </c>
      <c r="B9" s="9" t="s">
        <v>10</v>
      </c>
      <c r="C9" s="12" t="s">
        <v>11</v>
      </c>
      <c r="D9" s="15" t="s">
        <v>210</v>
      </c>
      <c r="E9" s="15" t="s">
        <v>159</v>
      </c>
      <c r="F9" s="15" t="s">
        <v>78</v>
      </c>
      <c r="H9" s="21" t="str">
        <f t="shared" si="3"/>
        <v>YES</v>
      </c>
      <c r="I9" s="22" t="str">
        <f t="shared" si="4"/>
        <v>YES</v>
      </c>
      <c r="J9" s="23" t="str">
        <f t="shared" si="5"/>
        <v>-</v>
      </c>
    </row>
    <row r="10" spans="1:10" ht="38" customHeight="1" x14ac:dyDescent="0.2">
      <c r="A10" s="5">
        <v>9</v>
      </c>
      <c r="B10" s="9" t="s">
        <v>12</v>
      </c>
      <c r="C10" s="12" t="s">
        <v>13</v>
      </c>
      <c r="D10" s="15" t="s">
        <v>160</v>
      </c>
      <c r="E10" s="15" t="s">
        <v>161</v>
      </c>
      <c r="F10" s="15" t="s">
        <v>162</v>
      </c>
      <c r="H10" s="21" t="str">
        <f t="shared" si="3"/>
        <v>YES</v>
      </c>
      <c r="I10" s="22" t="str">
        <f t="shared" si="4"/>
        <v>YES</v>
      </c>
      <c r="J10" s="23" t="str">
        <f t="shared" si="5"/>
        <v>YES</v>
      </c>
    </row>
    <row r="11" spans="1:10" ht="38" customHeight="1" x14ac:dyDescent="0.2">
      <c r="A11" s="5">
        <v>10</v>
      </c>
      <c r="B11" s="9" t="s">
        <v>142</v>
      </c>
      <c r="C11" s="12" t="s">
        <v>141</v>
      </c>
      <c r="D11" s="15" t="s">
        <v>78</v>
      </c>
      <c r="E11" s="15" t="s">
        <v>78</v>
      </c>
      <c r="F11" s="15" t="s">
        <v>78</v>
      </c>
      <c r="H11" s="21" t="str">
        <f t="shared" si="3"/>
        <v>-</v>
      </c>
      <c r="I11" s="22" t="str">
        <f t="shared" si="4"/>
        <v>-</v>
      </c>
      <c r="J11" s="23" t="str">
        <f t="shared" si="5"/>
        <v>-</v>
      </c>
    </row>
    <row r="12" spans="1:10" ht="38" customHeight="1" x14ac:dyDescent="0.2">
      <c r="A12" s="5">
        <v>11</v>
      </c>
      <c r="B12" s="9" t="s">
        <v>140</v>
      </c>
      <c r="C12" s="12" t="s">
        <v>139</v>
      </c>
      <c r="D12" s="16" t="s">
        <v>78</v>
      </c>
      <c r="E12" s="16" t="s">
        <v>78</v>
      </c>
      <c r="F12" s="16" t="s">
        <v>78</v>
      </c>
      <c r="H12" s="21" t="str">
        <f t="shared" si="3"/>
        <v>-</v>
      </c>
      <c r="I12" s="22" t="str">
        <f t="shared" si="4"/>
        <v>-</v>
      </c>
      <c r="J12" s="23" t="str">
        <f t="shared" si="5"/>
        <v>-</v>
      </c>
    </row>
    <row r="13" spans="1:10" ht="38" customHeight="1" x14ac:dyDescent="0.2">
      <c r="A13" s="5">
        <v>12</v>
      </c>
      <c r="B13" s="9" t="s">
        <v>14</v>
      </c>
      <c r="C13" s="12" t="s">
        <v>15</v>
      </c>
      <c r="D13" s="15" t="s">
        <v>218</v>
      </c>
      <c r="E13" s="15" t="s">
        <v>159</v>
      </c>
      <c r="F13" s="15" t="s">
        <v>78</v>
      </c>
      <c r="H13" s="21" t="str">
        <f t="shared" si="3"/>
        <v>YES</v>
      </c>
      <c r="I13" s="22" t="str">
        <f t="shared" si="4"/>
        <v>YES</v>
      </c>
      <c r="J13" s="23" t="str">
        <f t="shared" si="5"/>
        <v>-</v>
      </c>
    </row>
    <row r="14" spans="1:10" ht="38" customHeight="1" x14ac:dyDescent="0.2">
      <c r="A14" s="5">
        <v>13</v>
      </c>
      <c r="B14" s="9" t="s">
        <v>16</v>
      </c>
      <c r="C14" s="12" t="s">
        <v>17</v>
      </c>
      <c r="D14" s="15" t="s">
        <v>160</v>
      </c>
      <c r="E14" s="15" t="s">
        <v>161</v>
      </c>
      <c r="F14" s="15" t="s">
        <v>78</v>
      </c>
      <c r="H14" s="21" t="str">
        <f t="shared" si="3"/>
        <v>YES</v>
      </c>
      <c r="I14" s="22" t="str">
        <f t="shared" si="4"/>
        <v>YES</v>
      </c>
      <c r="J14" s="23" t="str">
        <f t="shared" si="5"/>
        <v>-</v>
      </c>
    </row>
    <row r="15" spans="1:10" ht="38" customHeight="1" x14ac:dyDescent="0.2">
      <c r="A15" s="5">
        <v>14</v>
      </c>
      <c r="B15" s="9" t="s">
        <v>138</v>
      </c>
      <c r="C15" s="12" t="s">
        <v>137</v>
      </c>
      <c r="D15" s="15" t="s">
        <v>78</v>
      </c>
      <c r="E15" s="15" t="s">
        <v>78</v>
      </c>
      <c r="F15" s="15" t="s">
        <v>78</v>
      </c>
      <c r="H15" s="21" t="str">
        <f t="shared" si="3"/>
        <v>-</v>
      </c>
      <c r="I15" s="22" t="str">
        <f t="shared" si="4"/>
        <v>-</v>
      </c>
      <c r="J15" s="23" t="str">
        <f t="shared" si="5"/>
        <v>-</v>
      </c>
    </row>
    <row r="16" spans="1:10" ht="38" customHeight="1" x14ac:dyDescent="0.2">
      <c r="A16" s="5">
        <v>15</v>
      </c>
      <c r="B16" s="9" t="s">
        <v>18</v>
      </c>
      <c r="C16" s="12" t="s">
        <v>19</v>
      </c>
      <c r="D16" s="15" t="s">
        <v>163</v>
      </c>
      <c r="E16" s="15" t="s">
        <v>78</v>
      </c>
      <c r="F16" s="15" t="s">
        <v>78</v>
      </c>
      <c r="H16" s="21" t="str">
        <f t="shared" si="3"/>
        <v>YES</v>
      </c>
      <c r="I16" s="22" t="str">
        <f t="shared" si="4"/>
        <v>-</v>
      </c>
      <c r="J16" s="23" t="str">
        <f t="shared" si="5"/>
        <v>-</v>
      </c>
    </row>
    <row r="17" spans="1:10" ht="38" customHeight="1" x14ac:dyDescent="0.2">
      <c r="A17" s="5">
        <v>16</v>
      </c>
      <c r="B17" s="9" t="s">
        <v>20</v>
      </c>
      <c r="C17" s="12" t="s">
        <v>21</v>
      </c>
      <c r="D17" s="15" t="s">
        <v>214</v>
      </c>
      <c r="E17" s="15" t="s">
        <v>164</v>
      </c>
      <c r="F17" s="15" t="s">
        <v>165</v>
      </c>
      <c r="H17" s="21" t="str">
        <f t="shared" si="3"/>
        <v>YES</v>
      </c>
      <c r="I17" s="22" t="str">
        <f t="shared" si="4"/>
        <v>YES</v>
      </c>
      <c r="J17" s="23" t="str">
        <f t="shared" si="5"/>
        <v>YES</v>
      </c>
    </row>
    <row r="18" spans="1:10" ht="38" customHeight="1" x14ac:dyDescent="0.2">
      <c r="A18" s="5">
        <v>17</v>
      </c>
      <c r="B18" s="9" t="s">
        <v>136</v>
      </c>
      <c r="C18" s="12" t="s">
        <v>135</v>
      </c>
      <c r="D18" s="15" t="s">
        <v>78</v>
      </c>
      <c r="E18" s="15" t="s">
        <v>78</v>
      </c>
      <c r="F18" s="15" t="s">
        <v>78</v>
      </c>
      <c r="H18" s="21" t="str">
        <f t="shared" si="3"/>
        <v>-</v>
      </c>
      <c r="I18" s="22" t="str">
        <f t="shared" si="4"/>
        <v>-</v>
      </c>
      <c r="J18" s="23" t="str">
        <f t="shared" si="5"/>
        <v>-</v>
      </c>
    </row>
    <row r="19" spans="1:10" ht="38" customHeight="1" x14ac:dyDescent="0.2">
      <c r="A19" s="5">
        <v>18</v>
      </c>
      <c r="B19" s="9" t="s">
        <v>134</v>
      </c>
      <c r="C19" s="12" t="s">
        <v>133</v>
      </c>
      <c r="D19" s="15" t="s">
        <v>78</v>
      </c>
      <c r="E19" s="15" t="s">
        <v>78</v>
      </c>
      <c r="F19" s="15" t="s">
        <v>78</v>
      </c>
      <c r="H19" s="21" t="str">
        <f t="shared" si="3"/>
        <v>-</v>
      </c>
      <c r="I19" s="22" t="str">
        <f t="shared" si="4"/>
        <v>-</v>
      </c>
      <c r="J19" s="23" t="str">
        <f t="shared" si="5"/>
        <v>-</v>
      </c>
    </row>
    <row r="20" spans="1:10" ht="38" customHeight="1" x14ac:dyDescent="0.2">
      <c r="A20" s="5">
        <v>19</v>
      </c>
      <c r="B20" s="9" t="s">
        <v>132</v>
      </c>
      <c r="C20" s="12" t="s">
        <v>131</v>
      </c>
      <c r="D20" s="15"/>
      <c r="E20" s="15"/>
      <c r="F20" s="15"/>
      <c r="H20" s="21" t="str">
        <f t="shared" si="3"/>
        <v>-</v>
      </c>
      <c r="I20" s="22" t="str">
        <f t="shared" si="4"/>
        <v>-</v>
      </c>
      <c r="J20" s="23" t="str">
        <f t="shared" si="5"/>
        <v>-</v>
      </c>
    </row>
    <row r="21" spans="1:10" ht="38" customHeight="1" x14ac:dyDescent="0.2">
      <c r="A21" s="5">
        <v>20</v>
      </c>
      <c r="B21" s="9" t="s">
        <v>22</v>
      </c>
      <c r="C21" s="12" t="s">
        <v>23</v>
      </c>
      <c r="D21" s="15" t="s">
        <v>166</v>
      </c>
      <c r="E21" s="15" t="s">
        <v>78</v>
      </c>
      <c r="F21" s="15" t="s">
        <v>162</v>
      </c>
      <c r="H21" s="21" t="str">
        <f t="shared" si="3"/>
        <v>YES</v>
      </c>
      <c r="I21" s="22" t="str">
        <f t="shared" si="4"/>
        <v>-</v>
      </c>
      <c r="J21" s="23" t="str">
        <f t="shared" si="5"/>
        <v>YES</v>
      </c>
    </row>
    <row r="22" spans="1:10" ht="38" customHeight="1" x14ac:dyDescent="0.2">
      <c r="A22" s="5">
        <v>21</v>
      </c>
      <c r="B22" s="9" t="s">
        <v>24</v>
      </c>
      <c r="C22" s="12" t="s">
        <v>25</v>
      </c>
      <c r="D22" s="15" t="s">
        <v>213</v>
      </c>
      <c r="E22" s="15" t="s">
        <v>167</v>
      </c>
      <c r="F22" s="15" t="s">
        <v>162</v>
      </c>
      <c r="H22" s="21" t="str">
        <f t="shared" si="3"/>
        <v>YES</v>
      </c>
      <c r="I22" s="22" t="str">
        <f t="shared" si="4"/>
        <v>YES</v>
      </c>
      <c r="J22" s="23" t="str">
        <f t="shared" si="5"/>
        <v>YES</v>
      </c>
    </row>
    <row r="23" spans="1:10" ht="38" customHeight="1" x14ac:dyDescent="0.2">
      <c r="A23" s="5">
        <v>22</v>
      </c>
      <c r="B23" s="9" t="s">
        <v>26</v>
      </c>
      <c r="C23" s="12" t="s">
        <v>27</v>
      </c>
      <c r="D23" s="15" t="s">
        <v>205</v>
      </c>
      <c r="E23" s="15" t="s">
        <v>78</v>
      </c>
      <c r="F23" s="15" t="s">
        <v>200</v>
      </c>
      <c r="H23" s="21" t="str">
        <f t="shared" si="3"/>
        <v>YES</v>
      </c>
      <c r="I23" s="22" t="str">
        <f t="shared" si="4"/>
        <v>-</v>
      </c>
      <c r="J23" s="23" t="str">
        <f t="shared" si="5"/>
        <v>YES</v>
      </c>
    </row>
    <row r="24" spans="1:10" ht="38" customHeight="1" x14ac:dyDescent="0.2">
      <c r="A24" s="5">
        <v>23</v>
      </c>
      <c r="B24" s="9" t="s">
        <v>130</v>
      </c>
      <c r="C24" s="12" t="s">
        <v>129</v>
      </c>
      <c r="D24" s="15"/>
      <c r="E24" s="15"/>
      <c r="F24" s="15"/>
      <c r="H24" s="21" t="str">
        <f t="shared" si="3"/>
        <v>-</v>
      </c>
      <c r="I24" s="22" t="str">
        <f t="shared" si="4"/>
        <v>-</v>
      </c>
      <c r="J24" s="23" t="str">
        <f t="shared" si="5"/>
        <v>-</v>
      </c>
    </row>
    <row r="25" spans="1:10" ht="38" customHeight="1" x14ac:dyDescent="0.2">
      <c r="A25" s="5">
        <v>24</v>
      </c>
      <c r="B25" s="9" t="s">
        <v>128</v>
      </c>
      <c r="C25" s="12" t="s">
        <v>127</v>
      </c>
      <c r="D25" s="15" t="s">
        <v>78</v>
      </c>
      <c r="E25" s="15" t="s">
        <v>78</v>
      </c>
      <c r="F25" s="15"/>
      <c r="H25" s="21" t="str">
        <f t="shared" si="3"/>
        <v>-</v>
      </c>
      <c r="I25" s="22" t="str">
        <f t="shared" si="4"/>
        <v>-</v>
      </c>
      <c r="J25" s="23" t="str">
        <f t="shared" si="5"/>
        <v>-</v>
      </c>
    </row>
    <row r="26" spans="1:10" ht="38" customHeight="1" x14ac:dyDescent="0.2">
      <c r="A26" s="5">
        <v>25</v>
      </c>
      <c r="B26" s="9" t="s">
        <v>28</v>
      </c>
      <c r="C26" s="12" t="s">
        <v>29</v>
      </c>
      <c r="D26" s="15" t="s">
        <v>212</v>
      </c>
      <c r="E26" s="15" t="s">
        <v>168</v>
      </c>
      <c r="F26" s="15" t="s">
        <v>78</v>
      </c>
      <c r="H26" s="21" t="str">
        <f t="shared" si="3"/>
        <v>YES</v>
      </c>
      <c r="I26" s="22" t="str">
        <f t="shared" si="4"/>
        <v>YES</v>
      </c>
      <c r="J26" s="23" t="str">
        <f t="shared" si="5"/>
        <v>-</v>
      </c>
    </row>
    <row r="27" spans="1:10" ht="38" customHeight="1" x14ac:dyDescent="0.2">
      <c r="A27" s="5">
        <v>26</v>
      </c>
      <c r="B27" s="9" t="s">
        <v>126</v>
      </c>
      <c r="C27" s="12" t="s">
        <v>125</v>
      </c>
      <c r="D27" s="15"/>
      <c r="E27" s="15" t="s">
        <v>78</v>
      </c>
      <c r="F27" s="15" t="s">
        <v>206</v>
      </c>
      <c r="H27" s="21" t="str">
        <f t="shared" si="3"/>
        <v>-</v>
      </c>
      <c r="I27" s="22" t="str">
        <f t="shared" si="4"/>
        <v>-</v>
      </c>
      <c r="J27" s="23" t="str">
        <f t="shared" si="5"/>
        <v>YES</v>
      </c>
    </row>
    <row r="28" spans="1:10" ht="38" customHeight="1" x14ac:dyDescent="0.2">
      <c r="A28" s="5">
        <v>27</v>
      </c>
      <c r="B28" s="9" t="s">
        <v>30</v>
      </c>
      <c r="C28" s="12" t="s">
        <v>31</v>
      </c>
      <c r="D28" s="15" t="s">
        <v>169</v>
      </c>
      <c r="E28" s="15" t="s">
        <v>167</v>
      </c>
      <c r="F28" s="15" t="s">
        <v>78</v>
      </c>
      <c r="H28" s="21" t="str">
        <f t="shared" si="3"/>
        <v>YES</v>
      </c>
      <c r="I28" s="22" t="str">
        <f t="shared" si="4"/>
        <v>YES</v>
      </c>
      <c r="J28" s="23" t="str">
        <f t="shared" si="5"/>
        <v>-</v>
      </c>
    </row>
    <row r="29" spans="1:10" ht="38" customHeight="1" x14ac:dyDescent="0.2">
      <c r="A29" s="5">
        <v>28</v>
      </c>
      <c r="B29" s="9" t="s">
        <v>124</v>
      </c>
      <c r="C29" s="12" t="s">
        <v>123</v>
      </c>
      <c r="D29" s="15" t="s">
        <v>78</v>
      </c>
      <c r="E29" s="15" t="s">
        <v>78</v>
      </c>
      <c r="F29" s="15" t="s">
        <v>170</v>
      </c>
      <c r="H29" s="21" t="str">
        <f t="shared" si="3"/>
        <v>-</v>
      </c>
      <c r="I29" s="22" t="str">
        <f t="shared" si="4"/>
        <v>-</v>
      </c>
      <c r="J29" s="23" t="str">
        <f t="shared" si="5"/>
        <v>YES</v>
      </c>
    </row>
    <row r="30" spans="1:10" ht="38" customHeight="1" x14ac:dyDescent="0.2">
      <c r="A30" s="5">
        <v>29</v>
      </c>
      <c r="B30" s="9" t="s">
        <v>32</v>
      </c>
      <c r="C30" s="12" t="s">
        <v>33</v>
      </c>
      <c r="D30" s="15" t="s">
        <v>160</v>
      </c>
      <c r="E30" s="15" t="s">
        <v>171</v>
      </c>
      <c r="F30" s="15" t="s">
        <v>172</v>
      </c>
      <c r="H30" s="21" t="str">
        <f t="shared" si="3"/>
        <v>YES</v>
      </c>
      <c r="I30" s="22" t="str">
        <f t="shared" si="4"/>
        <v>YES</v>
      </c>
      <c r="J30" s="23" t="str">
        <f t="shared" si="5"/>
        <v>YES</v>
      </c>
    </row>
    <row r="31" spans="1:10" ht="38" customHeight="1" x14ac:dyDescent="0.2">
      <c r="A31" s="5">
        <v>30</v>
      </c>
      <c r="B31" s="9" t="s">
        <v>122</v>
      </c>
      <c r="C31" s="12" t="s">
        <v>121</v>
      </c>
      <c r="D31" s="15" t="s">
        <v>78</v>
      </c>
      <c r="E31" s="15" t="s">
        <v>78</v>
      </c>
      <c r="F31" s="15" t="s">
        <v>78</v>
      </c>
      <c r="H31" s="21" t="str">
        <f t="shared" si="3"/>
        <v>-</v>
      </c>
      <c r="I31" s="22" t="str">
        <f t="shared" si="4"/>
        <v>-</v>
      </c>
      <c r="J31" s="23" t="str">
        <f t="shared" si="5"/>
        <v>-</v>
      </c>
    </row>
    <row r="32" spans="1:10" ht="38" customHeight="1" x14ac:dyDescent="0.2">
      <c r="A32" s="5">
        <v>31</v>
      </c>
      <c r="B32" s="9" t="s">
        <v>34</v>
      </c>
      <c r="C32" s="12" t="s">
        <v>35</v>
      </c>
      <c r="D32" s="15" t="s">
        <v>173</v>
      </c>
      <c r="E32" s="15" t="s">
        <v>78</v>
      </c>
      <c r="F32" s="15" t="s">
        <v>162</v>
      </c>
      <c r="H32" s="21" t="str">
        <f t="shared" si="3"/>
        <v>YES</v>
      </c>
      <c r="I32" s="22" t="str">
        <f t="shared" si="4"/>
        <v>-</v>
      </c>
      <c r="J32" s="23" t="str">
        <f t="shared" si="5"/>
        <v>YES</v>
      </c>
    </row>
    <row r="33" spans="1:10" ht="38" customHeight="1" x14ac:dyDescent="0.2">
      <c r="A33" s="5">
        <v>32</v>
      </c>
      <c r="B33" s="9" t="s">
        <v>120</v>
      </c>
      <c r="C33" s="12" t="s">
        <v>119</v>
      </c>
      <c r="D33" s="15" t="s">
        <v>78</v>
      </c>
      <c r="E33" s="15" t="s">
        <v>78</v>
      </c>
      <c r="F33" s="15" t="s">
        <v>78</v>
      </c>
      <c r="H33" s="21" t="str">
        <f t="shared" si="3"/>
        <v>-</v>
      </c>
      <c r="I33" s="22" t="str">
        <f t="shared" si="4"/>
        <v>-</v>
      </c>
      <c r="J33" s="23" t="str">
        <f t="shared" si="5"/>
        <v>-</v>
      </c>
    </row>
    <row r="34" spans="1:10" ht="38" customHeight="1" x14ac:dyDescent="0.2">
      <c r="A34" s="5">
        <v>33</v>
      </c>
      <c r="B34" s="9" t="s">
        <v>36</v>
      </c>
      <c r="C34" s="12" t="s">
        <v>37</v>
      </c>
      <c r="D34" s="15" t="s">
        <v>215</v>
      </c>
      <c r="E34" s="15" t="s">
        <v>174</v>
      </c>
      <c r="F34" s="15" t="s">
        <v>78</v>
      </c>
      <c r="H34" s="21" t="str">
        <f t="shared" si="3"/>
        <v>YES</v>
      </c>
      <c r="I34" s="22" t="str">
        <f t="shared" si="4"/>
        <v>YES</v>
      </c>
      <c r="J34" s="23" t="str">
        <f t="shared" si="5"/>
        <v>-</v>
      </c>
    </row>
    <row r="35" spans="1:10" ht="38" customHeight="1" x14ac:dyDescent="0.2">
      <c r="A35" s="5">
        <v>34</v>
      </c>
      <c r="B35" s="9" t="s">
        <v>118</v>
      </c>
      <c r="C35" s="12" t="s">
        <v>117</v>
      </c>
      <c r="D35" s="17" t="s">
        <v>78</v>
      </c>
      <c r="E35" s="15" t="s">
        <v>78</v>
      </c>
      <c r="F35" s="15" t="s">
        <v>78</v>
      </c>
      <c r="H35" s="21" t="str">
        <f t="shared" si="3"/>
        <v>-</v>
      </c>
      <c r="I35" s="22" t="str">
        <f t="shared" si="4"/>
        <v>-</v>
      </c>
      <c r="J35" s="23" t="str">
        <f t="shared" si="5"/>
        <v>-</v>
      </c>
    </row>
    <row r="36" spans="1:10" ht="38" customHeight="1" x14ac:dyDescent="0.2">
      <c r="A36" s="5">
        <v>35</v>
      </c>
      <c r="B36" s="9" t="s">
        <v>38</v>
      </c>
      <c r="C36" s="12" t="s">
        <v>39</v>
      </c>
      <c r="D36" s="15" t="s">
        <v>175</v>
      </c>
      <c r="E36" s="15" t="s">
        <v>158</v>
      </c>
      <c r="F36" s="15" t="s">
        <v>78</v>
      </c>
      <c r="H36" s="21" t="str">
        <f t="shared" si="3"/>
        <v>YES</v>
      </c>
      <c r="I36" s="22" t="str">
        <f t="shared" si="4"/>
        <v>YES</v>
      </c>
      <c r="J36" s="23" t="str">
        <f t="shared" si="5"/>
        <v>-</v>
      </c>
    </row>
    <row r="37" spans="1:10" ht="38" customHeight="1" x14ac:dyDescent="0.2">
      <c r="A37" s="5">
        <v>36</v>
      </c>
      <c r="B37" s="9" t="s">
        <v>116</v>
      </c>
      <c r="C37" s="12" t="s">
        <v>115</v>
      </c>
      <c r="D37" s="15" t="s">
        <v>78</v>
      </c>
      <c r="E37" s="15" t="s">
        <v>78</v>
      </c>
      <c r="F37" s="15" t="s">
        <v>176</v>
      </c>
      <c r="H37" s="21" t="str">
        <f t="shared" si="3"/>
        <v>-</v>
      </c>
      <c r="I37" s="22" t="str">
        <f t="shared" si="4"/>
        <v>-</v>
      </c>
      <c r="J37" s="23" t="str">
        <f t="shared" si="5"/>
        <v>YES</v>
      </c>
    </row>
    <row r="38" spans="1:10" ht="38" customHeight="1" x14ac:dyDescent="0.2">
      <c r="A38" s="5">
        <v>37</v>
      </c>
      <c r="B38" s="9" t="s">
        <v>40</v>
      </c>
      <c r="C38" s="12" t="s">
        <v>41</v>
      </c>
      <c r="D38" s="16" t="s">
        <v>160</v>
      </c>
      <c r="E38" s="16" t="s">
        <v>177</v>
      </c>
      <c r="F38" s="16" t="s">
        <v>78</v>
      </c>
      <c r="H38" s="21" t="str">
        <f t="shared" si="3"/>
        <v>YES</v>
      </c>
      <c r="I38" s="22" t="str">
        <f t="shared" si="4"/>
        <v>YES</v>
      </c>
      <c r="J38" s="23" t="str">
        <f t="shared" si="5"/>
        <v>-</v>
      </c>
    </row>
    <row r="39" spans="1:10" ht="38" customHeight="1" x14ac:dyDescent="0.2">
      <c r="A39" s="5">
        <v>38</v>
      </c>
      <c r="B39" s="9" t="s">
        <v>42</v>
      </c>
      <c r="C39" s="12" t="s">
        <v>43</v>
      </c>
      <c r="D39" s="15" t="s">
        <v>178</v>
      </c>
      <c r="E39" s="15" t="s">
        <v>158</v>
      </c>
      <c r="F39" s="15" t="s">
        <v>78</v>
      </c>
      <c r="H39" s="21" t="str">
        <f t="shared" si="3"/>
        <v>YES</v>
      </c>
      <c r="I39" s="22" t="str">
        <f t="shared" si="4"/>
        <v>YES</v>
      </c>
      <c r="J39" s="23" t="str">
        <f t="shared" si="5"/>
        <v>-</v>
      </c>
    </row>
    <row r="40" spans="1:10" ht="38" customHeight="1" x14ac:dyDescent="0.2">
      <c r="A40" s="5">
        <v>39</v>
      </c>
      <c r="B40" s="9" t="s">
        <v>44</v>
      </c>
      <c r="C40" s="12" t="s">
        <v>45</v>
      </c>
      <c r="D40" s="15" t="s">
        <v>179</v>
      </c>
      <c r="E40" s="15"/>
      <c r="F40" s="15"/>
      <c r="H40" s="21" t="str">
        <f t="shared" si="3"/>
        <v>YES</v>
      </c>
      <c r="I40" s="22" t="str">
        <f t="shared" si="4"/>
        <v>-</v>
      </c>
      <c r="J40" s="23" t="str">
        <f t="shared" si="5"/>
        <v>-</v>
      </c>
    </row>
    <row r="41" spans="1:10" ht="38" customHeight="1" x14ac:dyDescent="0.2">
      <c r="A41" s="5">
        <v>40</v>
      </c>
      <c r="B41" s="9" t="s">
        <v>114</v>
      </c>
      <c r="C41" s="12" t="s">
        <v>113</v>
      </c>
      <c r="D41" s="15"/>
      <c r="E41" s="15"/>
      <c r="F41" s="15"/>
      <c r="H41" s="21" t="str">
        <f t="shared" si="3"/>
        <v>-</v>
      </c>
      <c r="I41" s="22" t="str">
        <f t="shared" si="4"/>
        <v>-</v>
      </c>
      <c r="J41" s="23" t="str">
        <f t="shared" si="5"/>
        <v>-</v>
      </c>
    </row>
    <row r="42" spans="1:10" ht="38" customHeight="1" x14ac:dyDescent="0.2">
      <c r="A42" s="5">
        <v>41</v>
      </c>
      <c r="B42" s="9" t="s">
        <v>112</v>
      </c>
      <c r="C42" s="12" t="s">
        <v>111</v>
      </c>
      <c r="D42" s="15"/>
      <c r="E42" s="15"/>
      <c r="F42" s="15" t="s">
        <v>78</v>
      </c>
      <c r="H42" s="21" t="str">
        <f t="shared" si="3"/>
        <v>-</v>
      </c>
      <c r="I42" s="22" t="str">
        <f t="shared" si="4"/>
        <v>-</v>
      </c>
      <c r="J42" s="23" t="str">
        <f t="shared" si="5"/>
        <v>-</v>
      </c>
    </row>
    <row r="43" spans="1:10" ht="38" customHeight="1" x14ac:dyDescent="0.2">
      <c r="A43" s="5">
        <v>42</v>
      </c>
      <c r="B43" s="9" t="s">
        <v>46</v>
      </c>
      <c r="C43" s="12" t="s">
        <v>47</v>
      </c>
      <c r="D43" s="15" t="s">
        <v>180</v>
      </c>
      <c r="E43" s="15" t="s">
        <v>181</v>
      </c>
      <c r="F43" s="15" t="s">
        <v>78</v>
      </c>
      <c r="H43" s="21" t="str">
        <f t="shared" si="3"/>
        <v>YES</v>
      </c>
      <c r="I43" s="22" t="str">
        <f t="shared" si="4"/>
        <v>YES</v>
      </c>
      <c r="J43" s="23" t="str">
        <f t="shared" si="5"/>
        <v>-</v>
      </c>
    </row>
    <row r="44" spans="1:10" ht="38" customHeight="1" x14ac:dyDescent="0.2">
      <c r="A44" s="5">
        <v>43</v>
      </c>
      <c r="B44" s="9" t="s">
        <v>48</v>
      </c>
      <c r="C44" s="12" t="s">
        <v>49</v>
      </c>
      <c r="D44" s="15" t="s">
        <v>182</v>
      </c>
      <c r="E44" s="15"/>
      <c r="F44" s="15"/>
      <c r="H44" s="21" t="str">
        <f t="shared" si="3"/>
        <v>YES</v>
      </c>
      <c r="I44" s="22" t="str">
        <f t="shared" si="4"/>
        <v>-</v>
      </c>
      <c r="J44" s="23" t="str">
        <f t="shared" si="5"/>
        <v>-</v>
      </c>
    </row>
    <row r="45" spans="1:10" ht="38" customHeight="1" x14ac:dyDescent="0.2">
      <c r="A45" s="5">
        <v>44</v>
      </c>
      <c r="B45" s="9" t="s">
        <v>50</v>
      </c>
      <c r="C45" s="12" t="s">
        <v>51</v>
      </c>
      <c r="D45" s="15" t="s">
        <v>183</v>
      </c>
      <c r="E45" s="15" t="s">
        <v>78</v>
      </c>
      <c r="F45" s="15" t="s">
        <v>184</v>
      </c>
      <c r="H45" s="21" t="str">
        <f t="shared" si="3"/>
        <v>YES</v>
      </c>
      <c r="I45" s="22" t="str">
        <f t="shared" si="4"/>
        <v>-</v>
      </c>
      <c r="J45" s="23" t="str">
        <f t="shared" si="5"/>
        <v>YES</v>
      </c>
    </row>
    <row r="46" spans="1:10" ht="38" customHeight="1" x14ac:dyDescent="0.2">
      <c r="A46" s="5">
        <v>45</v>
      </c>
      <c r="B46" s="9" t="s">
        <v>110</v>
      </c>
      <c r="C46" s="12" t="s">
        <v>109</v>
      </c>
      <c r="D46" s="15"/>
      <c r="E46" s="15"/>
      <c r="F46" s="15"/>
      <c r="H46" s="21" t="str">
        <f t="shared" si="3"/>
        <v>-</v>
      </c>
      <c r="I46" s="22" t="str">
        <f t="shared" si="4"/>
        <v>-</v>
      </c>
      <c r="J46" s="23" t="str">
        <f t="shared" si="5"/>
        <v>-</v>
      </c>
    </row>
    <row r="47" spans="1:10" ht="38" customHeight="1" x14ac:dyDescent="0.2">
      <c r="A47" s="5">
        <v>46</v>
      </c>
      <c r="B47" s="9" t="s">
        <v>52</v>
      </c>
      <c r="C47" s="12" t="s">
        <v>53</v>
      </c>
      <c r="D47" s="15" t="s">
        <v>185</v>
      </c>
      <c r="E47" s="15" t="s">
        <v>209</v>
      </c>
      <c r="F47" s="15" t="s">
        <v>78</v>
      </c>
      <c r="H47" s="21" t="str">
        <f t="shared" si="3"/>
        <v>YES</v>
      </c>
      <c r="I47" s="22" t="str">
        <f t="shared" si="4"/>
        <v>YES</v>
      </c>
      <c r="J47" s="23" t="str">
        <f t="shared" si="5"/>
        <v>-</v>
      </c>
    </row>
    <row r="48" spans="1:10" ht="38" customHeight="1" x14ac:dyDescent="0.2">
      <c r="A48" s="5">
        <v>47</v>
      </c>
      <c r="B48" s="9" t="s">
        <v>108</v>
      </c>
      <c r="C48" s="12" t="s">
        <v>107</v>
      </c>
      <c r="D48" s="15" t="s">
        <v>78</v>
      </c>
      <c r="E48" s="15" t="s">
        <v>78</v>
      </c>
      <c r="F48" s="15" t="s">
        <v>78</v>
      </c>
      <c r="H48" s="21" t="str">
        <f t="shared" si="3"/>
        <v>-</v>
      </c>
      <c r="I48" s="22" t="str">
        <f t="shared" si="4"/>
        <v>-</v>
      </c>
      <c r="J48" s="23" t="str">
        <f t="shared" si="5"/>
        <v>-</v>
      </c>
    </row>
    <row r="49" spans="1:10" ht="38" customHeight="1" x14ac:dyDescent="0.2">
      <c r="A49" s="5">
        <v>48</v>
      </c>
      <c r="B49" s="9" t="s">
        <v>54</v>
      </c>
      <c r="C49" s="12" t="s">
        <v>55</v>
      </c>
      <c r="D49" s="15" t="s">
        <v>186</v>
      </c>
      <c r="E49" s="15" t="s">
        <v>186</v>
      </c>
      <c r="F49" s="15" t="s">
        <v>187</v>
      </c>
      <c r="H49" s="21" t="str">
        <f t="shared" si="3"/>
        <v>YES</v>
      </c>
      <c r="I49" s="22" t="str">
        <f t="shared" si="4"/>
        <v>YES</v>
      </c>
      <c r="J49" s="23" t="str">
        <f t="shared" si="5"/>
        <v>YES</v>
      </c>
    </row>
    <row r="50" spans="1:10" ht="38" customHeight="1" x14ac:dyDescent="0.2">
      <c r="A50" s="5">
        <v>49</v>
      </c>
      <c r="B50" s="9" t="s">
        <v>56</v>
      </c>
      <c r="C50" s="12" t="s">
        <v>57</v>
      </c>
      <c r="D50" s="15" t="s">
        <v>188</v>
      </c>
      <c r="E50" s="15" t="s">
        <v>189</v>
      </c>
      <c r="F50" s="15"/>
      <c r="H50" s="21" t="str">
        <f t="shared" si="3"/>
        <v>YES</v>
      </c>
      <c r="I50" s="22" t="str">
        <f t="shared" si="4"/>
        <v>YES</v>
      </c>
      <c r="J50" s="23" t="str">
        <f t="shared" si="5"/>
        <v>-</v>
      </c>
    </row>
    <row r="51" spans="1:10" ht="38" customHeight="1" x14ac:dyDescent="0.2">
      <c r="A51" s="5">
        <v>50</v>
      </c>
      <c r="B51" s="9" t="s">
        <v>106</v>
      </c>
      <c r="C51" s="12" t="s">
        <v>105</v>
      </c>
      <c r="D51" s="15" t="s">
        <v>78</v>
      </c>
      <c r="E51" s="15"/>
      <c r="F51" s="15"/>
      <c r="H51" s="21" t="str">
        <f t="shared" si="3"/>
        <v>-</v>
      </c>
      <c r="I51" s="22" t="str">
        <f t="shared" si="4"/>
        <v>-</v>
      </c>
      <c r="J51" s="23" t="str">
        <f t="shared" si="5"/>
        <v>-</v>
      </c>
    </row>
    <row r="52" spans="1:10" ht="38" customHeight="1" x14ac:dyDescent="0.2">
      <c r="A52" s="5">
        <v>51</v>
      </c>
      <c r="B52" s="9" t="s">
        <v>104</v>
      </c>
      <c r="C52" s="12" t="s">
        <v>103</v>
      </c>
      <c r="D52" s="15" t="s">
        <v>78</v>
      </c>
      <c r="E52" s="15" t="s">
        <v>78</v>
      </c>
      <c r="F52" s="15" t="s">
        <v>78</v>
      </c>
      <c r="H52" s="21" t="str">
        <f t="shared" si="3"/>
        <v>-</v>
      </c>
      <c r="I52" s="22" t="str">
        <f t="shared" si="4"/>
        <v>-</v>
      </c>
      <c r="J52" s="23" t="str">
        <f t="shared" si="5"/>
        <v>-</v>
      </c>
    </row>
    <row r="53" spans="1:10" ht="38" customHeight="1" x14ac:dyDescent="0.2">
      <c r="A53" s="5">
        <v>52</v>
      </c>
      <c r="B53" s="9" t="s">
        <v>102</v>
      </c>
      <c r="C53" s="12" t="s">
        <v>101</v>
      </c>
      <c r="D53" s="15" t="s">
        <v>78</v>
      </c>
      <c r="E53" s="15" t="s">
        <v>78</v>
      </c>
      <c r="F53" s="15" t="s">
        <v>78</v>
      </c>
      <c r="H53" s="21" t="str">
        <f t="shared" si="3"/>
        <v>-</v>
      </c>
      <c r="I53" s="22" t="str">
        <f t="shared" si="4"/>
        <v>-</v>
      </c>
      <c r="J53" s="23" t="str">
        <f t="shared" si="5"/>
        <v>-</v>
      </c>
    </row>
    <row r="54" spans="1:10" ht="38" customHeight="1" x14ac:dyDescent="0.2">
      <c r="A54" s="5">
        <v>53</v>
      </c>
      <c r="B54" s="9" t="s">
        <v>58</v>
      </c>
      <c r="C54" s="12" t="s">
        <v>59</v>
      </c>
      <c r="D54" s="15" t="s">
        <v>190</v>
      </c>
      <c r="E54" s="15" t="s">
        <v>78</v>
      </c>
      <c r="F54" s="15" t="s">
        <v>78</v>
      </c>
      <c r="H54" s="21" t="str">
        <f t="shared" si="3"/>
        <v>YES</v>
      </c>
      <c r="I54" s="22" t="str">
        <f t="shared" si="4"/>
        <v>-</v>
      </c>
      <c r="J54" s="23" t="str">
        <f t="shared" si="5"/>
        <v>-</v>
      </c>
    </row>
    <row r="55" spans="1:10" ht="38" customHeight="1" x14ac:dyDescent="0.2">
      <c r="A55" s="5">
        <v>54</v>
      </c>
      <c r="B55" s="9" t="s">
        <v>100</v>
      </c>
      <c r="C55" s="12" t="s">
        <v>99</v>
      </c>
      <c r="D55" s="15"/>
      <c r="E55" s="15"/>
      <c r="F55" s="15"/>
      <c r="H55" s="21" t="str">
        <f t="shared" si="3"/>
        <v>-</v>
      </c>
      <c r="I55" s="22" t="str">
        <f t="shared" si="4"/>
        <v>-</v>
      </c>
      <c r="J55" s="23" t="str">
        <f t="shared" si="5"/>
        <v>-</v>
      </c>
    </row>
    <row r="56" spans="1:10" ht="38" customHeight="1" x14ac:dyDescent="0.2">
      <c r="A56" s="5">
        <v>55</v>
      </c>
      <c r="B56" s="9" t="s">
        <v>98</v>
      </c>
      <c r="C56" s="12" t="s">
        <v>97</v>
      </c>
      <c r="D56" s="15" t="s">
        <v>78</v>
      </c>
      <c r="E56" s="15" t="s">
        <v>78</v>
      </c>
      <c r="F56" s="15" t="s">
        <v>191</v>
      </c>
      <c r="H56" s="21" t="str">
        <f t="shared" si="3"/>
        <v>-</v>
      </c>
      <c r="I56" s="22" t="str">
        <f t="shared" si="4"/>
        <v>-</v>
      </c>
      <c r="J56" s="23" t="str">
        <f t="shared" si="5"/>
        <v>YES</v>
      </c>
    </row>
    <row r="57" spans="1:10" ht="38" customHeight="1" x14ac:dyDescent="0.2">
      <c r="A57" s="5">
        <v>56</v>
      </c>
      <c r="B57" s="9" t="s">
        <v>60</v>
      </c>
      <c r="C57" s="12" t="s">
        <v>61</v>
      </c>
      <c r="D57" s="15" t="s">
        <v>192</v>
      </c>
      <c r="E57" s="15" t="s">
        <v>193</v>
      </c>
      <c r="F57" s="15" t="s">
        <v>194</v>
      </c>
      <c r="H57" s="21" t="str">
        <f t="shared" si="3"/>
        <v>YES</v>
      </c>
      <c r="I57" s="22" t="str">
        <f t="shared" si="4"/>
        <v>YES</v>
      </c>
      <c r="J57" s="23" t="str">
        <f t="shared" si="5"/>
        <v>YES</v>
      </c>
    </row>
    <row r="58" spans="1:10" ht="38" customHeight="1" x14ac:dyDescent="0.2">
      <c r="A58" s="5">
        <v>57</v>
      </c>
      <c r="B58" s="9" t="s">
        <v>62</v>
      </c>
      <c r="C58" s="12" t="s">
        <v>63</v>
      </c>
      <c r="D58" s="15" t="s">
        <v>195</v>
      </c>
      <c r="E58" s="15" t="s">
        <v>78</v>
      </c>
      <c r="F58" s="15" t="s">
        <v>78</v>
      </c>
      <c r="H58" s="21" t="str">
        <f t="shared" si="3"/>
        <v>YES</v>
      </c>
      <c r="I58" s="22" t="str">
        <f t="shared" si="4"/>
        <v>-</v>
      </c>
      <c r="J58" s="23" t="str">
        <f t="shared" si="5"/>
        <v>-</v>
      </c>
    </row>
    <row r="59" spans="1:10" ht="38" customHeight="1" x14ac:dyDescent="0.2">
      <c r="A59" s="5">
        <v>58</v>
      </c>
      <c r="B59" s="9" t="s">
        <v>96</v>
      </c>
      <c r="C59" s="12" t="s">
        <v>95</v>
      </c>
      <c r="D59" s="15"/>
      <c r="E59" s="15"/>
      <c r="F59" s="15" t="s">
        <v>207</v>
      </c>
      <c r="H59" s="21" t="str">
        <f t="shared" si="3"/>
        <v>-</v>
      </c>
      <c r="I59" s="22" t="str">
        <f t="shared" si="4"/>
        <v>-</v>
      </c>
      <c r="J59" s="23" t="str">
        <f t="shared" si="5"/>
        <v>YES</v>
      </c>
    </row>
    <row r="60" spans="1:10" ht="38" customHeight="1" x14ac:dyDescent="0.2">
      <c r="A60" s="5">
        <v>59</v>
      </c>
      <c r="B60" s="9" t="s">
        <v>64</v>
      </c>
      <c r="C60" s="12" t="s">
        <v>65</v>
      </c>
      <c r="D60" s="15" t="s">
        <v>196</v>
      </c>
      <c r="E60" s="15" t="s">
        <v>197</v>
      </c>
      <c r="F60" s="15" t="s">
        <v>78</v>
      </c>
      <c r="H60" s="21" t="str">
        <f t="shared" si="3"/>
        <v>YES</v>
      </c>
      <c r="I60" s="22" t="str">
        <f t="shared" si="4"/>
        <v>YES</v>
      </c>
      <c r="J60" s="23" t="str">
        <f t="shared" si="5"/>
        <v>-</v>
      </c>
    </row>
    <row r="61" spans="1:10" ht="38" customHeight="1" x14ac:dyDescent="0.2">
      <c r="A61" s="5">
        <v>60</v>
      </c>
      <c r="B61" s="9" t="s">
        <v>94</v>
      </c>
      <c r="C61" s="12" t="s">
        <v>93</v>
      </c>
      <c r="D61" s="15"/>
      <c r="E61" s="15"/>
      <c r="F61" s="15"/>
      <c r="H61" s="21" t="str">
        <f t="shared" si="3"/>
        <v>-</v>
      </c>
      <c r="I61" s="22" t="str">
        <f t="shared" si="4"/>
        <v>-</v>
      </c>
      <c r="J61" s="23" t="str">
        <f t="shared" si="5"/>
        <v>-</v>
      </c>
    </row>
    <row r="62" spans="1:10" ht="38" customHeight="1" x14ac:dyDescent="0.2">
      <c r="A62" s="5">
        <v>61</v>
      </c>
      <c r="B62" s="9" t="s">
        <v>66</v>
      </c>
      <c r="C62" s="12" t="s">
        <v>67</v>
      </c>
      <c r="D62" s="15" t="s">
        <v>198</v>
      </c>
      <c r="E62" s="15"/>
      <c r="F62" s="15" t="s">
        <v>78</v>
      </c>
      <c r="H62" s="21" t="str">
        <f t="shared" si="3"/>
        <v>YES</v>
      </c>
      <c r="I62" s="22" t="str">
        <f t="shared" si="4"/>
        <v>-</v>
      </c>
      <c r="J62" s="23" t="str">
        <f t="shared" si="5"/>
        <v>-</v>
      </c>
    </row>
    <row r="63" spans="1:10" ht="38" customHeight="1" x14ac:dyDescent="0.2">
      <c r="A63" s="5">
        <v>62</v>
      </c>
      <c r="B63" s="9" t="s">
        <v>68</v>
      </c>
      <c r="C63" s="12" t="s">
        <v>69</v>
      </c>
      <c r="D63" s="15" t="s">
        <v>199</v>
      </c>
      <c r="E63" s="15" t="s">
        <v>78</v>
      </c>
      <c r="F63" s="15" t="s">
        <v>78</v>
      </c>
      <c r="H63" s="21" t="str">
        <f t="shared" si="3"/>
        <v>YES</v>
      </c>
      <c r="I63" s="22" t="str">
        <f t="shared" si="4"/>
        <v>-</v>
      </c>
      <c r="J63" s="23" t="str">
        <f t="shared" si="5"/>
        <v>-</v>
      </c>
    </row>
    <row r="64" spans="1:10" ht="38" customHeight="1" x14ac:dyDescent="0.2">
      <c r="A64" s="5">
        <v>63</v>
      </c>
      <c r="B64" s="9" t="s">
        <v>92</v>
      </c>
      <c r="C64" s="12" t="s">
        <v>91</v>
      </c>
      <c r="D64" s="15"/>
      <c r="E64" s="15"/>
      <c r="F64" s="15" t="s">
        <v>208</v>
      </c>
      <c r="H64" s="21" t="str">
        <f t="shared" si="3"/>
        <v>-</v>
      </c>
      <c r="I64" s="22" t="str">
        <f t="shared" si="4"/>
        <v>-</v>
      </c>
      <c r="J64" s="23" t="str">
        <f t="shared" si="5"/>
        <v>YES</v>
      </c>
    </row>
    <row r="65" spans="1:10" ht="38" customHeight="1" x14ac:dyDescent="0.2">
      <c r="A65" s="5">
        <v>64</v>
      </c>
      <c r="B65" s="9" t="s">
        <v>90</v>
      </c>
      <c r="C65" s="12" t="s">
        <v>89</v>
      </c>
      <c r="D65" s="15" t="s">
        <v>78</v>
      </c>
      <c r="E65" s="15" t="s">
        <v>78</v>
      </c>
      <c r="F65" s="15" t="s">
        <v>200</v>
      </c>
      <c r="H65" s="21" t="str">
        <f t="shared" si="3"/>
        <v>-</v>
      </c>
      <c r="I65" s="22" t="str">
        <f t="shared" si="4"/>
        <v>-</v>
      </c>
      <c r="J65" s="23" t="str">
        <f t="shared" si="5"/>
        <v>YES</v>
      </c>
    </row>
    <row r="66" spans="1:10" ht="38" customHeight="1" x14ac:dyDescent="0.2">
      <c r="A66" s="5">
        <v>65</v>
      </c>
      <c r="B66" s="9" t="s">
        <v>70</v>
      </c>
      <c r="C66" s="12" t="s">
        <v>71</v>
      </c>
      <c r="D66" s="15" t="s">
        <v>201</v>
      </c>
      <c r="E66" s="15"/>
      <c r="F66" s="15" t="s">
        <v>200</v>
      </c>
      <c r="H66" s="21" t="str">
        <f t="shared" si="3"/>
        <v>YES</v>
      </c>
      <c r="I66" s="22" t="str">
        <f t="shared" si="4"/>
        <v>-</v>
      </c>
      <c r="J66" s="23" t="str">
        <f t="shared" si="5"/>
        <v>YES</v>
      </c>
    </row>
    <row r="67" spans="1:10" ht="38" customHeight="1" x14ac:dyDescent="0.2">
      <c r="A67" s="5">
        <v>66</v>
      </c>
      <c r="B67" s="9" t="s">
        <v>88</v>
      </c>
      <c r="C67" s="12" t="s">
        <v>87</v>
      </c>
      <c r="D67" s="15"/>
      <c r="E67" s="15" t="s">
        <v>158</v>
      </c>
      <c r="F67" s="15" t="s">
        <v>176</v>
      </c>
      <c r="H67" s="21" t="str">
        <f t="shared" ref="H67:H74" si="6">IF( OR( ISBLANK(D67), D67="-"),"-","YES")</f>
        <v>-</v>
      </c>
      <c r="I67" s="22" t="str">
        <f t="shared" ref="I67:I74" si="7">IF( OR( ISBLANK(E67), E67="-"),"-","YES")</f>
        <v>YES</v>
      </c>
      <c r="J67" s="23" t="str">
        <f t="shared" ref="J67:J74" si="8">IF( OR( ISBLANK(F67), F67="-"),"-","YES")</f>
        <v>YES</v>
      </c>
    </row>
    <row r="68" spans="1:10" ht="38" customHeight="1" x14ac:dyDescent="0.2">
      <c r="A68" s="5">
        <v>67</v>
      </c>
      <c r="B68" s="9" t="s">
        <v>86</v>
      </c>
      <c r="C68" s="12" t="s">
        <v>85</v>
      </c>
      <c r="D68" s="15" t="s">
        <v>78</v>
      </c>
      <c r="E68" s="15" t="s">
        <v>78</v>
      </c>
      <c r="F68" s="15" t="s">
        <v>216</v>
      </c>
      <c r="H68" s="21" t="str">
        <f t="shared" si="6"/>
        <v>-</v>
      </c>
      <c r="I68" s="22" t="str">
        <f t="shared" si="7"/>
        <v>-</v>
      </c>
      <c r="J68" s="23" t="str">
        <f t="shared" si="8"/>
        <v>YES</v>
      </c>
    </row>
    <row r="69" spans="1:10" ht="38" customHeight="1" x14ac:dyDescent="0.2">
      <c r="A69" s="5">
        <v>68</v>
      </c>
      <c r="B69" s="9" t="s">
        <v>72</v>
      </c>
      <c r="C69" s="12" t="s">
        <v>73</v>
      </c>
      <c r="D69" s="15" t="s">
        <v>202</v>
      </c>
      <c r="E69" s="15" t="s">
        <v>78</v>
      </c>
      <c r="F69" s="15" t="s">
        <v>203</v>
      </c>
      <c r="H69" s="21" t="str">
        <f t="shared" si="6"/>
        <v>YES</v>
      </c>
      <c r="I69" s="22" t="str">
        <f t="shared" si="7"/>
        <v>-</v>
      </c>
      <c r="J69" s="23" t="str">
        <f t="shared" si="8"/>
        <v>YES</v>
      </c>
    </row>
    <row r="70" spans="1:10" ht="38" customHeight="1" x14ac:dyDescent="0.2">
      <c r="A70" s="5">
        <v>69</v>
      </c>
      <c r="B70" s="9" t="s">
        <v>84</v>
      </c>
      <c r="C70" s="12" t="s">
        <v>83</v>
      </c>
      <c r="D70" s="15"/>
      <c r="E70" s="15"/>
      <c r="F70" s="15"/>
      <c r="H70" s="21" t="str">
        <f t="shared" si="6"/>
        <v>-</v>
      </c>
      <c r="I70" s="22" t="str">
        <f t="shared" si="7"/>
        <v>-</v>
      </c>
      <c r="J70" s="23" t="str">
        <f t="shared" si="8"/>
        <v>-</v>
      </c>
    </row>
    <row r="71" spans="1:10" ht="38" customHeight="1" x14ac:dyDescent="0.2">
      <c r="A71" s="5">
        <v>70</v>
      </c>
      <c r="B71" s="9" t="s">
        <v>74</v>
      </c>
      <c r="C71" s="12" t="s">
        <v>75</v>
      </c>
      <c r="D71" s="15" t="s">
        <v>204</v>
      </c>
      <c r="E71" s="15" t="s">
        <v>78</v>
      </c>
      <c r="F71" s="15" t="s">
        <v>78</v>
      </c>
      <c r="H71" s="21" t="str">
        <f t="shared" si="6"/>
        <v>YES</v>
      </c>
      <c r="I71" s="22" t="str">
        <f t="shared" si="7"/>
        <v>-</v>
      </c>
      <c r="J71" s="23" t="str">
        <f t="shared" si="8"/>
        <v>-</v>
      </c>
    </row>
    <row r="72" spans="1:10" ht="38" customHeight="1" x14ac:dyDescent="0.2">
      <c r="A72" s="5">
        <v>71</v>
      </c>
      <c r="B72" s="9" t="s">
        <v>76</v>
      </c>
      <c r="C72" s="12" t="s">
        <v>77</v>
      </c>
      <c r="D72" s="15" t="s">
        <v>217</v>
      </c>
      <c r="E72" s="15"/>
      <c r="F72" s="15"/>
      <c r="H72" s="21" t="str">
        <f t="shared" si="6"/>
        <v>YES</v>
      </c>
      <c r="I72" s="22" t="str">
        <f t="shared" si="7"/>
        <v>-</v>
      </c>
      <c r="J72" s="23" t="str">
        <f t="shared" si="8"/>
        <v>-</v>
      </c>
    </row>
    <row r="73" spans="1:10" ht="38" customHeight="1" x14ac:dyDescent="0.2">
      <c r="A73" s="5">
        <v>72</v>
      </c>
      <c r="B73" s="9" t="s">
        <v>82</v>
      </c>
      <c r="C73" s="12" t="s">
        <v>81</v>
      </c>
      <c r="D73" s="15"/>
      <c r="E73" s="15"/>
      <c r="F73" s="15"/>
      <c r="H73" s="21" t="str">
        <f t="shared" si="6"/>
        <v>-</v>
      </c>
      <c r="I73" s="22" t="str">
        <f t="shared" si="7"/>
        <v>-</v>
      </c>
      <c r="J73" s="23" t="str">
        <f t="shared" si="8"/>
        <v>-</v>
      </c>
    </row>
    <row r="74" spans="1:10" ht="38" customHeight="1" thickBot="1" x14ac:dyDescent="0.25">
      <c r="A74" s="5">
        <v>73</v>
      </c>
      <c r="B74" s="9" t="s">
        <v>80</v>
      </c>
      <c r="C74" s="12" t="s">
        <v>79</v>
      </c>
      <c r="D74" s="15"/>
      <c r="E74" s="15"/>
      <c r="F74" s="15"/>
      <c r="H74" s="24" t="str">
        <f t="shared" si="6"/>
        <v>-</v>
      </c>
      <c r="I74" s="25" t="str">
        <f t="shared" si="7"/>
        <v>-</v>
      </c>
      <c r="J74" s="26" t="str">
        <f t="shared" si="8"/>
        <v>-</v>
      </c>
    </row>
    <row r="75" spans="1:10" ht="38" customHeight="1" x14ac:dyDescent="0.2">
      <c r="A75" s="2"/>
    </row>
    <row r="111" spans="4:6" ht="38" customHeight="1" x14ac:dyDescent="0.2">
      <c r="D111" s="3"/>
      <c r="E111" s="3"/>
      <c r="F111" s="3"/>
    </row>
  </sheetData>
  <autoFilter ref="D1:F74" xr:uid="{D1A57DEA-80F0-8D48-81F9-BBB023D1BBD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Chart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Gris V</dc:creator>
  <cp:lastModifiedBy>Gris V</cp:lastModifiedBy>
  <dcterms:created xsi:type="dcterms:W3CDTF">2023-02-05T11:37:07Z</dcterms:created>
  <dcterms:modified xsi:type="dcterms:W3CDTF">2023-02-14T16:47:22Z</dcterms:modified>
</cp:coreProperties>
</file>